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<sst xmlns="http://schemas.openxmlformats.org/spreadsheetml/2006/main" count="45" uniqueCount="43">
  <si>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秋　收　经　济　作　物　种　植　情　况</t>
  </si>
  <si>
    <t>表　　号：LCN004</t>
  </si>
  <si>
    <t>临沧市农业农村局</t>
  </si>
  <si>
    <t>单位：亩</t>
  </si>
  <si>
    <t>项　目</t>
  </si>
  <si>
    <t>合计</t>
  </si>
  <si>
    <t>甘　蔗</t>
  </si>
  <si>
    <t>其中：</t>
  </si>
  <si>
    <t>向</t>
  </si>
  <si>
    <t>完　成</t>
  </si>
  <si>
    <t>烟</t>
  </si>
  <si>
    <t>烤　烟</t>
  </si>
  <si>
    <t>蔬</t>
  </si>
  <si>
    <t>花</t>
  </si>
  <si>
    <t>日</t>
  </si>
  <si>
    <t>芝</t>
  </si>
  <si>
    <t>绿</t>
  </si>
  <si>
    <t>饲</t>
  </si>
  <si>
    <t>棉</t>
  </si>
  <si>
    <t>木</t>
  </si>
  <si>
    <t>其</t>
  </si>
  <si>
    <t>单　位</t>
  </si>
  <si>
    <t>新　植</t>
  </si>
  <si>
    <t>叶</t>
  </si>
  <si>
    <t>菜</t>
  </si>
  <si>
    <t>生</t>
  </si>
  <si>
    <t>葵</t>
  </si>
  <si>
    <t>麻</t>
  </si>
  <si>
    <t>肥</t>
  </si>
  <si>
    <t>料</t>
  </si>
  <si>
    <t>薯</t>
  </si>
  <si>
    <t>它</t>
  </si>
  <si>
    <t>全市</t>
  </si>
  <si>
    <t>同比±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</si>
  <si>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</si>
  <si>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</si>
  <si>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</si>
  <si>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</si>
  <si>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</si>
  <si>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</si>
  <si>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</si>
  <si>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</si>
  <si>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 xml:space="preserve">  负责人：高继武　　　　　　填报人：陈家鹏                            填表日期：2022年04月10日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</si>
</sst>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宋体-PUA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63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V5" sqref="V5"/>
    </sheetView>
  </sheetViews>
  <sheetFormatPr defaultColWidth="9.00390625" defaultRowHeight="14.25"/>
  <cols>
    <col min="1" max="1" width="6.75390625" style="0" customWidth="1"/>
    <col min="2" max="2" width="6.50390625" style="0" customWidth="1"/>
    <col min="3" max="3" width="9.625" style="0" customWidth="1"/>
    <col min="4" max="4" width="9.50390625" style="0" customWidth="1"/>
    <col min="5" max="5" width="7.75390625" style="0" customWidth="1"/>
    <col min="6" max="6" width="8.625" style="0" customWidth="1"/>
    <col min="8" max="8" width="8.00390625" style="0" customWidth="1"/>
    <col min="9" max="9" width="8.625" style="0" customWidth="1"/>
    <col min="10" max="10" width="7.00390625" style="0" customWidth="1"/>
    <col min="11" max="11" width="8.625" style="0" customWidth="1"/>
    <col min="12" max="12" width="8.125" style="0" customWidth="1"/>
    <col min="13" max="13" width="5.75390625" style="0" customWidth="1"/>
    <col min="14" max="14" width="7.625" style="0" customWidth="1"/>
    <col min="15" max="15" width="7.50390625" style="0" customWidth="1"/>
  </cols>
  <sheetData>
    <row r="1" spans="1:15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2:15" ht="14.25">
      <c r="L2" s="15" t="s">
        <v>1</v>
      </c>
      <c r="M2" s="15"/>
      <c r="N2" s="15"/>
      <c r="O2" s="15"/>
    </row>
    <row r="3" spans="1:15" ht="14.25">
      <c r="A3" s="2" t="s">
        <v>2</v>
      </c>
      <c r="B3" s="2"/>
      <c r="C3" s="2"/>
      <c r="D3" s="2"/>
      <c r="E3" s="3"/>
      <c r="M3" s="16" t="s">
        <v>3</v>
      </c>
      <c r="N3" s="16"/>
      <c r="O3" s="16"/>
    </row>
    <row r="4" spans="1:15" ht="27" customHeight="1">
      <c r="A4" s="4" t="s">
        <v>4</v>
      </c>
      <c r="B4" s="4" t="s">
        <v>5</v>
      </c>
      <c r="C4" s="5" t="s">
        <v>6</v>
      </c>
      <c r="D4" s="6"/>
      <c r="E4" s="7"/>
      <c r="F4" s="4" t="s">
        <v>7</v>
      </c>
      <c r="G4" s="4"/>
      <c r="H4" s="4"/>
      <c r="I4" s="4" t="s">
        <v>8</v>
      </c>
      <c r="J4" s="4"/>
      <c r="K4" s="4"/>
      <c r="L4" s="4"/>
      <c r="M4" s="4"/>
      <c r="N4" s="4"/>
      <c r="O4" s="4"/>
    </row>
    <row r="5" spans="1:15" ht="27" customHeight="1">
      <c r="A5" s="8"/>
      <c r="B5" s="8"/>
      <c r="C5" s="4" t="s">
        <v>9</v>
      </c>
      <c r="D5" s="4" t="s">
        <v>7</v>
      </c>
      <c r="E5" s="8" t="s">
        <v>10</v>
      </c>
      <c r="F5" s="4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ht="27" customHeight="1">
      <c r="A6" s="9" t="s">
        <v>21</v>
      </c>
      <c r="B6" s="9"/>
      <c r="C6" s="9"/>
      <c r="D6" s="9" t="s">
        <v>22</v>
      </c>
      <c r="E6" s="9" t="s">
        <v>23</v>
      </c>
      <c r="F6" s="9"/>
      <c r="G6" s="9" t="s">
        <v>24</v>
      </c>
      <c r="H6" s="9" t="s">
        <v>25</v>
      </c>
      <c r="I6" s="9" t="s">
        <v>26</v>
      </c>
      <c r="J6" s="9" t="s">
        <v>27</v>
      </c>
      <c r="K6" s="9" t="s">
        <v>28</v>
      </c>
      <c r="L6" s="9" t="s">
        <v>29</v>
      </c>
      <c r="M6" s="9" t="s">
        <v>13</v>
      </c>
      <c r="N6" s="9" t="s">
        <v>30</v>
      </c>
      <c r="O6" s="9" t="s">
        <v>31</v>
      </c>
    </row>
    <row r="7" spans="1:15" ht="27" customHeight="1">
      <c r="A7" s="10" t="s">
        <v>32</v>
      </c>
      <c r="B7" s="10">
        <f>C7+E7+G7+H7+I7+J7+K7+L7+M7+N7+O7</f>
        <v>923853.5</v>
      </c>
      <c r="C7" s="10">
        <f>SUM(C9:C16)</f>
        <v>781095.5</v>
      </c>
      <c r="D7" s="10">
        <f aca="true" t="shared" si="0" ref="D7:O7">SUM(D9:D16)</f>
        <v>129874.4</v>
      </c>
      <c r="E7" s="10">
        <f t="shared" si="0"/>
        <v>19848</v>
      </c>
      <c r="F7" s="10">
        <f t="shared" si="0"/>
        <v>19843</v>
      </c>
      <c r="G7" s="10">
        <f t="shared" si="0"/>
        <v>88810</v>
      </c>
      <c r="H7" s="10">
        <f t="shared" si="0"/>
        <v>168</v>
      </c>
      <c r="I7" s="10">
        <f t="shared" si="0"/>
        <v>405</v>
      </c>
      <c r="J7" s="10">
        <f t="shared" si="0"/>
        <v>0</v>
      </c>
      <c r="K7" s="10">
        <f t="shared" si="0"/>
        <v>0</v>
      </c>
      <c r="L7" s="10">
        <f t="shared" si="0"/>
        <v>15812</v>
      </c>
      <c r="M7" s="10">
        <f t="shared" si="0"/>
        <v>0</v>
      </c>
      <c r="N7" s="10">
        <f t="shared" si="0"/>
        <v>0</v>
      </c>
      <c r="O7" s="10">
        <f t="shared" si="0"/>
        <v>17715</v>
      </c>
    </row>
    <row r="8" spans="1:15" ht="27" customHeight="1">
      <c r="A8" s="10" t="s">
        <v>33</v>
      </c>
      <c r="B8" s="10">
        <f>B7-950131</f>
        <v>-26277.5</v>
      </c>
      <c r="C8" s="10">
        <f>C7-810494</f>
        <v>-29398.5</v>
      </c>
      <c r="D8" s="10">
        <f>D7-130550.7</f>
        <v>-676.3000000000029</v>
      </c>
      <c r="E8" s="10">
        <f>E7-13099</f>
        <v>6749</v>
      </c>
      <c r="F8" s="10">
        <f>F7-13099</f>
        <v>6744</v>
      </c>
      <c r="G8" s="10">
        <f>G7-80093</f>
        <v>8717</v>
      </c>
      <c r="H8" s="10">
        <f>H7-416</f>
        <v>-248</v>
      </c>
      <c r="I8" s="10">
        <f>I7-223</f>
        <v>182</v>
      </c>
      <c r="J8" s="10"/>
      <c r="K8" s="10"/>
      <c r="L8" s="10">
        <f>L7-14101</f>
        <v>1711</v>
      </c>
      <c r="M8" s="10"/>
      <c r="N8" s="10">
        <f>N7-0</f>
        <v>0</v>
      </c>
      <c r="O8" s="10">
        <f>O7-31705</f>
        <v>-13990</v>
      </c>
    </row>
    <row r="9" spans="1:15" ht="27" customHeight="1">
      <c r="A9" s="10" t="s">
        <v>34</v>
      </c>
      <c r="B9" s="10">
        <f aca="true" t="shared" si="1" ref="B9:B16">C9+E9+G9+H9+I9+J9+K9+L9+M9+N9+O9</f>
        <v>15542.5</v>
      </c>
      <c r="C9" s="10">
        <v>6514.5</v>
      </c>
      <c r="D9" s="10">
        <v>501.8</v>
      </c>
      <c r="E9" s="10">
        <v>45</v>
      </c>
      <c r="F9" s="10">
        <v>40</v>
      </c>
      <c r="G9" s="11">
        <v>8883</v>
      </c>
      <c r="H9" s="10">
        <v>0</v>
      </c>
      <c r="I9" s="10">
        <v>0</v>
      </c>
      <c r="J9" s="10">
        <v>0</v>
      </c>
      <c r="K9" s="10">
        <v>0</v>
      </c>
      <c r="L9" s="10">
        <v>100</v>
      </c>
      <c r="M9" s="10">
        <v>0</v>
      </c>
      <c r="N9" s="10">
        <v>0</v>
      </c>
      <c r="O9" s="10">
        <v>0</v>
      </c>
    </row>
    <row r="10" spans="1:15" ht="27" customHeight="1">
      <c r="A10" s="10" t="s">
        <v>35</v>
      </c>
      <c r="B10" s="10">
        <f t="shared" si="1"/>
        <v>40159</v>
      </c>
      <c r="C10" s="10">
        <v>31700</v>
      </c>
      <c r="D10" s="10">
        <v>10094</v>
      </c>
      <c r="E10" s="10">
        <v>230</v>
      </c>
      <c r="F10" s="10">
        <v>230</v>
      </c>
      <c r="G10" s="11">
        <v>6719</v>
      </c>
      <c r="H10" s="10">
        <v>0</v>
      </c>
      <c r="I10" s="10">
        <v>0</v>
      </c>
      <c r="J10" s="10">
        <v>0</v>
      </c>
      <c r="K10" s="10">
        <v>0</v>
      </c>
      <c r="L10" s="10">
        <v>1150</v>
      </c>
      <c r="M10" s="10">
        <v>0</v>
      </c>
      <c r="N10" s="10">
        <v>0</v>
      </c>
      <c r="O10" s="10">
        <v>360</v>
      </c>
    </row>
    <row r="11" spans="1:15" ht="27" customHeight="1">
      <c r="A11" s="10" t="s">
        <v>36</v>
      </c>
      <c r="B11" s="10">
        <f t="shared" si="1"/>
        <v>85387</v>
      </c>
      <c r="C11" s="10">
        <v>80000</v>
      </c>
      <c r="D11" s="10">
        <v>8023.6</v>
      </c>
      <c r="E11" s="10">
        <v>0</v>
      </c>
      <c r="F11" s="10">
        <v>0</v>
      </c>
      <c r="G11" s="11">
        <v>4992</v>
      </c>
      <c r="H11" s="10"/>
      <c r="I11" s="10"/>
      <c r="J11" s="10"/>
      <c r="K11" s="10">
        <v>0</v>
      </c>
      <c r="L11" s="10">
        <v>395</v>
      </c>
      <c r="M11" s="10">
        <v>0</v>
      </c>
      <c r="N11" s="10">
        <v>0</v>
      </c>
      <c r="O11" s="10">
        <v>0</v>
      </c>
    </row>
    <row r="12" spans="1:15" ht="27" customHeight="1">
      <c r="A12" s="10" t="s">
        <v>37</v>
      </c>
      <c r="B12" s="10">
        <f t="shared" si="1"/>
        <v>88754</v>
      </c>
      <c r="C12" s="12">
        <v>19862</v>
      </c>
      <c r="D12" s="12">
        <v>11482</v>
      </c>
      <c r="E12" s="12"/>
      <c r="F12" s="12"/>
      <c r="G12" s="11">
        <v>38919</v>
      </c>
      <c r="H12" s="12"/>
      <c r="I12" s="12"/>
      <c r="J12" s="12"/>
      <c r="K12" s="12"/>
      <c r="L12" s="12">
        <v>14167</v>
      </c>
      <c r="M12" s="12"/>
      <c r="N12" s="12"/>
      <c r="O12" s="12">
        <v>15806</v>
      </c>
    </row>
    <row r="13" spans="1:15" ht="27" customHeight="1">
      <c r="A13" s="10" t="s">
        <v>38</v>
      </c>
      <c r="B13" s="10">
        <f t="shared" si="1"/>
        <v>126370</v>
      </c>
      <c r="C13" s="10">
        <v>121560</v>
      </c>
      <c r="D13" s="10">
        <v>14815</v>
      </c>
      <c r="E13" s="10">
        <v>1460</v>
      </c>
      <c r="F13" s="10">
        <v>1460</v>
      </c>
      <c r="G13" s="11">
        <v>3350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</row>
    <row r="14" spans="1:15" ht="27" customHeight="1">
      <c r="A14" s="10" t="s">
        <v>39</v>
      </c>
      <c r="B14" s="10">
        <f t="shared" si="1"/>
        <v>103730</v>
      </c>
      <c r="C14" s="13">
        <v>94000</v>
      </c>
      <c r="D14" s="13">
        <v>9807</v>
      </c>
      <c r="E14" s="13">
        <v>3692</v>
      </c>
      <c r="F14" s="13">
        <v>3692</v>
      </c>
      <c r="G14" s="11">
        <v>4489</v>
      </c>
      <c r="H14" s="10">
        <v>0</v>
      </c>
      <c r="I14" s="10"/>
      <c r="J14" s="10"/>
      <c r="K14" s="10"/>
      <c r="L14" s="10">
        <v>0</v>
      </c>
      <c r="M14" s="10"/>
      <c r="N14" s="10"/>
      <c r="O14" s="10">
        <v>1549</v>
      </c>
    </row>
    <row r="15" spans="1:15" ht="27" customHeight="1">
      <c r="A15" s="10" t="s">
        <v>40</v>
      </c>
      <c r="B15" s="10">
        <f t="shared" si="1"/>
        <v>360348</v>
      </c>
      <c r="C15" s="10">
        <v>345546</v>
      </c>
      <c r="D15" s="10">
        <v>40349</v>
      </c>
      <c r="E15" s="13">
        <v>1341</v>
      </c>
      <c r="F15" s="13">
        <v>1341</v>
      </c>
      <c r="G15" s="11">
        <v>13461</v>
      </c>
      <c r="H15" s="13">
        <v>0</v>
      </c>
      <c r="I15" s="13"/>
      <c r="J15" s="13"/>
      <c r="K15" s="13"/>
      <c r="L15" s="13"/>
      <c r="M15" s="10"/>
      <c r="N15" s="10">
        <v>0</v>
      </c>
      <c r="O15" s="10">
        <v>0</v>
      </c>
    </row>
    <row r="16" spans="1:15" ht="27" customHeight="1">
      <c r="A16" s="10" t="s">
        <v>41</v>
      </c>
      <c r="B16" s="10">
        <f t="shared" si="1"/>
        <v>103563</v>
      </c>
      <c r="C16" s="10">
        <v>81913</v>
      </c>
      <c r="D16" s="10">
        <v>34802</v>
      </c>
      <c r="E16" s="10">
        <v>13080</v>
      </c>
      <c r="F16" s="10">
        <v>13080</v>
      </c>
      <c r="G16" s="10">
        <v>7997</v>
      </c>
      <c r="H16" s="10">
        <v>168</v>
      </c>
      <c r="I16" s="10">
        <v>405</v>
      </c>
      <c r="J16" s="10"/>
      <c r="K16" s="10"/>
      <c r="L16" s="10"/>
      <c r="M16" s="10">
        <v>0</v>
      </c>
      <c r="N16" s="10">
        <v>0</v>
      </c>
      <c r="O16" s="10">
        <v>0</v>
      </c>
    </row>
    <row r="18" spans="1:15" ht="14.25">
      <c r="A18" s="14" t="s">
        <v>42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</sheetData>
  <sheetProtection/>
  <mergeCells count="8">
    <mergeCell ref="A1:O1"/>
    <mergeCell ref="L2:O2"/>
    <mergeCell ref="A3:D3"/>
    <mergeCell ref="M3:O3"/>
    <mergeCell ref="C4:D4"/>
    <mergeCell ref="A18:O18"/>
    <mergeCell ref="B4:B6"/>
    <mergeCell ref="C5:C6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2019-04-09T08:45:33Z</cp:lastPrinted>
  <dcterms:created xsi:type="dcterms:W3CDTF">2003-07-07T02:47:38Z</dcterms:created>
  <dcterms:modified xsi:type="dcterms:W3CDTF">2022-04-11T09:25:57Z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