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737" activeTab="0"/>
  </bookViews>
  <sheets>
    <sheet name="备耕和栽早稻及种早熟作物情况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<sst xmlns="http://schemas.openxmlformats.org/spreadsheetml/2006/main" count="53" uniqueCount="47">
  <si>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备耕和栽早稻及种早熟作物情况</t>
  </si>
  <si>
    <r>
      <t>表号：临农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6</t>
    </r>
  </si>
  <si>
    <t>临沧市农业农村局</t>
  </si>
  <si>
    <t>单位：亩</t>
  </si>
  <si>
    <t>项目</t>
  </si>
  <si>
    <t>统计员</t>
  </si>
  <si>
    <t>早稻</t>
  </si>
  <si>
    <t>其中：</t>
  </si>
  <si>
    <t>早　稻　移　栽</t>
  </si>
  <si>
    <t>中稻</t>
  </si>
  <si>
    <t>合计</t>
  </si>
  <si>
    <t>早　熟　作　物　栽　种</t>
  </si>
  <si>
    <t>薄膜</t>
  </si>
  <si>
    <t>旱育秧</t>
  </si>
  <si>
    <t>玉米</t>
  </si>
  <si>
    <t>洋芋</t>
  </si>
  <si>
    <t>旱谷</t>
  </si>
  <si>
    <t>早荞</t>
  </si>
  <si>
    <t>蔬菜</t>
  </si>
  <si>
    <t>其它</t>
  </si>
  <si>
    <t>单位</t>
  </si>
  <si>
    <t>育秧</t>
  </si>
  <si>
    <t>薄膜秧</t>
  </si>
  <si>
    <t xml:space="preserve">
杂交稻</t>
  </si>
  <si>
    <t>优质
早稻</t>
  </si>
  <si>
    <t>全市</t>
  </si>
  <si>
    <t>陈家鹏</t>
  </si>
  <si>
    <t>同比±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</si>
  <si>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</si>
  <si>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</si>
  <si>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</si>
  <si>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</si>
  <si>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</si>
  <si>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</si>
  <si>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</si>
  <si>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</si>
  <si>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</si>
  <si>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</si>
  <si>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t>双江</t>
  </si>
  <si>
    <t xml:space="preserve"> 肖  恋 </t>
  </si>
  <si>
    <t>耿马</t>
  </si>
  <si>
    <t>王巧萍</t>
  </si>
  <si>
    <t>沧源</t>
  </si>
  <si>
    <t>田　芳</t>
  </si>
  <si>
    <t>填报人：陈家鹏</t>
  </si>
  <si>
    <t>审核人：高继武</t>
  </si>
  <si>
    <t>填报日期：2022.4.30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</si>
</sst>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22" fillId="0" borderId="0">
      <alignment/>
      <protection/>
    </xf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31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31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S12" sqref="S12"/>
    </sheetView>
  </sheetViews>
  <sheetFormatPr defaultColWidth="9.00390625" defaultRowHeight="14.25"/>
  <cols>
    <col min="1" max="11" width="6.75390625" style="0" customWidth="1"/>
    <col min="12" max="12" width="7.875" style="0" customWidth="1"/>
    <col min="13" max="14" width="6.75390625" style="0" customWidth="1"/>
    <col min="15" max="15" width="6.00390625" style="0" customWidth="1"/>
    <col min="16" max="16" width="6.375" style="0" customWidth="1"/>
    <col min="17" max="18" width="6.7539062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4:17" ht="24" customHeight="1">
      <c r="N2" s="20" t="s">
        <v>1</v>
      </c>
      <c r="O2" s="20"/>
      <c r="P2" s="20"/>
      <c r="Q2" s="20"/>
    </row>
    <row r="3" spans="1:17" ht="24" customHeight="1">
      <c r="A3" s="2" t="s">
        <v>2</v>
      </c>
      <c r="B3" s="2"/>
      <c r="C3" s="2"/>
      <c r="D3" s="2"/>
      <c r="F3" s="3"/>
      <c r="G3" s="3"/>
      <c r="H3" s="3"/>
      <c r="I3" s="21"/>
      <c r="N3" s="22" t="s">
        <v>3</v>
      </c>
      <c r="O3" s="22"/>
      <c r="P3" s="22"/>
      <c r="Q3" s="22"/>
    </row>
    <row r="4" spans="1:18" ht="24" customHeight="1">
      <c r="A4" s="4" t="s">
        <v>4</v>
      </c>
      <c r="B4" s="4" t="s">
        <v>5</v>
      </c>
      <c r="C4" s="4" t="s">
        <v>6</v>
      </c>
      <c r="D4" s="5" t="s">
        <v>7</v>
      </c>
      <c r="E4" s="6"/>
      <c r="F4" s="5" t="s">
        <v>8</v>
      </c>
      <c r="G4" s="7"/>
      <c r="H4" s="6"/>
      <c r="I4" s="4" t="s">
        <v>9</v>
      </c>
      <c r="J4" s="23" t="s">
        <v>7</v>
      </c>
      <c r="K4" s="6"/>
      <c r="L4" s="4" t="s">
        <v>10</v>
      </c>
      <c r="M4" s="5" t="s">
        <v>11</v>
      </c>
      <c r="N4" s="7"/>
      <c r="O4" s="7"/>
      <c r="P4" s="7"/>
      <c r="Q4" s="7"/>
      <c r="R4" s="6"/>
    </row>
    <row r="5" spans="1:18" ht="24" customHeight="1">
      <c r="A5" s="8"/>
      <c r="B5" s="8"/>
      <c r="C5" s="8"/>
      <c r="D5" s="9"/>
      <c r="E5" s="9"/>
      <c r="F5" s="4" t="s">
        <v>10</v>
      </c>
      <c r="G5" s="10" t="s">
        <v>7</v>
      </c>
      <c r="H5" s="11"/>
      <c r="I5" s="8"/>
      <c r="J5" s="4" t="s">
        <v>12</v>
      </c>
      <c r="K5" s="4" t="s">
        <v>13</v>
      </c>
      <c r="L5" s="8"/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ht="25.5" customHeight="1">
      <c r="A6" s="12" t="s">
        <v>20</v>
      </c>
      <c r="B6" s="13"/>
      <c r="C6" s="12" t="s">
        <v>21</v>
      </c>
      <c r="D6" s="12" t="s">
        <v>22</v>
      </c>
      <c r="E6" s="12" t="s">
        <v>13</v>
      </c>
      <c r="F6" s="13"/>
      <c r="G6" s="14" t="s">
        <v>23</v>
      </c>
      <c r="H6" s="14" t="s">
        <v>24</v>
      </c>
      <c r="I6" s="24" t="s">
        <v>21</v>
      </c>
      <c r="J6" s="24" t="s">
        <v>21</v>
      </c>
      <c r="K6" s="13"/>
      <c r="L6" s="13"/>
      <c r="M6" s="13"/>
      <c r="N6" s="13"/>
      <c r="O6" s="13"/>
      <c r="P6" s="13"/>
      <c r="Q6" s="13"/>
      <c r="R6" s="13"/>
    </row>
    <row r="7" spans="1:18" ht="24" customHeight="1">
      <c r="A7" s="15" t="s">
        <v>25</v>
      </c>
      <c r="B7" s="16" t="s">
        <v>26</v>
      </c>
      <c r="C7" s="17">
        <f aca="true" t="shared" si="0" ref="C7:J7">C9+C11+C12+C13+C14+C15+C16</f>
        <v>3435</v>
      </c>
      <c r="D7" s="17">
        <f t="shared" si="0"/>
        <v>1918</v>
      </c>
      <c r="E7" s="17">
        <f t="shared" si="0"/>
        <v>435</v>
      </c>
      <c r="F7" s="17">
        <f t="shared" si="0"/>
        <v>46141</v>
      </c>
      <c r="G7" s="17">
        <f t="shared" si="0"/>
        <v>37102</v>
      </c>
      <c r="H7" s="17">
        <f t="shared" si="0"/>
        <v>21611</v>
      </c>
      <c r="I7" s="17">
        <f t="shared" si="0"/>
        <v>14796.5</v>
      </c>
      <c r="J7" s="17">
        <f t="shared" si="0"/>
        <v>10371</v>
      </c>
      <c r="K7" s="17">
        <f>K9+K10+K11+K12+K13+K14+K15+K16</f>
        <v>5662.5</v>
      </c>
      <c r="L7" s="17">
        <f>M7+N7+O7+P7+Q7+R7</f>
        <v>452987</v>
      </c>
      <c r="M7" s="17">
        <f aca="true" t="shared" si="1" ref="M7:R7">M9+M10+M11+M12+M13+M14+M15+M16</f>
        <v>210817</v>
      </c>
      <c r="N7" s="17">
        <f t="shared" si="1"/>
        <v>43636</v>
      </c>
      <c r="O7" s="17">
        <f t="shared" si="1"/>
        <v>9612</v>
      </c>
      <c r="P7" s="17">
        <f t="shared" si="1"/>
        <v>1999</v>
      </c>
      <c r="Q7" s="17">
        <f t="shared" si="1"/>
        <v>106732</v>
      </c>
      <c r="R7" s="17">
        <f t="shared" si="1"/>
        <v>80191</v>
      </c>
    </row>
    <row r="8" spans="1:18" ht="24" customHeight="1">
      <c r="A8" s="18" t="s">
        <v>27</v>
      </c>
      <c r="B8" s="16"/>
      <c r="C8" s="17">
        <f>C7-3436.5</f>
        <v>-1.5</v>
      </c>
      <c r="D8" s="17">
        <f>D7-2336.5</f>
        <v>-418.5</v>
      </c>
      <c r="E8" s="17">
        <f>E7-155</f>
        <v>280</v>
      </c>
      <c r="F8" s="17">
        <f>F7-46407</f>
        <v>-266</v>
      </c>
      <c r="G8" s="17">
        <f>G7-39574</f>
        <v>-2472</v>
      </c>
      <c r="H8" s="17">
        <f>H7-17177</f>
        <v>4434</v>
      </c>
      <c r="I8" s="17">
        <f>I7-24803</f>
        <v>-10006.5</v>
      </c>
      <c r="J8" s="17">
        <f>J7-19782</f>
        <v>-9411</v>
      </c>
      <c r="K8" s="17">
        <f>K7-7539</f>
        <v>-1876.5</v>
      </c>
      <c r="L8" s="17">
        <f>L7-407498</f>
        <v>45489</v>
      </c>
      <c r="M8" s="17">
        <f>M7-191308</f>
        <v>19509</v>
      </c>
      <c r="N8" s="17">
        <f>N7-42994</f>
        <v>642</v>
      </c>
      <c r="O8" s="17">
        <f>O7-1500</f>
        <v>8112</v>
      </c>
      <c r="P8" s="17">
        <f>P7-1000</f>
        <v>999</v>
      </c>
      <c r="Q8" s="17">
        <f>Q7-93743</f>
        <v>12989</v>
      </c>
      <c r="R8" s="17">
        <f>R7-76953</f>
        <v>3238</v>
      </c>
    </row>
    <row r="9" spans="1:18" ht="24" customHeight="1">
      <c r="A9" s="16" t="s">
        <v>28</v>
      </c>
      <c r="B9" s="16" t="s">
        <v>29</v>
      </c>
      <c r="C9" s="17">
        <v>310</v>
      </c>
      <c r="D9" s="17">
        <v>310</v>
      </c>
      <c r="E9" s="17">
        <v>20</v>
      </c>
      <c r="F9" s="17">
        <v>2016</v>
      </c>
      <c r="G9" s="17">
        <v>260</v>
      </c>
      <c r="H9" s="17">
        <v>1756</v>
      </c>
      <c r="I9" s="17">
        <v>560.5</v>
      </c>
      <c r="J9" s="17">
        <v>10</v>
      </c>
      <c r="K9" s="17">
        <v>550.5</v>
      </c>
      <c r="L9" s="17">
        <f>M9+N9+O9+P9+Q9+R9</f>
        <v>21239</v>
      </c>
      <c r="M9" s="17">
        <v>10327</v>
      </c>
      <c r="N9" s="17">
        <v>1260</v>
      </c>
      <c r="O9" s="17">
        <v>0</v>
      </c>
      <c r="P9" s="17">
        <v>0</v>
      </c>
      <c r="Q9" s="17">
        <v>9652</v>
      </c>
      <c r="R9" s="17">
        <v>0</v>
      </c>
    </row>
    <row r="10" spans="1:18" ht="24" customHeight="1">
      <c r="A10" s="16" t="s">
        <v>30</v>
      </c>
      <c r="B10" s="16" t="s">
        <v>31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6678</v>
      </c>
      <c r="J10" s="17">
        <v>6678</v>
      </c>
      <c r="K10" s="17">
        <v>4767</v>
      </c>
      <c r="L10" s="17">
        <f aca="true" t="shared" si="2" ref="L10:L16">M10+N10+O10+P10+Q10+R10</f>
        <v>32345</v>
      </c>
      <c r="M10" s="17">
        <v>22420</v>
      </c>
      <c r="N10" s="17">
        <v>112</v>
      </c>
      <c r="O10" s="17">
        <v>0</v>
      </c>
      <c r="P10" s="17">
        <v>244</v>
      </c>
      <c r="Q10" s="17">
        <v>9129</v>
      </c>
      <c r="R10" s="17">
        <v>440</v>
      </c>
    </row>
    <row r="11" spans="1:18" ht="24" customHeight="1">
      <c r="A11" s="16" t="s">
        <v>32</v>
      </c>
      <c r="B11" s="16" t="s">
        <v>33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8385</v>
      </c>
      <c r="J11" s="17">
        <v>5309</v>
      </c>
      <c r="K11" s="17">
        <v>0</v>
      </c>
      <c r="L11" s="17">
        <f t="shared" si="2"/>
        <v>28931</v>
      </c>
      <c r="M11" s="17">
        <v>20130</v>
      </c>
      <c r="N11" s="17">
        <v>1000</v>
      </c>
      <c r="O11" s="17">
        <v>110</v>
      </c>
      <c r="P11" s="17">
        <v>160</v>
      </c>
      <c r="Q11" s="17">
        <v>7531</v>
      </c>
      <c r="R11" s="25">
        <v>0</v>
      </c>
    </row>
    <row r="12" spans="1:18" ht="24" customHeight="1">
      <c r="A12" s="16" t="s">
        <v>34</v>
      </c>
      <c r="B12" s="16" t="s">
        <v>35</v>
      </c>
      <c r="C12" s="17">
        <v>215</v>
      </c>
      <c r="D12" s="17">
        <v>215</v>
      </c>
      <c r="E12" s="17"/>
      <c r="F12" s="17">
        <v>3225</v>
      </c>
      <c r="G12" s="17">
        <v>3225</v>
      </c>
      <c r="H12" s="17">
        <v>3225</v>
      </c>
      <c r="I12" s="17">
        <v>2931</v>
      </c>
      <c r="J12" s="17">
        <v>2931</v>
      </c>
      <c r="K12" s="17">
        <v>0</v>
      </c>
      <c r="L12" s="17">
        <f t="shared" si="2"/>
        <v>148289</v>
      </c>
      <c r="M12" s="17">
        <v>27311</v>
      </c>
      <c r="N12" s="17">
        <v>21398</v>
      </c>
      <c r="O12" s="17"/>
      <c r="P12" s="17"/>
      <c r="Q12" s="17">
        <v>41299</v>
      </c>
      <c r="R12" s="17">
        <v>58281</v>
      </c>
    </row>
    <row r="13" spans="1:18" ht="24" customHeight="1">
      <c r="A13" s="16" t="s">
        <v>36</v>
      </c>
      <c r="B13" s="16" t="s">
        <v>37</v>
      </c>
      <c r="C13" s="17">
        <v>30</v>
      </c>
      <c r="D13" s="17">
        <v>30</v>
      </c>
      <c r="E13" s="17">
        <v>0</v>
      </c>
      <c r="F13" s="17">
        <v>180</v>
      </c>
      <c r="G13" s="17">
        <v>0</v>
      </c>
      <c r="H13" s="17">
        <v>100</v>
      </c>
      <c r="I13" s="17">
        <v>180</v>
      </c>
      <c r="J13" s="17">
        <v>870</v>
      </c>
      <c r="K13" s="17">
        <v>0</v>
      </c>
      <c r="L13" s="17">
        <f t="shared" si="2"/>
        <v>49713</v>
      </c>
      <c r="M13" s="17">
        <v>32363</v>
      </c>
      <c r="N13" s="17">
        <v>10820</v>
      </c>
      <c r="O13" s="17">
        <v>0</v>
      </c>
      <c r="P13" s="17">
        <v>0</v>
      </c>
      <c r="Q13" s="17">
        <v>6530</v>
      </c>
      <c r="R13" s="17">
        <v>0</v>
      </c>
    </row>
    <row r="14" spans="1:18" ht="24" customHeight="1">
      <c r="A14" s="16" t="s">
        <v>38</v>
      </c>
      <c r="B14" s="16" t="s">
        <v>39</v>
      </c>
      <c r="C14" s="15">
        <v>1392</v>
      </c>
      <c r="D14" s="15">
        <v>1072</v>
      </c>
      <c r="E14" s="15">
        <v>328</v>
      </c>
      <c r="F14" s="15">
        <v>21840</v>
      </c>
      <c r="G14" s="15">
        <v>19656</v>
      </c>
      <c r="H14" s="15">
        <v>7910</v>
      </c>
      <c r="I14" s="15">
        <v>700</v>
      </c>
      <c r="J14" s="15">
        <v>380</v>
      </c>
      <c r="K14" s="15">
        <v>150</v>
      </c>
      <c r="L14" s="17">
        <f t="shared" si="2"/>
        <v>14606</v>
      </c>
      <c r="M14" s="17">
        <v>1826</v>
      </c>
      <c r="N14" s="17">
        <v>6200</v>
      </c>
      <c r="O14" s="17"/>
      <c r="P14" s="17"/>
      <c r="Q14" s="17">
        <v>6340</v>
      </c>
      <c r="R14" s="17">
        <v>240</v>
      </c>
    </row>
    <row r="15" spans="1:18" ht="24" customHeight="1">
      <c r="A15" s="16" t="s">
        <v>40</v>
      </c>
      <c r="B15" s="16" t="s">
        <v>41</v>
      </c>
      <c r="C15" s="17">
        <v>1100</v>
      </c>
      <c r="D15" s="17"/>
      <c r="E15" s="17"/>
      <c r="F15" s="17">
        <v>14980</v>
      </c>
      <c r="G15" s="17">
        <v>13480</v>
      </c>
      <c r="H15" s="17">
        <v>7380</v>
      </c>
      <c r="I15" s="15">
        <v>731</v>
      </c>
      <c r="J15" s="15">
        <v>0</v>
      </c>
      <c r="K15" s="15">
        <v>0</v>
      </c>
      <c r="L15" s="17">
        <f t="shared" si="2"/>
        <v>35293</v>
      </c>
      <c r="M15" s="17">
        <v>17812</v>
      </c>
      <c r="N15" s="17">
        <v>2620</v>
      </c>
      <c r="O15" s="17">
        <v>60</v>
      </c>
      <c r="P15" s="17">
        <v>0</v>
      </c>
      <c r="Q15" s="17">
        <v>14571</v>
      </c>
      <c r="R15" s="17">
        <v>230</v>
      </c>
    </row>
    <row r="16" spans="1:18" ht="24" customHeight="1">
      <c r="A16" s="16" t="s">
        <v>42</v>
      </c>
      <c r="B16" s="16" t="s">
        <v>43</v>
      </c>
      <c r="C16" s="17">
        <v>388</v>
      </c>
      <c r="D16" s="17">
        <v>291</v>
      </c>
      <c r="E16" s="17">
        <v>87</v>
      </c>
      <c r="F16" s="15">
        <v>3900</v>
      </c>
      <c r="G16" s="17">
        <v>481</v>
      </c>
      <c r="H16" s="17">
        <v>1240</v>
      </c>
      <c r="I16" s="15">
        <v>1309</v>
      </c>
      <c r="J16" s="15">
        <v>871</v>
      </c>
      <c r="K16" s="15">
        <v>195</v>
      </c>
      <c r="L16" s="17">
        <f t="shared" si="2"/>
        <v>122571</v>
      </c>
      <c r="M16" s="17">
        <v>78628</v>
      </c>
      <c r="N16" s="17">
        <v>226</v>
      </c>
      <c r="O16" s="17">
        <v>9442</v>
      </c>
      <c r="P16" s="17">
        <v>1595</v>
      </c>
      <c r="Q16" s="17">
        <v>11680</v>
      </c>
      <c r="R16" s="17">
        <v>21000</v>
      </c>
    </row>
    <row r="17" spans="1:14" ht="21.75" customHeight="1">
      <c r="A17" t="s">
        <v>44</v>
      </c>
      <c r="G17" s="19" t="s">
        <v>45</v>
      </c>
      <c r="H17" s="19"/>
      <c r="I17" s="19"/>
      <c r="J17" s="19"/>
      <c r="N17" t="s">
        <v>46</v>
      </c>
    </row>
  </sheetData>
  <sheetProtection/>
  <mergeCells count="13">
    <mergeCell ref="A1:R1"/>
    <mergeCell ref="N2:Q2"/>
    <mergeCell ref="A3:D3"/>
    <mergeCell ref="F3:H3"/>
    <mergeCell ref="N3:Q3"/>
    <mergeCell ref="D4:E4"/>
    <mergeCell ref="F4:H4"/>
    <mergeCell ref="J4:K4"/>
    <mergeCell ref="M4:R4"/>
    <mergeCell ref="G5:H5"/>
    <mergeCell ref="B4:B6"/>
    <mergeCell ref="F5:F6"/>
    <mergeCell ref="L4:L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2019-02-12T08:58:03Z</cp:lastPrinted>
  <dcterms:created xsi:type="dcterms:W3CDTF">2004-04-07T01:37:41Z</dcterms:created>
  <dcterms:modified xsi:type="dcterms:W3CDTF">2022-05-05T09:46:21Z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