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6640" windowHeight="13230"/>
  </bookViews>
  <sheets>
    <sheet name="计算总表" sheetId="1" r:id="rId1"/>
  </sheets>
  <definedNames>
    <definedName name="_xlnm.Print_Area" localSheetId="0">计算总表!$A$1:$AN$13</definedName>
  </definedNames>
  <calcPr calcId="144525" concurrentCalc="0"/>
  <oleSize ref="A1:AO13"/>
</workbook>
</file>

<file path=xl/sharedStrings.xml><?xml version="1.0" encoding="utf-8"?>
<sst xmlns="http://schemas.openxmlformats.org/spreadsheetml/2006/main" count="42">
  <si>
    <t>附件2</t>
  </si>
  <si>
    <t>2020年临沧市民营经济考核评价情况表</t>
  </si>
  <si>
    <t>县区指标</t>
  </si>
  <si>
    <t>综合考评得分</t>
  </si>
  <si>
    <t>综合考评排名</t>
  </si>
  <si>
    <t>考评指标</t>
  </si>
  <si>
    <t>考评指标得分</t>
  </si>
  <si>
    <t>考评指标排名</t>
  </si>
  <si>
    <t>加分指标</t>
  </si>
  <si>
    <t>加分指标得分</t>
  </si>
  <si>
    <t>加分指标排名</t>
  </si>
  <si>
    <t>取消资格情况</t>
  </si>
  <si>
    <t>民营经济增加值总量（W=0.2）</t>
  </si>
  <si>
    <t>民营经济增加值增速（W=0.2）</t>
  </si>
  <si>
    <t>民营经济增加值占地区生产总值比重变化率（W=0.1）</t>
  </si>
  <si>
    <t>个体私营经济从业人员总量（W=0.1）</t>
  </si>
  <si>
    <t>个体私营经济从业人员增速（W=0.15）</t>
  </si>
  <si>
    <t>民营经济上缴税金总量（W=0.1）</t>
  </si>
  <si>
    <t>民营经济上缴税金增速（W=0.15）</t>
  </si>
  <si>
    <t>规模以上民营企业增长户数</t>
  </si>
  <si>
    <t>限额以上民营企业增长户数</t>
  </si>
  <si>
    <t>省级成长型中小企业运行监测信息报送率</t>
  </si>
  <si>
    <t>民营企业技术中心建设情况</t>
  </si>
  <si>
    <t>新认定省级成长型中小企业</t>
  </si>
  <si>
    <t>节能
减排
“一票否决”</t>
  </si>
  <si>
    <t>安全
生产
“一票否决”</t>
  </si>
  <si>
    <t>指标值 
（万元）</t>
  </si>
  <si>
    <t>得分</t>
  </si>
  <si>
    <t>排名</t>
  </si>
  <si>
    <t>指标值（%）</t>
  </si>
  <si>
    <t>指标值（人）</t>
  </si>
  <si>
    <t>指标值（万元）</t>
  </si>
  <si>
    <t>指标值（户）</t>
  </si>
  <si>
    <t>临翔区</t>
  </si>
  <si>
    <t>无</t>
  </si>
  <si>
    <t>云  县</t>
  </si>
  <si>
    <t>耿马
自治县</t>
  </si>
  <si>
    <t>凤庆县</t>
  </si>
  <si>
    <t>永德县</t>
  </si>
  <si>
    <t>沧源
自治县</t>
  </si>
  <si>
    <t>镇康县</t>
  </si>
  <si>
    <t>双江
自治县</t>
  </si>
</sst>
</file>

<file path=xl/styles.xml><?xml version="1.0" encoding="utf-8"?>
<styleSheet xmlns="http://schemas.openxmlformats.org/spreadsheetml/2006/main">
  <numFmts count="6">
    <numFmt numFmtId="176" formatCode="0.0_ "/>
    <numFmt numFmtId="177" formatCode="0.00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8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b/>
      <sz val="9"/>
      <name val="宋体"/>
      <charset val="134"/>
      <scheme val="minor"/>
    </font>
    <font>
      <b/>
      <sz val="8"/>
      <name val="宋体"/>
      <charset val="134"/>
      <scheme val="minor"/>
    </font>
    <font>
      <b/>
      <sz val="11"/>
      <name val="宋体"/>
      <charset val="134"/>
      <scheme val="minor"/>
    </font>
    <font>
      <sz val="20"/>
      <name val="方正小标宋简体"/>
      <charset val="134"/>
    </font>
    <font>
      <b/>
      <sz val="9"/>
      <name val="宋体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 diagonalDown="1"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 diagonalDown="1"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 diagonalDown="1"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 diagonalDown="1">
      <left style="medium">
        <color auto="1"/>
      </left>
      <right style="thin">
        <color auto="1"/>
      </right>
      <top/>
      <bottom style="thin">
        <color auto="1"/>
      </bottom>
      <diagonal style="medium">
        <color auto="1"/>
      </diagonal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medium">
        <color auto="1"/>
      </diagonal>
    </border>
    <border diagonalDown="1">
      <left style="medium">
        <color auto="1"/>
      </left>
      <right style="thin">
        <color auto="1"/>
      </right>
      <top/>
      <bottom style="medium">
        <color auto="1"/>
      </bottom>
      <diagonal style="medium">
        <color auto="1"/>
      </diagonal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 diagonalDown="1">
      <left style="thin">
        <color auto="1"/>
      </left>
      <right style="thin">
        <color auto="1"/>
      </right>
      <top/>
      <bottom style="medium">
        <color auto="1"/>
      </bottom>
      <diagonal style="medium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3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35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6" applyNumberFormat="0" applyFill="0" applyAlignment="0" applyProtection="0">
      <alignment vertical="center"/>
    </xf>
    <xf numFmtId="0" fontId="23" fillId="0" borderId="3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8" borderId="34" applyNumberFormat="0" applyAlignment="0" applyProtection="0">
      <alignment vertical="center"/>
    </xf>
    <xf numFmtId="0" fontId="25" fillId="8" borderId="33" applyNumberFormat="0" applyAlignment="0" applyProtection="0">
      <alignment vertical="center"/>
    </xf>
    <xf numFmtId="0" fontId="27" fillId="19" borderId="38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8" fillId="0" borderId="39" applyNumberFormat="0" applyFill="0" applyAlignment="0" applyProtection="0">
      <alignment vertical="center"/>
    </xf>
    <xf numFmtId="0" fontId="29" fillId="0" borderId="40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vertical="center" wrapText="1"/>
    </xf>
    <xf numFmtId="0" fontId="0" fillId="0" borderId="0" xfId="0" applyFill="1">
      <alignment vertical="center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177" fontId="7" fillId="0" borderId="16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177" fontId="7" fillId="0" borderId="19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177" fontId="7" fillId="0" borderId="22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177" fontId="7" fillId="0" borderId="24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177" fontId="7" fillId="0" borderId="14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177" fontId="7" fillId="0" borderId="31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177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177" fontId="7" fillId="0" borderId="24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O15"/>
  <sheetViews>
    <sheetView tabSelected="1" topLeftCell="A3" workbookViewId="0">
      <pane xSplit="1" topLeftCell="K1" activePane="topRight" state="frozen"/>
      <selection/>
      <selection pane="topRight" activeCell="AF11" sqref="AF11"/>
    </sheetView>
  </sheetViews>
  <sheetFormatPr defaultColWidth="9" defaultRowHeight="13.5"/>
  <cols>
    <col min="1" max="1" width="6" style="4" customWidth="1"/>
    <col min="2" max="2" width="8.75" style="4" customWidth="1"/>
    <col min="3" max="3" width="7.125" style="4" customWidth="1"/>
    <col min="4" max="4" width="6.875" style="5" customWidth="1"/>
    <col min="5" max="5" width="7.29166666666667" style="5" customWidth="1"/>
    <col min="6" max="7" width="6.5" style="5" customWidth="1"/>
    <col min="8" max="8" width="7.29166666666667" style="5" customWidth="1"/>
    <col min="9" max="10" width="6.5" style="5" customWidth="1"/>
    <col min="11" max="11" width="7.6" style="5" customWidth="1"/>
    <col min="12" max="13" width="6.5" style="5" customWidth="1"/>
    <col min="14" max="14" width="7.5" style="5" customWidth="1"/>
    <col min="15" max="16" width="6.5" style="5" customWidth="1"/>
    <col min="17" max="17" width="7.39166666666667" style="5" customWidth="1"/>
    <col min="18" max="18" width="6.5" style="5" customWidth="1"/>
    <col min="19" max="19" width="7.375" style="5" customWidth="1"/>
    <col min="20" max="20" width="7.25" style="5" customWidth="1"/>
    <col min="21" max="22" width="6.5" style="5" customWidth="1"/>
    <col min="23" max="23" width="7.625" style="5" customWidth="1"/>
    <col min="24" max="24" width="6.5" style="5" customWidth="1"/>
    <col min="25" max="25" width="7.70833333333333" style="5" customWidth="1"/>
    <col min="26" max="26" width="6.5" style="5" customWidth="1"/>
    <col min="27" max="38" width="5.20833333333333" style="5" customWidth="1"/>
    <col min="39" max="39" width="6" style="6" customWidth="1"/>
    <col min="40" max="40" width="6" style="7" customWidth="1"/>
    <col min="41" max="41" width="9" style="8"/>
  </cols>
  <sheetData>
    <row r="1" s="1" customFormat="1" ht="22" customHeight="1" spans="1:41">
      <c r="A1" s="9" t="s">
        <v>0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71"/>
      <c r="AN1" s="72"/>
      <c r="AO1" s="77"/>
    </row>
    <row r="2" ht="29" customHeight="1" spans="1:40">
      <c r="A2" s="11" t="s">
        <v>1</v>
      </c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73"/>
      <c r="AN2" s="73"/>
    </row>
    <row r="3" s="2" customFormat="1" ht="38" customHeight="1" spans="1:41">
      <c r="A3" s="13" t="s">
        <v>2</v>
      </c>
      <c r="B3" s="14" t="s">
        <v>3</v>
      </c>
      <c r="C3" s="15" t="s">
        <v>4</v>
      </c>
      <c r="D3" s="16" t="s">
        <v>5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23" t="s">
        <v>6</v>
      </c>
      <c r="Z3" s="22" t="s">
        <v>7</v>
      </c>
      <c r="AA3" s="16" t="s">
        <v>8</v>
      </c>
      <c r="AB3" s="16"/>
      <c r="AC3" s="16"/>
      <c r="AD3" s="16"/>
      <c r="AE3" s="16"/>
      <c r="AF3" s="16"/>
      <c r="AG3" s="16"/>
      <c r="AH3" s="16"/>
      <c r="AI3" s="16"/>
      <c r="AJ3" s="16"/>
      <c r="AK3" s="23" t="s">
        <v>9</v>
      </c>
      <c r="AL3" s="22" t="s">
        <v>10</v>
      </c>
      <c r="AM3" s="23" t="s">
        <v>11</v>
      </c>
      <c r="AN3" s="22"/>
      <c r="AO3" s="78"/>
    </row>
    <row r="4" s="2" customFormat="1" ht="38" customHeight="1" spans="1:41">
      <c r="A4" s="17"/>
      <c r="B4" s="18"/>
      <c r="C4" s="19"/>
      <c r="D4" s="20" t="s">
        <v>12</v>
      </c>
      <c r="E4" s="21"/>
      <c r="F4" s="22"/>
      <c r="G4" s="23" t="s">
        <v>13</v>
      </c>
      <c r="H4" s="21"/>
      <c r="I4" s="22"/>
      <c r="J4" s="23" t="s">
        <v>14</v>
      </c>
      <c r="K4" s="21"/>
      <c r="L4" s="22"/>
      <c r="M4" s="51" t="s">
        <v>15</v>
      </c>
      <c r="N4" s="52"/>
      <c r="O4" s="53"/>
      <c r="P4" s="51" t="s">
        <v>16</v>
      </c>
      <c r="Q4" s="52"/>
      <c r="R4" s="53"/>
      <c r="S4" s="51" t="s">
        <v>17</v>
      </c>
      <c r="T4" s="52"/>
      <c r="U4" s="53"/>
      <c r="V4" s="51" t="s">
        <v>18</v>
      </c>
      <c r="W4" s="52"/>
      <c r="X4" s="53"/>
      <c r="Y4" s="63"/>
      <c r="Z4" s="64"/>
      <c r="AA4" s="51" t="s">
        <v>19</v>
      </c>
      <c r="AB4" s="53"/>
      <c r="AC4" s="51" t="s">
        <v>20</v>
      </c>
      <c r="AD4" s="53"/>
      <c r="AE4" s="51" t="s">
        <v>21</v>
      </c>
      <c r="AF4" s="53"/>
      <c r="AG4" s="51" t="s">
        <v>22</v>
      </c>
      <c r="AH4" s="53"/>
      <c r="AI4" s="51" t="s">
        <v>23</v>
      </c>
      <c r="AJ4" s="53"/>
      <c r="AK4" s="63"/>
      <c r="AL4" s="64"/>
      <c r="AM4" s="74" t="s">
        <v>24</v>
      </c>
      <c r="AN4" s="64" t="s">
        <v>25</v>
      </c>
      <c r="AO4" s="78"/>
    </row>
    <row r="5" s="2" customFormat="1" ht="38" customHeight="1" spans="1:41">
      <c r="A5" s="24"/>
      <c r="B5" s="25"/>
      <c r="C5" s="26"/>
      <c r="D5" s="27" t="s">
        <v>26</v>
      </c>
      <c r="E5" s="28" t="s">
        <v>27</v>
      </c>
      <c r="F5" s="29" t="s">
        <v>28</v>
      </c>
      <c r="G5" s="30" t="s">
        <v>29</v>
      </c>
      <c r="H5" s="28" t="s">
        <v>27</v>
      </c>
      <c r="I5" s="29" t="s">
        <v>28</v>
      </c>
      <c r="J5" s="30" t="s">
        <v>29</v>
      </c>
      <c r="K5" s="28" t="s">
        <v>27</v>
      </c>
      <c r="L5" s="29" t="s">
        <v>28</v>
      </c>
      <c r="M5" s="30" t="s">
        <v>30</v>
      </c>
      <c r="N5" s="28" t="s">
        <v>27</v>
      </c>
      <c r="O5" s="29" t="s">
        <v>28</v>
      </c>
      <c r="P5" s="30" t="s">
        <v>29</v>
      </c>
      <c r="Q5" s="28" t="s">
        <v>27</v>
      </c>
      <c r="R5" s="29" t="s">
        <v>28</v>
      </c>
      <c r="S5" s="30" t="s">
        <v>31</v>
      </c>
      <c r="T5" s="28" t="s">
        <v>27</v>
      </c>
      <c r="U5" s="29" t="s">
        <v>28</v>
      </c>
      <c r="V5" s="30" t="s">
        <v>29</v>
      </c>
      <c r="W5" s="28" t="s">
        <v>27</v>
      </c>
      <c r="X5" s="29" t="s">
        <v>28</v>
      </c>
      <c r="Y5" s="30"/>
      <c r="Z5" s="29"/>
      <c r="AA5" s="30" t="s">
        <v>32</v>
      </c>
      <c r="AB5" s="29" t="s">
        <v>27</v>
      </c>
      <c r="AC5" s="30" t="s">
        <v>32</v>
      </c>
      <c r="AD5" s="29" t="s">
        <v>27</v>
      </c>
      <c r="AE5" s="30" t="s">
        <v>29</v>
      </c>
      <c r="AF5" s="29" t="s">
        <v>27</v>
      </c>
      <c r="AG5" s="30" t="s">
        <v>32</v>
      </c>
      <c r="AH5" s="29" t="s">
        <v>27</v>
      </c>
      <c r="AI5" s="30" t="s">
        <v>32</v>
      </c>
      <c r="AJ5" s="29" t="s">
        <v>27</v>
      </c>
      <c r="AK5" s="30"/>
      <c r="AL5" s="29"/>
      <c r="AM5" s="30"/>
      <c r="AN5" s="29"/>
      <c r="AO5" s="78"/>
    </row>
    <row r="6" s="3" customFormat="1" ht="62" customHeight="1" spans="1:41">
      <c r="A6" s="31" t="s">
        <v>33</v>
      </c>
      <c r="B6" s="32">
        <f t="shared" ref="B6:B13" si="0">SUM(Y6+AK6)</f>
        <v>105.0135</v>
      </c>
      <c r="C6" s="33">
        <v>1</v>
      </c>
      <c r="D6" s="34">
        <v>677777</v>
      </c>
      <c r="E6" s="35">
        <v>19.8892</v>
      </c>
      <c r="F6" s="36">
        <v>2</v>
      </c>
      <c r="G6" s="37">
        <v>3.1</v>
      </c>
      <c r="H6" s="35">
        <v>17.6667</v>
      </c>
      <c r="I6" s="36">
        <v>4</v>
      </c>
      <c r="J6" s="37">
        <v>0.3</v>
      </c>
      <c r="K6" s="35">
        <v>10</v>
      </c>
      <c r="L6" s="36">
        <v>1</v>
      </c>
      <c r="M6" s="54"/>
      <c r="N6" s="35">
        <v>10</v>
      </c>
      <c r="O6" s="55"/>
      <c r="P6" s="54"/>
      <c r="Q6" s="35">
        <v>15</v>
      </c>
      <c r="R6" s="55"/>
      <c r="S6" s="60">
        <v>34397.5</v>
      </c>
      <c r="T6" s="35">
        <v>10</v>
      </c>
      <c r="U6" s="42">
        <v>1</v>
      </c>
      <c r="V6" s="60">
        <v>3.4</v>
      </c>
      <c r="W6" s="35">
        <v>12.4576</v>
      </c>
      <c r="X6" s="42">
        <v>4</v>
      </c>
      <c r="Y6" s="65">
        <f t="shared" ref="Y6:Y13" si="1">SUM(E6+H6+K6+N6+Q6+T6+W6)</f>
        <v>95.0135</v>
      </c>
      <c r="Z6" s="36">
        <v>1</v>
      </c>
      <c r="AA6" s="37">
        <v>1</v>
      </c>
      <c r="AB6" s="66">
        <v>1</v>
      </c>
      <c r="AC6" s="37">
        <v>5</v>
      </c>
      <c r="AD6" s="66">
        <v>5</v>
      </c>
      <c r="AE6" s="67">
        <v>10</v>
      </c>
      <c r="AF6" s="66">
        <v>0</v>
      </c>
      <c r="AG6" s="37">
        <v>0</v>
      </c>
      <c r="AH6" s="66">
        <v>0</v>
      </c>
      <c r="AI6" s="37">
        <v>4</v>
      </c>
      <c r="AJ6" s="66">
        <v>4</v>
      </c>
      <c r="AK6" s="75">
        <f t="shared" ref="AK6:AK13" si="2">SUM(AB6+AD6+AF6+AH6+AJ6)</f>
        <v>10</v>
      </c>
      <c r="AL6" s="66">
        <v>1</v>
      </c>
      <c r="AM6" s="36" t="s">
        <v>34</v>
      </c>
      <c r="AN6" s="36" t="s">
        <v>34</v>
      </c>
      <c r="AO6" s="79"/>
    </row>
    <row r="7" s="3" customFormat="1" ht="62" customHeight="1" spans="1:41">
      <c r="A7" s="38" t="s">
        <v>35</v>
      </c>
      <c r="B7" s="32">
        <f t="shared" si="0"/>
        <v>92.9804</v>
      </c>
      <c r="C7" s="39">
        <v>2</v>
      </c>
      <c r="D7" s="40">
        <v>684067</v>
      </c>
      <c r="E7" s="41">
        <v>20</v>
      </c>
      <c r="F7" s="42">
        <v>1</v>
      </c>
      <c r="G7" s="43">
        <v>3.1</v>
      </c>
      <c r="H7" s="41">
        <v>17.6667</v>
      </c>
      <c r="I7" s="42">
        <v>4</v>
      </c>
      <c r="J7" s="43">
        <v>-0.5</v>
      </c>
      <c r="K7" s="41">
        <v>6.4444</v>
      </c>
      <c r="L7" s="42">
        <v>4</v>
      </c>
      <c r="M7" s="54"/>
      <c r="N7" s="35">
        <v>10</v>
      </c>
      <c r="O7" s="55"/>
      <c r="P7" s="54"/>
      <c r="Q7" s="35">
        <v>15</v>
      </c>
      <c r="R7" s="55"/>
      <c r="S7" s="60">
        <v>11927.9</v>
      </c>
      <c r="T7" s="61">
        <v>7.0501</v>
      </c>
      <c r="U7" s="42">
        <v>4</v>
      </c>
      <c r="V7" s="60">
        <v>-11.1</v>
      </c>
      <c r="W7" s="61">
        <v>10.8192</v>
      </c>
      <c r="X7" s="42">
        <v>7</v>
      </c>
      <c r="Y7" s="65">
        <f t="shared" si="1"/>
        <v>86.9804</v>
      </c>
      <c r="Z7" s="42">
        <v>4</v>
      </c>
      <c r="AA7" s="43">
        <v>0</v>
      </c>
      <c r="AB7" s="68">
        <v>0</v>
      </c>
      <c r="AC7" s="43">
        <v>3</v>
      </c>
      <c r="AD7" s="68">
        <v>3</v>
      </c>
      <c r="AE7" s="60">
        <v>10</v>
      </c>
      <c r="AF7" s="68">
        <v>0</v>
      </c>
      <c r="AG7" s="43">
        <v>0</v>
      </c>
      <c r="AH7" s="68">
        <v>0</v>
      </c>
      <c r="AI7" s="43">
        <v>3</v>
      </c>
      <c r="AJ7" s="68">
        <v>3</v>
      </c>
      <c r="AK7" s="75">
        <f t="shared" si="2"/>
        <v>6</v>
      </c>
      <c r="AL7" s="68">
        <v>2</v>
      </c>
      <c r="AM7" s="42" t="s">
        <v>34</v>
      </c>
      <c r="AN7" s="42" t="s">
        <v>34</v>
      </c>
      <c r="AO7" s="79"/>
    </row>
    <row r="8" s="3" customFormat="1" ht="62" customHeight="1" spans="1:41">
      <c r="A8" s="38" t="s">
        <v>36</v>
      </c>
      <c r="B8" s="32">
        <f t="shared" si="0"/>
        <v>92.0788</v>
      </c>
      <c r="C8" s="39">
        <v>3</v>
      </c>
      <c r="D8" s="40">
        <v>614227</v>
      </c>
      <c r="E8" s="41">
        <v>18.77</v>
      </c>
      <c r="F8" s="42">
        <v>4</v>
      </c>
      <c r="G8" s="43">
        <v>3.3</v>
      </c>
      <c r="H8" s="41">
        <v>18.3333</v>
      </c>
      <c r="I8" s="42">
        <v>3</v>
      </c>
      <c r="J8" s="43">
        <v>-0.6</v>
      </c>
      <c r="K8" s="41">
        <v>6</v>
      </c>
      <c r="L8" s="42">
        <v>5</v>
      </c>
      <c r="M8" s="54"/>
      <c r="N8" s="35">
        <v>10</v>
      </c>
      <c r="O8" s="55"/>
      <c r="P8" s="54"/>
      <c r="Q8" s="35">
        <v>15</v>
      </c>
      <c r="R8" s="55"/>
      <c r="S8" s="60">
        <v>18977</v>
      </c>
      <c r="T8" s="61">
        <v>7.9755</v>
      </c>
      <c r="U8" s="42">
        <v>2</v>
      </c>
      <c r="V8" s="60">
        <v>25.9</v>
      </c>
      <c r="W8" s="41">
        <v>15</v>
      </c>
      <c r="X8" s="42">
        <v>1</v>
      </c>
      <c r="Y8" s="65">
        <f t="shared" si="1"/>
        <v>91.0788</v>
      </c>
      <c r="Z8" s="42">
        <v>2</v>
      </c>
      <c r="AA8" s="43">
        <v>1</v>
      </c>
      <c r="AB8" s="68">
        <v>1</v>
      </c>
      <c r="AC8" s="43">
        <v>0</v>
      </c>
      <c r="AD8" s="68">
        <v>0</v>
      </c>
      <c r="AE8" s="60">
        <v>10</v>
      </c>
      <c r="AF8" s="68">
        <v>0</v>
      </c>
      <c r="AG8" s="43">
        <v>0</v>
      </c>
      <c r="AH8" s="68">
        <v>0</v>
      </c>
      <c r="AI8" s="43">
        <v>0</v>
      </c>
      <c r="AJ8" s="68">
        <v>0</v>
      </c>
      <c r="AK8" s="75">
        <f t="shared" si="2"/>
        <v>1</v>
      </c>
      <c r="AL8" s="68">
        <v>5</v>
      </c>
      <c r="AM8" s="42" t="s">
        <v>34</v>
      </c>
      <c r="AN8" s="42" t="s">
        <v>34</v>
      </c>
      <c r="AO8" s="79"/>
    </row>
    <row r="9" s="3" customFormat="1" ht="62" customHeight="1" spans="1:41">
      <c r="A9" s="38" t="s">
        <v>37</v>
      </c>
      <c r="B9" s="32">
        <f t="shared" si="0"/>
        <v>86.3518</v>
      </c>
      <c r="C9" s="39">
        <v>4</v>
      </c>
      <c r="D9" s="40">
        <v>619240</v>
      </c>
      <c r="E9" s="41">
        <v>18.8583</v>
      </c>
      <c r="F9" s="42">
        <v>3</v>
      </c>
      <c r="G9" s="43">
        <v>3.8</v>
      </c>
      <c r="H9" s="41">
        <v>20</v>
      </c>
      <c r="I9" s="42">
        <v>1</v>
      </c>
      <c r="J9" s="43">
        <v>-0.3</v>
      </c>
      <c r="K9" s="41">
        <v>7.3333</v>
      </c>
      <c r="L9" s="42">
        <v>2</v>
      </c>
      <c r="M9" s="54"/>
      <c r="N9" s="35">
        <v>10</v>
      </c>
      <c r="O9" s="55"/>
      <c r="P9" s="54"/>
      <c r="Q9" s="35">
        <v>15</v>
      </c>
      <c r="R9" s="55"/>
      <c r="S9" s="60">
        <v>12250.1</v>
      </c>
      <c r="T9" s="61">
        <v>7.0924</v>
      </c>
      <c r="U9" s="42">
        <v>3</v>
      </c>
      <c r="V9" s="60">
        <v>-8.9</v>
      </c>
      <c r="W9" s="41">
        <v>11.0678</v>
      </c>
      <c r="X9" s="42">
        <v>6</v>
      </c>
      <c r="Y9" s="65">
        <f t="shared" si="1"/>
        <v>89.3518</v>
      </c>
      <c r="Z9" s="42">
        <v>3</v>
      </c>
      <c r="AA9" s="43">
        <v>-4</v>
      </c>
      <c r="AB9" s="68">
        <v>-4</v>
      </c>
      <c r="AC9" s="43">
        <v>0</v>
      </c>
      <c r="AD9" s="68">
        <v>0</v>
      </c>
      <c r="AE9" s="60">
        <v>0</v>
      </c>
      <c r="AF9" s="68">
        <v>0</v>
      </c>
      <c r="AG9" s="43">
        <v>0</v>
      </c>
      <c r="AH9" s="68">
        <v>0</v>
      </c>
      <c r="AI9" s="43">
        <v>1</v>
      </c>
      <c r="AJ9" s="68">
        <v>1</v>
      </c>
      <c r="AK9" s="75">
        <f t="shared" si="2"/>
        <v>-3</v>
      </c>
      <c r="AL9" s="68">
        <v>7</v>
      </c>
      <c r="AM9" s="42" t="s">
        <v>34</v>
      </c>
      <c r="AN9" s="42" t="s">
        <v>34</v>
      </c>
      <c r="AO9" s="79"/>
    </row>
    <row r="10" s="3" customFormat="1" ht="62" customHeight="1" spans="1:41">
      <c r="A10" s="38" t="s">
        <v>38</v>
      </c>
      <c r="B10" s="32">
        <f t="shared" si="0"/>
        <v>84.8449</v>
      </c>
      <c r="C10" s="39">
        <v>5</v>
      </c>
      <c r="D10" s="40">
        <v>430680</v>
      </c>
      <c r="E10" s="41">
        <v>15.5374</v>
      </c>
      <c r="F10" s="42">
        <v>5</v>
      </c>
      <c r="G10" s="43">
        <v>3.1</v>
      </c>
      <c r="H10" s="41">
        <v>17.6667</v>
      </c>
      <c r="I10" s="42">
        <v>4</v>
      </c>
      <c r="J10" s="43">
        <v>-0.5</v>
      </c>
      <c r="K10" s="41">
        <v>6.4444</v>
      </c>
      <c r="L10" s="42">
        <v>4</v>
      </c>
      <c r="M10" s="54"/>
      <c r="N10" s="35">
        <v>10</v>
      </c>
      <c r="O10" s="55"/>
      <c r="P10" s="54"/>
      <c r="Q10" s="35">
        <v>15</v>
      </c>
      <c r="R10" s="55"/>
      <c r="S10" s="60">
        <v>7705.9</v>
      </c>
      <c r="T10" s="61">
        <v>6.4958</v>
      </c>
      <c r="U10" s="42">
        <v>5</v>
      </c>
      <c r="V10" s="60">
        <v>-3.3</v>
      </c>
      <c r="W10" s="41">
        <v>11.7006</v>
      </c>
      <c r="X10" s="42">
        <v>5</v>
      </c>
      <c r="Y10" s="65">
        <f t="shared" si="1"/>
        <v>82.8449</v>
      </c>
      <c r="Z10" s="42">
        <v>6</v>
      </c>
      <c r="AA10" s="43">
        <v>0</v>
      </c>
      <c r="AB10" s="68">
        <v>0</v>
      </c>
      <c r="AC10" s="43">
        <v>2</v>
      </c>
      <c r="AD10" s="68">
        <v>2</v>
      </c>
      <c r="AE10" s="60">
        <v>10</v>
      </c>
      <c r="AF10" s="68">
        <v>0</v>
      </c>
      <c r="AG10" s="43">
        <v>0</v>
      </c>
      <c r="AH10" s="68">
        <v>0</v>
      </c>
      <c r="AI10" s="43">
        <v>0</v>
      </c>
      <c r="AJ10" s="68">
        <v>0</v>
      </c>
      <c r="AK10" s="75">
        <f t="shared" si="2"/>
        <v>2</v>
      </c>
      <c r="AL10" s="68">
        <v>4</v>
      </c>
      <c r="AM10" s="42" t="s">
        <v>34</v>
      </c>
      <c r="AN10" s="42" t="s">
        <v>34</v>
      </c>
      <c r="AO10" s="79"/>
    </row>
    <row r="11" s="3" customFormat="1" ht="62" customHeight="1" spans="1:41">
      <c r="A11" s="38" t="s">
        <v>39</v>
      </c>
      <c r="B11" s="32">
        <f t="shared" si="0"/>
        <v>83.2222</v>
      </c>
      <c r="C11" s="39">
        <v>6</v>
      </c>
      <c r="D11" s="40">
        <v>229829</v>
      </c>
      <c r="E11" s="41">
        <v>12</v>
      </c>
      <c r="F11" s="42">
        <v>8</v>
      </c>
      <c r="G11" s="43">
        <v>2.1</v>
      </c>
      <c r="H11" s="41">
        <v>14.3333</v>
      </c>
      <c r="I11" s="42">
        <v>5</v>
      </c>
      <c r="J11" s="43">
        <v>-0.4</v>
      </c>
      <c r="K11" s="41">
        <v>6.8889</v>
      </c>
      <c r="L11" s="42">
        <v>3</v>
      </c>
      <c r="M11" s="54"/>
      <c r="N11" s="35">
        <v>10</v>
      </c>
      <c r="O11" s="55"/>
      <c r="P11" s="54"/>
      <c r="Q11" s="35">
        <v>15</v>
      </c>
      <c r="R11" s="55"/>
      <c r="S11" s="60">
        <v>3929.4</v>
      </c>
      <c r="T11" s="41">
        <v>6</v>
      </c>
      <c r="U11" s="42">
        <v>8</v>
      </c>
      <c r="V11" s="60">
        <v>-27.2</v>
      </c>
      <c r="W11" s="41">
        <v>9</v>
      </c>
      <c r="X11" s="42">
        <v>8</v>
      </c>
      <c r="Y11" s="65">
        <f t="shared" si="1"/>
        <v>73.2222</v>
      </c>
      <c r="Z11" s="42">
        <v>8</v>
      </c>
      <c r="AA11" s="43">
        <v>4</v>
      </c>
      <c r="AB11" s="68">
        <v>4</v>
      </c>
      <c r="AC11" s="43">
        <v>2</v>
      </c>
      <c r="AD11" s="68">
        <v>2</v>
      </c>
      <c r="AE11" s="60">
        <v>100</v>
      </c>
      <c r="AF11" s="68">
        <v>3</v>
      </c>
      <c r="AG11" s="43">
        <v>0</v>
      </c>
      <c r="AH11" s="68">
        <v>0</v>
      </c>
      <c r="AI11" s="43">
        <v>1</v>
      </c>
      <c r="AJ11" s="68">
        <v>1</v>
      </c>
      <c r="AK11" s="75">
        <f t="shared" si="2"/>
        <v>10</v>
      </c>
      <c r="AL11" s="68">
        <v>1</v>
      </c>
      <c r="AM11" s="42" t="s">
        <v>34</v>
      </c>
      <c r="AN11" s="42" t="s">
        <v>34</v>
      </c>
      <c r="AO11" s="79"/>
    </row>
    <row r="12" s="3" customFormat="1" ht="62" customHeight="1" spans="1:41">
      <c r="A12" s="38" t="s">
        <v>40</v>
      </c>
      <c r="B12" s="32">
        <f t="shared" si="0"/>
        <v>82.6901</v>
      </c>
      <c r="C12" s="39">
        <v>7</v>
      </c>
      <c r="D12" s="40">
        <v>274154</v>
      </c>
      <c r="E12" s="41">
        <v>12.7806</v>
      </c>
      <c r="F12" s="42">
        <v>7</v>
      </c>
      <c r="G12" s="43">
        <v>3.5</v>
      </c>
      <c r="H12" s="41">
        <v>19</v>
      </c>
      <c r="I12" s="42">
        <v>2</v>
      </c>
      <c r="J12" s="43">
        <v>-0.3</v>
      </c>
      <c r="K12" s="41">
        <v>7.3333</v>
      </c>
      <c r="L12" s="42">
        <v>2</v>
      </c>
      <c r="M12" s="54"/>
      <c r="N12" s="35">
        <v>10</v>
      </c>
      <c r="O12" s="55"/>
      <c r="P12" s="54"/>
      <c r="Q12" s="35">
        <v>15</v>
      </c>
      <c r="R12" s="55"/>
      <c r="S12" s="60">
        <v>7113.2</v>
      </c>
      <c r="T12" s="61">
        <v>6.418</v>
      </c>
      <c r="U12" s="42">
        <v>6</v>
      </c>
      <c r="V12" s="60">
        <v>9.6</v>
      </c>
      <c r="W12" s="61">
        <v>13.1582</v>
      </c>
      <c r="X12" s="42">
        <v>3</v>
      </c>
      <c r="Y12" s="65">
        <f t="shared" si="1"/>
        <v>83.6901</v>
      </c>
      <c r="Z12" s="42">
        <v>5</v>
      </c>
      <c r="AA12" s="43">
        <v>-1</v>
      </c>
      <c r="AB12" s="68">
        <v>-1</v>
      </c>
      <c r="AC12" s="43">
        <v>0</v>
      </c>
      <c r="AD12" s="68">
        <v>0</v>
      </c>
      <c r="AE12" s="60">
        <v>0</v>
      </c>
      <c r="AF12" s="68">
        <v>0</v>
      </c>
      <c r="AG12" s="43">
        <v>0</v>
      </c>
      <c r="AH12" s="68">
        <v>0</v>
      </c>
      <c r="AI12" s="43">
        <v>0</v>
      </c>
      <c r="AJ12" s="68">
        <v>0</v>
      </c>
      <c r="AK12" s="75">
        <f t="shared" si="2"/>
        <v>-1</v>
      </c>
      <c r="AL12" s="68">
        <v>6</v>
      </c>
      <c r="AM12" s="42" t="s">
        <v>34</v>
      </c>
      <c r="AN12" s="42" t="s">
        <v>34</v>
      </c>
      <c r="AO12" s="79"/>
    </row>
    <row r="13" s="3" customFormat="1" ht="62" customHeight="1" spans="1:41">
      <c r="A13" s="44" t="s">
        <v>41</v>
      </c>
      <c r="B13" s="45">
        <f t="shared" si="0"/>
        <v>79.6978</v>
      </c>
      <c r="C13" s="46">
        <v>8</v>
      </c>
      <c r="D13" s="47">
        <v>287024</v>
      </c>
      <c r="E13" s="48">
        <v>13.0073</v>
      </c>
      <c r="F13" s="49">
        <v>6</v>
      </c>
      <c r="G13" s="50">
        <v>1.4</v>
      </c>
      <c r="H13" s="48">
        <v>12</v>
      </c>
      <c r="I13" s="49">
        <v>6</v>
      </c>
      <c r="J13" s="56">
        <v>-0.6</v>
      </c>
      <c r="K13" s="48">
        <v>6</v>
      </c>
      <c r="L13" s="49">
        <v>5</v>
      </c>
      <c r="M13" s="57"/>
      <c r="N13" s="58">
        <v>10</v>
      </c>
      <c r="O13" s="59"/>
      <c r="P13" s="57"/>
      <c r="Q13" s="58">
        <v>15</v>
      </c>
      <c r="R13" s="59"/>
      <c r="S13" s="50">
        <v>6434.9</v>
      </c>
      <c r="T13" s="62">
        <v>6.3289</v>
      </c>
      <c r="U13" s="49">
        <v>7</v>
      </c>
      <c r="V13" s="50">
        <v>11.4</v>
      </c>
      <c r="W13" s="62">
        <v>13.3616</v>
      </c>
      <c r="X13" s="49">
        <v>2</v>
      </c>
      <c r="Y13" s="69">
        <f t="shared" si="1"/>
        <v>75.6978</v>
      </c>
      <c r="Z13" s="49">
        <v>7</v>
      </c>
      <c r="AA13" s="56">
        <v>4</v>
      </c>
      <c r="AB13" s="70">
        <v>4</v>
      </c>
      <c r="AC13" s="56">
        <v>0</v>
      </c>
      <c r="AD13" s="70">
        <v>0</v>
      </c>
      <c r="AE13" s="50">
        <v>30</v>
      </c>
      <c r="AF13" s="70">
        <v>0</v>
      </c>
      <c r="AG13" s="56">
        <v>0</v>
      </c>
      <c r="AH13" s="70">
        <v>0</v>
      </c>
      <c r="AI13" s="56">
        <v>0</v>
      </c>
      <c r="AJ13" s="70">
        <v>0</v>
      </c>
      <c r="AK13" s="76">
        <f t="shared" si="2"/>
        <v>4</v>
      </c>
      <c r="AL13" s="70">
        <v>3</v>
      </c>
      <c r="AM13" s="49" t="s">
        <v>34</v>
      </c>
      <c r="AN13" s="49" t="s">
        <v>34</v>
      </c>
      <c r="AO13" s="79"/>
    </row>
  </sheetData>
  <mergeCells count="28">
    <mergeCell ref="A1:C1"/>
    <mergeCell ref="A2:AN2"/>
    <mergeCell ref="D3:X3"/>
    <mergeCell ref="AA3:AJ3"/>
    <mergeCell ref="AM3:AN3"/>
    <mergeCell ref="D4:F4"/>
    <mergeCell ref="G4:I4"/>
    <mergeCell ref="J4:L4"/>
    <mergeCell ref="M4:O4"/>
    <mergeCell ref="P4:R4"/>
    <mergeCell ref="S4:U4"/>
    <mergeCell ref="V4:X4"/>
    <mergeCell ref="AA4:AB4"/>
    <mergeCell ref="AC4:AD4"/>
    <mergeCell ref="AE4:AF4"/>
    <mergeCell ref="AG4:AH4"/>
    <mergeCell ref="AI4:AJ4"/>
    <mergeCell ref="A14:AA14"/>
    <mergeCell ref="A15:AA15"/>
    <mergeCell ref="A3:A5"/>
    <mergeCell ref="B3:B5"/>
    <mergeCell ref="C3:C5"/>
    <mergeCell ref="Y3:Y5"/>
    <mergeCell ref="Z3:Z5"/>
    <mergeCell ref="AK3:AK5"/>
    <mergeCell ref="AL3:AL5"/>
    <mergeCell ref="AM4:AM5"/>
    <mergeCell ref="AN4:AN5"/>
  </mergeCells>
  <printOptions horizontalCentered="1"/>
  <pageMargins left="0.196527777777778" right="0.196527777777778" top="1" bottom="0.786805555555556" header="0.511805555555556" footer="0.511805555555556"/>
  <pageSetup paperSize="8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临沧市直属党政机关单位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计算总表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申学恒</dc:creator>
  <dcterms:created xsi:type="dcterms:W3CDTF">2020-01-16T09:22:00Z</dcterms:created>
  <dcterms:modified xsi:type="dcterms:W3CDTF">2021-02-22T07:55:58Z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