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" sheetId="1" r:id="rId1"/>
    <sheet name="昭通市" sheetId="2" state="hidden" r:id="rId2"/>
    <sheet name="曲靖市" sheetId="3" state="hidden" r:id="rId3"/>
    <sheet name="玉溪市" sheetId="4" state="hidden" r:id="rId4"/>
    <sheet name="保山市" sheetId="5" state="hidden" r:id="rId5"/>
    <sheet name="楚雄州" sheetId="6" state="hidden" r:id="rId6"/>
    <sheet name="红河州" sheetId="7" state="hidden" r:id="rId7"/>
    <sheet name="文山州" sheetId="8" state="hidden" r:id="rId8"/>
    <sheet name="普洱市" sheetId="9" state="hidden" r:id="rId9"/>
    <sheet name="西双版纳州" sheetId="10" state="hidden" r:id="rId10"/>
    <sheet name="大理州" sheetId="11" state="hidden" r:id="rId11"/>
    <sheet name="德宏州" sheetId="12" state="hidden" r:id="rId12"/>
    <sheet name="丽江市" sheetId="13" state="hidden" r:id="rId13"/>
    <sheet name="怒江州" sheetId="14" state="hidden" r:id="rId14"/>
    <sheet name="迪庆州" sheetId="15" state="hidden" r:id="rId15"/>
    <sheet name="临沧市" sheetId="16" state="hidden" r:id="rId16"/>
  </sheets>
  <definedNames>
    <definedName name="_xlnm.Print_Titles" localSheetId="0">'汇总'!$2:$2</definedName>
    <definedName name="_xlnm.Print_Area" localSheetId="0">'汇总'!$A$1:$G$22</definedName>
  </definedNames>
  <calcPr fullCalcOnLoad="1"/>
</workbook>
</file>

<file path=xl/comments2.xml><?xml version="1.0" encoding="utf-8"?>
<comments xmlns="http://schemas.openxmlformats.org/spreadsheetml/2006/main">
  <authors>
    <author>dell</author>
  </authors>
  <commentList>
    <comment ref="G208" authorId="0">
      <text>
        <r>
          <rPr>
            <b/>
            <sz val="9"/>
            <rFont val="宋体"/>
            <family val="0"/>
          </rPr>
          <t>文化馆1140平方米住有5户（3层）</t>
        </r>
        <r>
          <rPr>
            <sz val="9"/>
            <rFont val="宋体"/>
            <family val="0"/>
          </rPr>
          <t xml:space="preserve">
</t>
        </r>
      </text>
    </comment>
    <comment ref="K208" authorId="0">
      <text>
        <r>
          <rPr>
            <sz val="9"/>
            <rFont val="宋体"/>
            <family val="0"/>
          </rPr>
          <t xml:space="preserve">文化馆、图书馆
</t>
        </r>
      </text>
    </comment>
    <comment ref="N208" authorId="0">
      <text>
        <r>
          <rPr>
            <sz val="9"/>
            <rFont val="宋体"/>
            <family val="0"/>
          </rPr>
          <t xml:space="preserve">文化馆、图书馆
</t>
        </r>
      </text>
    </comment>
  </commentList>
</comments>
</file>

<file path=xl/sharedStrings.xml><?xml version="1.0" encoding="utf-8"?>
<sst xmlns="http://schemas.openxmlformats.org/spreadsheetml/2006/main" count="9978" uniqueCount="2524">
  <si>
    <t>临沧市古茶树保护条例行政裁量权基准</t>
  </si>
  <si>
    <t>序号</t>
  </si>
  <si>
    <t>违法行为</t>
  </si>
  <si>
    <t>违反条款</t>
  </si>
  <si>
    <t>处罚依据</t>
  </si>
  <si>
    <t>违法情节和危害后果</t>
  </si>
  <si>
    <t>行政处罚裁量基准</t>
  </si>
  <si>
    <t>非法采伐、移植、运输古茶树；
伐树采摘古茶树树叶、花果等。</t>
  </si>
  <si>
    <t xml:space="preserve">《临沧市古茶树保护条例》第十五条:在本市行政区域内禁止下列行为：
（一）非法采伐、移植、运输古茶树；
（二）伐树采摘古茶树树叶、花果等。
</t>
  </si>
  <si>
    <t>《临沧市古茶树保护条例》第二十一条:违反本条例规定的，分别由市、县（区）林业行政部门、茶叶管理机构责令停止违法行为，并按照下列规定处罚；构成犯罪的，依法追究刑事责任：
（一）违反本条例第十五条第一项、第二项规定之一的，没收采伐工具、实物、违法所得，并处每株6000元以上3万元以下罚款。</t>
  </si>
  <si>
    <t>轻微</t>
  </si>
  <si>
    <t>未造成危害后果或造成轻微危害后果的。</t>
  </si>
  <si>
    <t>责令停止违法行为，没收采伐工具、实物、违法所得，并处每株6000元以上8000元以下罚款。</t>
  </si>
  <si>
    <t>一般</t>
  </si>
  <si>
    <t>造成一般危害后果的。</t>
  </si>
  <si>
    <t>责令停止违法行为，没收采伐工具、实物、违法所得，并处每株8000元以上15000元以下罚款。</t>
  </si>
  <si>
    <t>严重</t>
  </si>
  <si>
    <t>造成严重危害后果的。</t>
  </si>
  <si>
    <t>责令停止违法行为，没收采伐工具、实物、违法所得，并处每株15000元以上30000元以下罚款。</t>
  </si>
  <si>
    <t>对古茶树进行挖根、剥皮；对古茶树进行台刈。</t>
  </si>
  <si>
    <t xml:space="preserve">《临沧市古茶树保护条例》第十五条:在本市行政区域内禁止下列行为：
（三）对古茶树进行挖根、剥皮；
（四）对古茶树进行台刈。
</t>
  </si>
  <si>
    <t>《临沧市古茶树保护条例》第二十一条: 违反本条例规定的，分别由市、县（区）林业行政部门、茶叶管理机构责令停止违法行为，并按照下列规定处罚；构成犯罪的，依法追究刑事责任：（二）违反本条例第十五条第三项、第四项规定之一的，处500元以上2000元以下罚款；情节严重的，处2000元以上1万元以下罚款；</t>
  </si>
  <si>
    <t>责令停止违法行为，处500元以上1000元以下罚款。</t>
  </si>
  <si>
    <t>责令停止违法行为，处1000元以上2000元以下罚款。</t>
  </si>
  <si>
    <t>责令停止违法行为，处2000元以上5000元以下罚款。</t>
  </si>
  <si>
    <t>造成特别严重危害后果的。</t>
  </si>
  <si>
    <t>责令停止违法行为，处5000元以上10000元以下罚款。</t>
  </si>
  <si>
    <t>使用危害古茶树生长和茶叶品质的农药、化肥、生长调节剂；在古茶树保护园区倾倒、堆放生活垃圾和其他废弃物。</t>
  </si>
  <si>
    <t xml:space="preserve">《临沧市古茶树保护条例》第十五条:在本市行政区域内禁止下列行为：
（五）使用危害古茶树生长和茶叶品质的农药、化肥、生长调节剂；
（六）在古茶树保护园区倾倒、堆放生活垃圾和其他废弃物；
</t>
  </si>
  <si>
    <t>《临沧市古茶树保护条例》第二十一条: 违反本条例规定的，分别由市、县（区）林业行政部门、茶叶管理机构责令停止违法行为，并按照下列规定处罚；构成犯罪的，依法追究刑事责任：（三）违反本条例第十五条第五项、第六项规定之一的，责令限期改正；情节严重的，处200元以上1000元以下罚款；</t>
  </si>
  <si>
    <t>责令停止违法行为，限期改正。</t>
  </si>
  <si>
    <t>责令停止违法行为，限期改正，处200元以上500元以下罚款。</t>
  </si>
  <si>
    <t>责令停止违法行为，限期改正，处500元以上1000元以下罚款。</t>
  </si>
  <si>
    <t>擅自移动、破坏和伪造古茶树保护标识</t>
  </si>
  <si>
    <t xml:space="preserve">《临沧市古茶树保护条例》第十五条:在本市行政区域内禁止下列行为：
（七）擅自移动、破坏和伪造古茶树保护标识；
</t>
  </si>
  <si>
    <t>《临沧市古茶树保护条例》第二十一条: 违反本条例规定的，分别由市、县（区）林业行政部门、茶叶管理机构责令停止违法行为，并按照下列规定处罚；构成犯罪的，依法追究刑事责任：（四）违反本条例第十五条第七项规定的，责令限期恢复改正，并处每个标识100元以上500元以下罚款。</t>
  </si>
  <si>
    <t>责令停止违法行为，限期恢复改正。</t>
  </si>
  <si>
    <t>责令停止违法行为，限期恢复改正，并处每个标识100元以上200元以下罚款。</t>
  </si>
  <si>
    <t>责令停止违法行为，限期恢复改正，并处每个标识200元以上500元以下罚款。</t>
  </si>
  <si>
    <t>未依法办理相关手续，在古茶树保护范围内因基础设施建设等公共利益需要移植古茶树</t>
  </si>
  <si>
    <t xml:space="preserve">《临沧市古茶树保护条例》第十六条:在古茶树保护范围内从事下列活动的，应当依法办理相关手续；造成损失的，应当给予补偿：
（一）因基础设施建设等公共利益需要移植古茶树；
</t>
  </si>
  <si>
    <t>《临沧市古茶树保护条例》第二十二条: 违反本条例第十六条第一项规定的，分别由市、县（区）林业行政部门、茶叶管理机构处以每株2000元以上1万元以下罚款。</t>
  </si>
  <si>
    <t>处每株2000元以上3000元以下罚款。</t>
  </si>
  <si>
    <t>处每株3000元以上5000元以下罚款。</t>
  </si>
  <si>
    <t>处每株5000元以上10000元以下罚款。</t>
  </si>
  <si>
    <t>未依法办理相关手续，在古茶树保护范围内新修建（构）筑物、
建设旅游项目、
采石、挖砂、取水、取土、探矿、采矿。</t>
  </si>
  <si>
    <t xml:space="preserve">《临沧市古茶树保护条例》第十六条:在古茶树保护范围内从事下列活动的，应当依法办理相关手续；造成损失的，应当给予补偿：
（二）新修建（构）筑物；
（三）建设旅游项目；
（四）采石、挖砂、取水、取土、探矿、采矿；
</t>
  </si>
  <si>
    <t>《临沧市古茶树保护条例》第二十三条:  违反本条例第十六条第二项至第四项规定之一的，由市、县（区）林业、茶叶管理机构、国土资源等行政部门依照有关法律、法规规定处罚。</t>
  </si>
  <si>
    <t>依照有关法律、法规规定处罚。</t>
  </si>
  <si>
    <t>未依法办理相关手续，在古茶树保护范围内开展科学研究、考察、教学实习、影视拍摄。</t>
  </si>
  <si>
    <t>《临沧市古茶树保护条例》第十六条:在古茶树保护范围内从事下列活动的，应当依法办理相关手续；造成损失的，应当给予补偿：
（五）开展科学研究、考察、教学实习、影视拍摄。</t>
  </si>
  <si>
    <t>《临沧市古茶树保护条例》第二十四条  违反本条例第十六条第五项规定的，分别由市、县（区）林业行政部门、茶叶管理机构责令停止违法行为，并处以200元以上1000元以下罚款。</t>
  </si>
  <si>
    <t>责令停止违法行为，并处200元以上300元以下罚款。</t>
  </si>
  <si>
    <t>责令停止违法行为，并处以300元以上500元以下罚款。</t>
  </si>
  <si>
    <t>责令停止违法行为，并处以500元以上1000元以下罚款。</t>
  </si>
  <si>
    <t>昭通市城镇老旧小区改造计划项目信息统计表（2023年）</t>
  </si>
  <si>
    <t>省份（省厅盖章）：</t>
  </si>
  <si>
    <t>联系人：</t>
  </si>
  <si>
    <t>小区名称</t>
  </si>
  <si>
    <t>省</t>
  </si>
  <si>
    <t>市</t>
  </si>
  <si>
    <t>居民户数</t>
  </si>
  <si>
    <t>楼栋数</t>
  </si>
  <si>
    <t>建筑面积</t>
  </si>
  <si>
    <t>无电梯单元数（个）</t>
  </si>
  <si>
    <t>计划总投资</t>
  </si>
  <si>
    <t>建成年代</t>
  </si>
  <si>
    <t>街道</t>
  </si>
  <si>
    <t>社区</t>
  </si>
  <si>
    <t>（户）</t>
  </si>
  <si>
    <t>（栋）</t>
  </si>
  <si>
    <t>（平方米）</t>
  </si>
  <si>
    <t>（万元）</t>
  </si>
  <si>
    <t>名称</t>
  </si>
  <si>
    <t>负责人姓名</t>
  </si>
  <si>
    <t>负责人联系方式</t>
  </si>
  <si>
    <t>安置小区</t>
  </si>
  <si>
    <t>云南省</t>
  </si>
  <si>
    <t>昭通市</t>
  </si>
  <si>
    <t>凤凰街道</t>
  </si>
  <si>
    <t>李寿涛</t>
  </si>
  <si>
    <t>团结社区</t>
  </si>
  <si>
    <t>绿洲花园</t>
  </si>
  <si>
    <t>昭通市交通运输管理局家属区</t>
  </si>
  <si>
    <t>1984/1991</t>
  </si>
  <si>
    <t>南菜园社区</t>
  </si>
  <si>
    <t>月牙路住宅区</t>
  </si>
  <si>
    <t>顺城豪庭家属区</t>
  </si>
  <si>
    <t>南顺城街返迁房</t>
  </si>
  <si>
    <t>南顺城社区</t>
  </si>
  <si>
    <t>市卫生监督局家属区</t>
  </si>
  <si>
    <t>凤霞路社区</t>
  </si>
  <si>
    <t>市人大家属区</t>
  </si>
  <si>
    <t>昭通市图书馆家属区</t>
  </si>
  <si>
    <t>凤凰卫生社区服务中心家属区</t>
  </si>
  <si>
    <t>1986/1992</t>
  </si>
  <si>
    <t>林科所家属区</t>
  </si>
  <si>
    <t>粮食局家属区（区住建对面）</t>
  </si>
  <si>
    <t>保险公司家属区（区住建对面）</t>
  </si>
  <si>
    <t>南城办事处家属区</t>
  </si>
  <si>
    <t>水利局家属区</t>
  </si>
  <si>
    <t>市农技推广家属区</t>
  </si>
  <si>
    <t>木材公司家属区</t>
  </si>
  <si>
    <t>技术监督局家属区</t>
  </si>
  <si>
    <t>百货大楼家属区（区住建局旁）</t>
  </si>
  <si>
    <t>茶叶公司家属区</t>
  </si>
  <si>
    <t>元宝社区</t>
  </si>
  <si>
    <t>区乡镇企业局家属区</t>
  </si>
  <si>
    <t>警校家属区</t>
  </si>
  <si>
    <t>南城小学家属区</t>
  </si>
  <si>
    <t>日杂公司家属区</t>
  </si>
  <si>
    <t>南城派出所家属区</t>
  </si>
  <si>
    <t>区粮食局家属区</t>
  </si>
  <si>
    <t>老政协家属区</t>
  </si>
  <si>
    <t>南城办事处家属区（迎丰路）</t>
  </si>
  <si>
    <t>昭通监狱警察职工家属区（侨通路）</t>
  </si>
  <si>
    <t>黄磷厂家属区</t>
  </si>
  <si>
    <t>糖业烟酒公司家属区</t>
  </si>
  <si>
    <t>农行家属区1</t>
  </si>
  <si>
    <t>技校家属区</t>
  </si>
  <si>
    <t>河边监狱小区</t>
  </si>
  <si>
    <t>养征稽查家属区</t>
  </si>
  <si>
    <t>供销储运公司家属区</t>
  </si>
  <si>
    <t>邮政家属区1</t>
  </si>
  <si>
    <t>西城二小家属区</t>
  </si>
  <si>
    <t>海楼路社区</t>
  </si>
  <si>
    <t>供销车队家属区</t>
  </si>
  <si>
    <t>农村信用社家属区</t>
  </si>
  <si>
    <t>地税家属区</t>
  </si>
  <si>
    <t>交警一大队家属区</t>
  </si>
  <si>
    <t>区人民法院家属区</t>
  </si>
  <si>
    <t>农科院家属区</t>
  </si>
  <si>
    <t>农业发展银行家属区</t>
  </si>
  <si>
    <t>昭通市民政局家属区</t>
  </si>
  <si>
    <t>蒙泉派出所家属区</t>
  </si>
  <si>
    <t>武装部家属区</t>
  </si>
  <si>
    <t>2005</t>
  </si>
  <si>
    <t>房产经营公司家属区</t>
  </si>
  <si>
    <t>饮食服务公司家属区</t>
  </si>
  <si>
    <t>西街社区</t>
  </si>
  <si>
    <t>轻工局家属区</t>
  </si>
  <si>
    <t>酒厂家属区</t>
  </si>
  <si>
    <t>物资局家属区（老武装部旁）</t>
  </si>
  <si>
    <t>原西城派出所家属区</t>
  </si>
  <si>
    <t>五交化家属区</t>
  </si>
  <si>
    <t>新百大家属区</t>
  </si>
  <si>
    <t>下医药公司家属区</t>
  </si>
  <si>
    <t>南顺城返迁房</t>
  </si>
  <si>
    <t>煤碳农工局家属区</t>
  </si>
  <si>
    <t>和平社区</t>
  </si>
  <si>
    <t>森林公安局家属区</t>
  </si>
  <si>
    <t>发改委家属区</t>
  </si>
  <si>
    <t>园艺技术推广所家属区</t>
  </si>
  <si>
    <t>区疾控中心家属区</t>
  </si>
  <si>
    <t>市.区经管站家属区</t>
  </si>
  <si>
    <t>畜牧兽医技术站家属区</t>
  </si>
  <si>
    <t>环境检测站家属区</t>
  </si>
  <si>
    <t>北城建筑公司家属区</t>
  </si>
  <si>
    <t>区水务局家属区</t>
  </si>
  <si>
    <t>农牧局家属区</t>
  </si>
  <si>
    <t>西城一小家属区</t>
  </si>
  <si>
    <t>计生委家属区</t>
  </si>
  <si>
    <t>新生厂家属区</t>
  </si>
  <si>
    <t>永安社区</t>
  </si>
  <si>
    <t>老实验中学家属区</t>
  </si>
  <si>
    <t>市邮电局家属区</t>
  </si>
  <si>
    <t>文渊社区</t>
  </si>
  <si>
    <t>昭通市石油分公司家属宿舍1</t>
  </si>
  <si>
    <t>龙泉街道</t>
  </si>
  <si>
    <t>黄锟</t>
  </si>
  <si>
    <t>爱民路社区</t>
  </si>
  <si>
    <t>范爱华</t>
  </si>
  <si>
    <t>集资房家属区（二甲街21号）</t>
  </si>
  <si>
    <t>工会家属区</t>
  </si>
  <si>
    <t>外贸局家属区（公园路）</t>
  </si>
  <si>
    <t>水厂家属区</t>
  </si>
  <si>
    <t>北顺城196号</t>
  </si>
  <si>
    <t>北顺城194号</t>
  </si>
  <si>
    <t>北顺城138号</t>
  </si>
  <si>
    <t>区政府家属区</t>
  </si>
  <si>
    <t>北正街社区</t>
  </si>
  <si>
    <t>程清刚</t>
  </si>
  <si>
    <t>龙泉办事处家属区</t>
  </si>
  <si>
    <t>生态环境局家属区</t>
  </si>
  <si>
    <t>东正街社区</t>
  </si>
  <si>
    <t>区市场监督管理局家属区</t>
  </si>
  <si>
    <t>矿山救护队家属区</t>
  </si>
  <si>
    <t>1982/1995</t>
  </si>
  <si>
    <t>龙泉社区</t>
  </si>
  <si>
    <t>颜  琳</t>
  </si>
  <si>
    <t>文化局家属区</t>
  </si>
  <si>
    <t>昭阳区民宗局家属区</t>
  </si>
  <si>
    <t>客运汽车总站家属区</t>
  </si>
  <si>
    <t>重点工程事务所家属区</t>
  </si>
  <si>
    <t>原五小家属院</t>
  </si>
  <si>
    <t>金叶小区</t>
  </si>
  <si>
    <t>昭通市水利施工队家属区</t>
  </si>
  <si>
    <t>1981/1973</t>
  </si>
  <si>
    <t>公园路97号</t>
  </si>
  <si>
    <t>公园路社区</t>
  </si>
  <si>
    <t>杨  梅</t>
  </si>
  <si>
    <t>公园路105号</t>
  </si>
  <si>
    <t>昭通市市委招待所家属区</t>
  </si>
  <si>
    <t>昭阳区第二中学家属区</t>
  </si>
  <si>
    <t>昭通市无线电管理委员会家属区</t>
  </si>
  <si>
    <t>北顺城街105号</t>
  </si>
  <si>
    <t>北顺城街129号</t>
  </si>
  <si>
    <t>北顺城街203号</t>
  </si>
  <si>
    <t>北顺城街213号</t>
  </si>
  <si>
    <t>北顺城街229号</t>
  </si>
  <si>
    <t>水利施工队家属区</t>
  </si>
  <si>
    <t>1958/1992</t>
  </si>
  <si>
    <t>建设北街社区</t>
  </si>
  <si>
    <t>关德红</t>
  </si>
  <si>
    <t>育苗幼儿园家属区</t>
  </si>
  <si>
    <t>1984/1985</t>
  </si>
  <si>
    <t>市公会家属区</t>
  </si>
  <si>
    <t>看守所家属区</t>
  </si>
  <si>
    <t>1980/1992</t>
  </si>
  <si>
    <t>东城派出所家属区</t>
  </si>
  <si>
    <t>影剧院家属区</t>
  </si>
  <si>
    <t>崇义街社区</t>
  </si>
  <si>
    <t>崔刚敏</t>
  </si>
  <si>
    <t>昭阳四小家属区</t>
  </si>
  <si>
    <t>德育社区</t>
  </si>
  <si>
    <t>刘朝琼</t>
  </si>
  <si>
    <t>昭通师范附中家属区</t>
  </si>
  <si>
    <t>1976/1985</t>
  </si>
  <si>
    <t>老区委党校家属区</t>
  </si>
  <si>
    <t>东菜园社区</t>
  </si>
  <si>
    <t>李  华</t>
  </si>
  <si>
    <t>烟草公司家属区</t>
  </si>
  <si>
    <t>下排街社区</t>
  </si>
  <si>
    <t>陈再梅</t>
  </si>
  <si>
    <t>北城小学家属区</t>
  </si>
  <si>
    <t>中波台家属区</t>
  </si>
  <si>
    <t>区三中家属区</t>
  </si>
  <si>
    <t>1983-1994</t>
  </si>
  <si>
    <t>市统计局家属区</t>
  </si>
  <si>
    <t>环北社区</t>
  </si>
  <si>
    <t>李  玲</t>
  </si>
  <si>
    <t>造纸厂家属区</t>
  </si>
  <si>
    <t>地区冶炼厂家属区</t>
  </si>
  <si>
    <t>1987/1988/1997</t>
  </si>
  <si>
    <t>市建筑设计院家属区</t>
  </si>
  <si>
    <t>1989/1990</t>
  </si>
  <si>
    <t>教育局家属区</t>
  </si>
  <si>
    <t>进修学校家属区</t>
  </si>
  <si>
    <t>农行家属区</t>
  </si>
  <si>
    <t>林业局家属区（枫园路）</t>
  </si>
  <si>
    <t>1982/1985</t>
  </si>
  <si>
    <t>区一小家属区</t>
  </si>
  <si>
    <t>石油公司家属区</t>
  </si>
  <si>
    <t>糖业烟酒公司</t>
  </si>
  <si>
    <t>纸箱厂家属区</t>
  </si>
  <si>
    <t>水务局家属区</t>
  </si>
  <si>
    <t>老干局</t>
  </si>
  <si>
    <t>1987/2003</t>
  </si>
  <si>
    <t>林业局家属区（牛角湾）</t>
  </si>
  <si>
    <t>水电物资站</t>
  </si>
  <si>
    <t>北苑佳园</t>
  </si>
  <si>
    <t>市委北二院</t>
  </si>
  <si>
    <t>区工商局宿舍</t>
  </si>
  <si>
    <t>小五金家属区</t>
  </si>
  <si>
    <t>兴盛街</t>
  </si>
  <si>
    <t>通博园小区</t>
  </si>
  <si>
    <t>环北路</t>
  </si>
  <si>
    <t>地震局家属区</t>
  </si>
  <si>
    <t>老五交化家属区</t>
  </si>
  <si>
    <t>跳石电站家属区</t>
  </si>
  <si>
    <t>珠泉路社区</t>
  </si>
  <si>
    <t>高廷惠</t>
  </si>
  <si>
    <t>检察院小区</t>
  </si>
  <si>
    <t>工商小区</t>
  </si>
  <si>
    <t>交通局小区</t>
  </si>
  <si>
    <t>质监小区</t>
  </si>
  <si>
    <t>统计局家属区</t>
  </si>
  <si>
    <t>司法局小区</t>
  </si>
  <si>
    <t>绿色产业珠泉路129号</t>
  </si>
  <si>
    <t>原苹果园家属区</t>
  </si>
  <si>
    <t>太平街道</t>
  </si>
  <si>
    <t>常晓磊</t>
  </si>
  <si>
    <t xml:space="preserve">水塘坝社区
</t>
  </si>
  <si>
    <t>王涌</t>
  </si>
  <si>
    <t>原一砖瓦厂家属区</t>
  </si>
  <si>
    <t>财政局职工宿舍</t>
  </si>
  <si>
    <t>玉屏街道</t>
  </si>
  <si>
    <t>张杰</t>
  </si>
  <si>
    <t>玉屏社区</t>
  </si>
  <si>
    <t>谢建荣</t>
  </si>
  <si>
    <t>地震台应急值班房</t>
  </si>
  <si>
    <t>家具厂职工宿舍</t>
  </si>
  <si>
    <t>烟草公司职工宿舍</t>
  </si>
  <si>
    <t>政协职工宿舍</t>
  </si>
  <si>
    <t>花园社区</t>
  </si>
  <si>
    <t>杨顺琴</t>
  </si>
  <si>
    <t>保险公司职工宿舍（北街）</t>
  </si>
  <si>
    <t>保险公司职工宿舍（新华北路）</t>
  </si>
  <si>
    <t>糖酒公司职工宿舍（乐购超市旁）</t>
  </si>
  <si>
    <t>龙潭社区</t>
  </si>
  <si>
    <t>杨梅</t>
  </si>
  <si>
    <t>天力职工小区</t>
  </si>
  <si>
    <t>发界街道</t>
  </si>
  <si>
    <t>张小东</t>
  </si>
  <si>
    <t xml:space="preserve">新场社区  </t>
  </si>
  <si>
    <t>赵静</t>
  </si>
  <si>
    <t>潘家沟小区</t>
  </si>
  <si>
    <t>新场中心教职工宿舍小区</t>
  </si>
  <si>
    <t>马杠小区</t>
  </si>
  <si>
    <t>田坝小区</t>
  </si>
  <si>
    <t>金营小区</t>
  </si>
  <si>
    <t>发界村</t>
  </si>
  <si>
    <t>龚玉华</t>
  </si>
  <si>
    <t>135780450898</t>
  </si>
  <si>
    <t xml:space="preserve">电信小区 </t>
  </si>
  <si>
    <t>角奎街道</t>
  </si>
  <si>
    <t>李坤琪</t>
  </si>
  <si>
    <t>角奎社区</t>
  </si>
  <si>
    <t>周念红</t>
  </si>
  <si>
    <t>运输公司小区</t>
  </si>
  <si>
    <t>地税小区</t>
  </si>
  <si>
    <t>老财政职工宿舍</t>
  </si>
  <si>
    <t>广电小区</t>
  </si>
  <si>
    <t>影视小区</t>
  </si>
  <si>
    <t>开心家园小区</t>
  </si>
  <si>
    <t>农贸市场小区</t>
  </si>
  <si>
    <t>农机公司小区</t>
  </si>
  <si>
    <t>人民花园小区</t>
  </si>
  <si>
    <t>公安局小区</t>
  </si>
  <si>
    <t>东正街片区</t>
  </si>
  <si>
    <t>扎西烟站住宅小区</t>
  </si>
  <si>
    <t>——</t>
  </si>
  <si>
    <t>桂花社区</t>
  </si>
  <si>
    <t>艾组成</t>
  </si>
  <si>
    <t>烟草公司住宅小区</t>
  </si>
  <si>
    <t>麒麟社区</t>
  </si>
  <si>
    <t>胡宗雄</t>
  </si>
  <si>
    <t>教育局住宅小区</t>
  </si>
  <si>
    <t>海子社区</t>
  </si>
  <si>
    <t>肖发彩</t>
  </si>
  <si>
    <t>黄房子安置住宅小区</t>
  </si>
  <si>
    <t>张刚</t>
  </si>
  <si>
    <t>蚕桑站住宅小区</t>
  </si>
  <si>
    <t>兽医站住宅小区</t>
  </si>
  <si>
    <t>老农行住宅小区</t>
  </si>
  <si>
    <t>鱼洞社区</t>
  </si>
  <si>
    <t>张新田</t>
  </si>
  <si>
    <t>供电公司住宅小区</t>
  </si>
  <si>
    <t>原国税局住宅小区</t>
  </si>
  <si>
    <t>映景梦园片区</t>
  </si>
  <si>
    <t>老街三组</t>
  </si>
  <si>
    <t>杨君晶</t>
  </si>
  <si>
    <t>老街社区</t>
  </si>
  <si>
    <t>泰和山水片区</t>
  </si>
  <si>
    <t>新建三组</t>
  </si>
  <si>
    <t>王孝华</t>
  </si>
  <si>
    <t>邓昌敏</t>
  </si>
  <si>
    <t>老县城廉租房小区</t>
  </si>
  <si>
    <t>新建二组</t>
  </si>
  <si>
    <t>帅英</t>
  </si>
  <si>
    <t>二中廉租房小区</t>
  </si>
  <si>
    <t>新建四组</t>
  </si>
  <si>
    <t>汪啟开</t>
  </si>
  <si>
    <t>朱祥敏</t>
  </si>
  <si>
    <t>铁路小区</t>
  </si>
  <si>
    <t>老街六组</t>
  </si>
  <si>
    <t>魏申莲</t>
  </si>
  <si>
    <t>李阳</t>
  </si>
  <si>
    <t>新华书店家属区</t>
  </si>
  <si>
    <t>溪洛渡街道</t>
  </si>
  <si>
    <t>肖义芬</t>
  </si>
  <si>
    <t>新华社区</t>
  </si>
  <si>
    <t>杨敏</t>
  </si>
  <si>
    <t>景凤苑</t>
  </si>
  <si>
    <t>甘龙江</t>
  </si>
  <si>
    <t>校园社区</t>
  </si>
  <si>
    <t>谭培祥</t>
  </si>
  <si>
    <t>华隆住宅区</t>
  </si>
  <si>
    <t>溪洛渡商业城住宅区及相邻住宅</t>
  </si>
  <si>
    <t>永兴街道</t>
  </si>
  <si>
    <t>农场社区</t>
  </si>
  <si>
    <t>付洪均</t>
  </si>
  <si>
    <t>原质监局</t>
  </si>
  <si>
    <t>景新社区</t>
  </si>
  <si>
    <t>王玉林</t>
  </si>
  <si>
    <t>百货公司南正街小区</t>
  </si>
  <si>
    <t>卫生局家属区（振兴大街）</t>
  </si>
  <si>
    <t>振兴社区</t>
  </si>
  <si>
    <t>樊凤</t>
  </si>
  <si>
    <t>景观税务小区</t>
  </si>
  <si>
    <t>玉泉社区</t>
  </si>
  <si>
    <t>胡正林</t>
  </si>
  <si>
    <t>图书馆家属区</t>
  </si>
  <si>
    <t>新华社区、校园社区</t>
  </si>
  <si>
    <t>保险公司家属区（包含军用事务、烟草公司）</t>
  </si>
  <si>
    <t>原老供销联社（南方超市后）</t>
  </si>
  <si>
    <t>新华街计建局家属区</t>
  </si>
  <si>
    <t>农机小区</t>
  </si>
  <si>
    <t>永善县电影公司集贸市场小区</t>
  </si>
  <si>
    <t>曲靖市全国城镇老旧小区改造计划项目信息统计表（2023年）</t>
  </si>
  <si>
    <t>富源矿产西台寺住宿区</t>
  </si>
  <si>
    <t>曲靖市</t>
  </si>
  <si>
    <t>1993年</t>
  </si>
  <si>
    <t>中安街道</t>
  </si>
  <si>
    <t>杨朝书</t>
  </si>
  <si>
    <t>富源矿产社区</t>
  </si>
  <si>
    <t>史凤琼</t>
  </si>
  <si>
    <t>富源矿产白坟山住宿区</t>
  </si>
  <si>
    <t>1994年</t>
  </si>
  <si>
    <t>富源矿产出水洞住宿区</t>
  </si>
  <si>
    <t>建设小区</t>
  </si>
  <si>
    <t>2002年</t>
  </si>
  <si>
    <t>胜境街道</t>
  </si>
  <si>
    <t>代涛</t>
  </si>
  <si>
    <t>外山口社区</t>
  </si>
  <si>
    <t>殷富华</t>
  </si>
  <si>
    <t>县武装部小区（东直街）</t>
  </si>
  <si>
    <t>2000年</t>
  </si>
  <si>
    <t>古城街道</t>
  </si>
  <si>
    <t>陈加全</t>
  </si>
  <si>
    <t>翠屏社区</t>
  </si>
  <si>
    <t>李正荣</t>
  </si>
  <si>
    <t>交警大队小区</t>
  </si>
  <si>
    <t>运政管理所</t>
  </si>
  <si>
    <t>金钟屏街道</t>
  </si>
  <si>
    <t>罗明玉</t>
  </si>
  <si>
    <t>金钟社区</t>
  </si>
  <si>
    <t>汤龙玉</t>
  </si>
  <si>
    <t>矿业公司小区(二道巷）</t>
  </si>
  <si>
    <t>丰乐社区</t>
  </si>
  <si>
    <t>李迪娜</t>
  </si>
  <si>
    <t>卫生局二号院</t>
  </si>
  <si>
    <t>1998年</t>
  </si>
  <si>
    <t>堂琅社区</t>
  </si>
  <si>
    <t>刘宗良</t>
  </si>
  <si>
    <t>商业综合公司水石桥小区</t>
  </si>
  <si>
    <t>金二中小区</t>
  </si>
  <si>
    <t>宝云城街道</t>
  </si>
  <si>
    <t>黄婧</t>
  </si>
  <si>
    <t>仙龙社区</t>
  </si>
  <si>
    <t>徐红兵</t>
  </si>
  <si>
    <t>县医院生活区</t>
  </si>
  <si>
    <t>2000年前</t>
  </si>
  <si>
    <t>中枢街道</t>
  </si>
  <si>
    <t>冯娥仙</t>
  </si>
  <si>
    <t>真理社区</t>
  </si>
  <si>
    <t>徐建宏</t>
  </si>
  <si>
    <t>粮食局生活区</t>
  </si>
  <si>
    <t>窑上社区</t>
  </si>
  <si>
    <t>肖家红</t>
  </si>
  <si>
    <t>曲轴厂生活区</t>
  </si>
  <si>
    <t>新坝小区</t>
  </si>
  <si>
    <t>师古湾小区</t>
  </si>
  <si>
    <t>皮革厂生活区</t>
  </si>
  <si>
    <t>北门社区</t>
  </si>
  <si>
    <t>吴红刚</t>
  </si>
  <si>
    <t>西华小区</t>
  </si>
  <si>
    <t>环城社区</t>
  </si>
  <si>
    <t>季存良</t>
  </si>
  <si>
    <t>原八中生活区</t>
  </si>
  <si>
    <t>金苑小区</t>
  </si>
  <si>
    <t>2000年后</t>
  </si>
  <si>
    <t>市场监督管理局生活区</t>
  </si>
  <si>
    <t>同乐街道</t>
  </si>
  <si>
    <t>钱吉祥</t>
  </si>
  <si>
    <t>同乐社区</t>
  </si>
  <si>
    <t>高金焕</t>
  </si>
  <si>
    <t>天晨花园</t>
  </si>
  <si>
    <t>吉祥社区</t>
  </si>
  <si>
    <t>栾桂芬</t>
  </si>
  <si>
    <t>工信局小区</t>
  </si>
  <si>
    <t>良园二期</t>
  </si>
  <si>
    <t>朝阳社区</t>
  </si>
  <si>
    <t>王路芬</t>
  </si>
  <si>
    <t>能源站生活区</t>
  </si>
  <si>
    <t>学苑</t>
  </si>
  <si>
    <t>北坛社区</t>
  </si>
  <si>
    <t>陈丽</t>
  </si>
  <si>
    <t>金源花园</t>
  </si>
  <si>
    <t>西华社区</t>
  </si>
  <si>
    <t>沈娟</t>
  </si>
  <si>
    <t>世纪花园</t>
  </si>
  <si>
    <t>信用联社小区</t>
  </si>
  <si>
    <t>大西水泥厂生活区</t>
  </si>
  <si>
    <t>曲陆锦苑小区</t>
  </si>
  <si>
    <t>交警大队文笔路小区</t>
  </si>
  <si>
    <t>1999年</t>
  </si>
  <si>
    <t>罗雄街道</t>
  </si>
  <si>
    <t>敖仕利</t>
  </si>
  <si>
    <t>九龙社区</t>
  </si>
  <si>
    <t>杨伟</t>
  </si>
  <si>
    <t>罗平县供销社城关家园</t>
  </si>
  <si>
    <t>1985年</t>
  </si>
  <si>
    <t>孟成林</t>
  </si>
  <si>
    <t>罗一中教师住宿区</t>
  </si>
  <si>
    <t>腊山街道</t>
  </si>
  <si>
    <t>张波</t>
  </si>
  <si>
    <t>新村社区</t>
  </si>
  <si>
    <t>侯坤鹏</t>
  </si>
  <si>
    <t>罗平二中教师住宿区</t>
  </si>
  <si>
    <t>罗雄一中教师住宿区</t>
  </si>
  <si>
    <t>1990年</t>
  </si>
  <si>
    <t>老公安局小区</t>
  </si>
  <si>
    <t>1986年</t>
  </si>
  <si>
    <t>红星社区</t>
  </si>
  <si>
    <t>兰永强</t>
  </si>
  <si>
    <t>罗雄派出所</t>
  </si>
  <si>
    <t>农业银行三观楼分理处</t>
  </si>
  <si>
    <t>水沟林场住宿区</t>
  </si>
  <si>
    <t>法金甸社区</t>
  </si>
  <si>
    <t>窦老华</t>
  </si>
  <si>
    <t>交警大队云贵路小区</t>
  </si>
  <si>
    <t>1984年</t>
  </si>
  <si>
    <t>学田社区</t>
  </si>
  <si>
    <t>刘建辉</t>
  </si>
  <si>
    <t>曲靖市滇剧花灯剧非物质文化遗产保护传承展演中心住宿区</t>
  </si>
  <si>
    <t>寥廓街道</t>
  </si>
  <si>
    <t>韩绍林</t>
  </si>
  <si>
    <t>阿诗玛社区</t>
  </si>
  <si>
    <t>刘婷</t>
  </si>
  <si>
    <t>滇磷干休所生活区</t>
  </si>
  <si>
    <t>魏丽梅</t>
  </si>
  <si>
    <t>曲靖市化工大院</t>
  </si>
  <si>
    <t>1992年</t>
  </si>
  <si>
    <t>玄坛社区</t>
  </si>
  <si>
    <t>唐鹏</t>
  </si>
  <si>
    <t>麒麟区工商局住宿区</t>
  </si>
  <si>
    <t>金厦物业</t>
  </si>
  <si>
    <t>麒麟区公路段</t>
  </si>
  <si>
    <t>4</t>
  </si>
  <si>
    <t>古城信用社</t>
  </si>
  <si>
    <t>1987年</t>
  </si>
  <si>
    <t>老邮电局住宿区</t>
  </si>
  <si>
    <t>曲靖市种子管理站</t>
  </si>
  <si>
    <t>1991年</t>
  </si>
  <si>
    <t>文昌社区</t>
  </si>
  <si>
    <t>佳其成有限公司</t>
  </si>
  <si>
    <t>方家园社区</t>
  </si>
  <si>
    <t>李鸿赢</t>
  </si>
  <si>
    <t>曲靖市医学专科高等学校麒麟校区生活区</t>
  </si>
  <si>
    <t>1983年    1992年</t>
  </si>
  <si>
    <t>天池社区</t>
  </si>
  <si>
    <t>张恒辅</t>
  </si>
  <si>
    <t>曲靖市妇幼保健院生活区</t>
  </si>
  <si>
    <t xml:space="preserve">1991年    </t>
  </si>
  <si>
    <t>滇剧团住宿区</t>
  </si>
  <si>
    <t xml:space="preserve">1992年    </t>
  </si>
  <si>
    <t>康桥社区</t>
  </si>
  <si>
    <t>张鹏珍</t>
  </si>
  <si>
    <t>建行曲靖市分行生活区</t>
  </si>
  <si>
    <t>梅园社区</t>
  </si>
  <si>
    <t>王粉华</t>
  </si>
  <si>
    <t>鸿运汽车维修服务有限公司生活区</t>
  </si>
  <si>
    <t>曲靖师院西校区</t>
  </si>
  <si>
    <t>南宁街道</t>
  </si>
  <si>
    <t>杨斌</t>
  </si>
  <si>
    <t>向阳社区</t>
  </si>
  <si>
    <t>杨帆</t>
  </si>
  <si>
    <t>恒发建筑安装公司（潇湘小区）住宿区</t>
  </si>
  <si>
    <t>东关社区</t>
  </si>
  <si>
    <t>陈刚</t>
  </si>
  <si>
    <t>区二幼住宿区</t>
  </si>
  <si>
    <t>东星小区中一7幢、10幢（三不管地域）</t>
  </si>
  <si>
    <t>瑞东社区</t>
  </si>
  <si>
    <t>朱宇</t>
  </si>
  <si>
    <t>市一小住宿区</t>
  </si>
  <si>
    <t>曲靖市第一幼儿园住宿区</t>
  </si>
  <si>
    <t>金盾小区</t>
  </si>
  <si>
    <t>漾月街道</t>
  </si>
  <si>
    <t>李彦祥</t>
  </si>
  <si>
    <t>漾月社区</t>
  </si>
  <si>
    <t>保丽芬</t>
  </si>
  <si>
    <t>师宗县新华书店片区（含供销社、医药公司、农资公司）</t>
  </si>
  <si>
    <t>师宗县腾达步行街小区</t>
  </si>
  <si>
    <t>师宗县国土小区</t>
  </si>
  <si>
    <t>师宗县公安小区（兴师路）</t>
  </si>
  <si>
    <t>丹凤街道</t>
  </si>
  <si>
    <t>金辉</t>
  </si>
  <si>
    <t>文笔社区</t>
  </si>
  <si>
    <t>赵鹏初</t>
  </si>
  <si>
    <t>路政大队生活区</t>
  </si>
  <si>
    <t>丰华街道</t>
  </si>
  <si>
    <t>范江波</t>
  </si>
  <si>
    <t>新南社区</t>
  </si>
  <si>
    <t>周燕</t>
  </si>
  <si>
    <t>经作站生活区</t>
  </si>
  <si>
    <t>国家税务总局宣威市税务局振兴中路生活小区</t>
  </si>
  <si>
    <t>广电局生活区</t>
  </si>
  <si>
    <t>职中生活区</t>
  </si>
  <si>
    <t>宣威市祯祥初级中学教师住宿区</t>
  </si>
  <si>
    <t>党校生活区</t>
  </si>
  <si>
    <t>云南燃料公司宣威转运站生活区</t>
  </si>
  <si>
    <t>振宁社区</t>
  </si>
  <si>
    <t>浦绍君</t>
  </si>
  <si>
    <t>地区水泥厂窑坡街生活区</t>
  </si>
  <si>
    <t>铁工厂生活区</t>
  </si>
  <si>
    <t>邮政生活区</t>
  </si>
  <si>
    <t>中国电信股份有限公司宣威分公司光华街生活区</t>
  </si>
  <si>
    <t>新华书店生活区</t>
  </si>
  <si>
    <t>木材公司生活区</t>
  </si>
  <si>
    <t>宁伯伟</t>
  </si>
  <si>
    <t>粮油加工厂生活区</t>
  </si>
  <si>
    <t>鑫汇广场</t>
  </si>
  <si>
    <t>老公安局生活区</t>
  </si>
  <si>
    <t>计生服务站生活区</t>
  </si>
  <si>
    <t>丰华社区</t>
  </si>
  <si>
    <t>刘力萍</t>
  </si>
  <si>
    <t>司法局生活区</t>
  </si>
  <si>
    <t>建设西街法院生活区</t>
  </si>
  <si>
    <t>农经站生活区</t>
  </si>
  <si>
    <t>光华街医药公司生活区</t>
  </si>
  <si>
    <t>气象局生活区</t>
  </si>
  <si>
    <t>农机公司生活区</t>
  </si>
  <si>
    <t>双龙街道</t>
  </si>
  <si>
    <t>孙丹雷</t>
  </si>
  <si>
    <t>双龙社区</t>
  </si>
  <si>
    <t>张庆考</t>
  </si>
  <si>
    <t>军队干休所</t>
  </si>
  <si>
    <t>物资公司生活区</t>
  </si>
  <si>
    <t>老财政局（庭院房城双路95号）</t>
  </si>
  <si>
    <t>土产公司（上堡街）</t>
  </si>
  <si>
    <t>黉街社区</t>
  </si>
  <si>
    <t>夏本顺</t>
  </si>
  <si>
    <t>农资公司（上堡街）</t>
  </si>
  <si>
    <t>工行小区</t>
  </si>
  <si>
    <t>农行小区</t>
  </si>
  <si>
    <t>农技推广中心(政府招待所背后）</t>
  </si>
  <si>
    <t>食品公司</t>
  </si>
  <si>
    <t>楚圣社区</t>
  </si>
  <si>
    <t>宁选文</t>
  </si>
  <si>
    <t>经贸公司(老商业局）上堡街179号</t>
  </si>
  <si>
    <t>供销社（上堡街181号）</t>
  </si>
  <si>
    <t>百货公司（上堡街177号）</t>
  </si>
  <si>
    <t>百货公司（向阳东街449号）</t>
  </si>
  <si>
    <t>粮食局</t>
  </si>
  <si>
    <t>粮油加工厂</t>
  </si>
  <si>
    <t>轻工供销公司小区</t>
  </si>
  <si>
    <t>旅游服务公司（西城上街）</t>
  </si>
  <si>
    <t>供精站</t>
  </si>
  <si>
    <t>开源社区</t>
  </si>
  <si>
    <t>包继飞</t>
  </si>
  <si>
    <t>贸易公司家属区（供销社）戚井路13号</t>
  </si>
  <si>
    <t>怡鸿小区北边（二期）</t>
  </si>
  <si>
    <t>福安广场</t>
  </si>
  <si>
    <t>榕城中学家属生活区</t>
  </si>
  <si>
    <t>泰安社区</t>
  </si>
  <si>
    <t>刘鑫</t>
  </si>
  <si>
    <t>贸易公司区</t>
  </si>
  <si>
    <t>粮食局直属库（文化路）</t>
  </si>
  <si>
    <t>中村煤矿生活区</t>
  </si>
  <si>
    <t>龙润社区</t>
  </si>
  <si>
    <t>沈良传</t>
  </si>
  <si>
    <t>市第一人民医院生活区</t>
  </si>
  <si>
    <t>宛水街道</t>
  </si>
  <si>
    <t>刘德荣</t>
  </si>
  <si>
    <t>宛水社区</t>
  </si>
  <si>
    <t>张磊</t>
  </si>
  <si>
    <t>宣威市农机化学校生活区</t>
  </si>
  <si>
    <t>市政府生活区</t>
  </si>
  <si>
    <t>学苑社区</t>
  </si>
  <si>
    <t>周家锐</t>
  </si>
  <si>
    <t>曲靖市宣峰水泥有限公司</t>
  </si>
  <si>
    <t>新文社区</t>
  </si>
  <si>
    <t>王超</t>
  </si>
  <si>
    <t>畜牧局小区（老街道对面原卫生局）</t>
  </si>
  <si>
    <t>西宁街道</t>
  </si>
  <si>
    <t>母昌勇</t>
  </si>
  <si>
    <t>锦西社区</t>
  </si>
  <si>
    <t>杨光辉</t>
  </si>
  <si>
    <t>中国人保保险公司生活区</t>
  </si>
  <si>
    <t>王大龙</t>
  </si>
  <si>
    <t>西宁佳苑</t>
  </si>
  <si>
    <t>西苑社区</t>
  </si>
  <si>
    <t>沈荣花</t>
  </si>
  <si>
    <t>地税局生活区</t>
  </si>
  <si>
    <t>振兴花园</t>
  </si>
  <si>
    <t>锦绣花园</t>
  </si>
  <si>
    <t>雄业花园</t>
  </si>
  <si>
    <t>西宁派出所生活区</t>
  </si>
  <si>
    <t>轻工业生活区</t>
  </si>
  <si>
    <t>珍华园</t>
  </si>
  <si>
    <t>林业局老生活区</t>
  </si>
  <si>
    <t>西宁花园</t>
  </si>
  <si>
    <t>国土小区</t>
  </si>
  <si>
    <r>
      <t>玉溪市城镇老旧小区改造计划项目信息统计表（</t>
    </r>
    <r>
      <rPr>
        <sz val="22"/>
        <rFont val="Times New Roman"/>
        <family val="0"/>
      </rPr>
      <t>2023</t>
    </r>
    <r>
      <rPr>
        <sz val="22"/>
        <rFont val="黑体"/>
        <family val="3"/>
      </rPr>
      <t>年）</t>
    </r>
  </si>
  <si>
    <r>
      <rPr>
        <b/>
        <sz val="12"/>
        <rFont val="宋体"/>
        <family val="0"/>
      </rPr>
      <t>省份（省厅盖章）：</t>
    </r>
  </si>
  <si>
    <r>
      <rPr>
        <b/>
        <sz val="16"/>
        <rFont val="宋体"/>
        <family val="0"/>
      </rPr>
      <t>联系人：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</si>
  <si>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</si>
  <si>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小区名称</t>
    </r>
  </si>
  <si>
    <r>
      <rPr>
        <sz val="10"/>
        <rFont val="宋体"/>
        <family val="0"/>
      </rPr>
      <t>省</t>
    </r>
  </si>
  <si>
    <r>
      <rPr>
        <sz val="10"/>
        <rFont val="宋体"/>
        <family val="0"/>
      </rPr>
      <t>市</t>
    </r>
  </si>
  <si>
    <r>
      <rPr>
        <sz val="10"/>
        <rFont val="宋体"/>
        <family val="0"/>
      </rPr>
      <t>居民户数</t>
    </r>
  </si>
  <si>
    <r>
      <rPr>
        <sz val="10"/>
        <rFont val="宋体"/>
        <family val="0"/>
      </rPr>
      <t>楼栋数</t>
    </r>
  </si>
  <si>
    <r>
      <rPr>
        <sz val="10"/>
        <rFont val="宋体"/>
        <family val="0"/>
      </rPr>
      <t>建筑面积</t>
    </r>
  </si>
  <si>
    <r>
      <rPr>
        <sz val="10"/>
        <rFont val="宋体"/>
        <family val="0"/>
      </rPr>
      <t>无电梯单元数（个）</t>
    </r>
  </si>
  <si>
    <r>
      <rPr>
        <sz val="10"/>
        <rFont val="宋体"/>
        <family val="0"/>
      </rPr>
      <t>计划总投资</t>
    </r>
  </si>
  <si>
    <r>
      <rPr>
        <sz val="10"/>
        <rFont val="宋体"/>
        <family val="0"/>
      </rPr>
      <t>建成年代</t>
    </r>
  </si>
  <si>
    <r>
      <rPr>
        <sz val="10"/>
        <rFont val="宋体"/>
        <family val="0"/>
      </rPr>
      <t>街道</t>
    </r>
  </si>
  <si>
    <r>
      <rPr>
        <sz val="10"/>
        <rFont val="宋体"/>
        <family val="0"/>
      </rPr>
      <t>社区</t>
    </r>
  </si>
  <si>
    <r>
      <rPr>
        <sz val="10"/>
        <rFont val="宋体"/>
        <family val="0"/>
      </rPr>
      <t>（户）</t>
    </r>
  </si>
  <si>
    <r>
      <rPr>
        <sz val="10"/>
        <rFont val="宋体"/>
        <family val="0"/>
      </rPr>
      <t>（栋）</t>
    </r>
  </si>
  <si>
    <r>
      <rPr>
        <sz val="10"/>
        <rFont val="宋体"/>
        <family val="0"/>
      </rPr>
      <t>（平方米）</t>
    </r>
  </si>
  <si>
    <r>
      <rPr>
        <sz val="10"/>
        <rFont val="宋体"/>
        <family val="0"/>
      </rPr>
      <t>（万元）</t>
    </r>
  </si>
  <si>
    <r>
      <rPr>
        <sz val="10"/>
        <rFont val="宋体"/>
        <family val="0"/>
      </rPr>
      <t>名称</t>
    </r>
  </si>
  <si>
    <r>
      <rPr>
        <sz val="10"/>
        <rFont val="宋体"/>
        <family val="0"/>
      </rPr>
      <t>负责人姓名</t>
    </r>
  </si>
  <si>
    <r>
      <rPr>
        <sz val="10"/>
        <rFont val="宋体"/>
        <family val="0"/>
      </rPr>
      <t>负责人联系方式</t>
    </r>
  </si>
  <si>
    <r>
      <rPr>
        <sz val="10"/>
        <rFont val="宋体"/>
        <family val="0"/>
      </rPr>
      <t>玉溪市人民医院生活区</t>
    </r>
  </si>
  <si>
    <r>
      <rPr>
        <sz val="10"/>
        <rFont val="宋体"/>
        <family val="0"/>
      </rPr>
      <t>云南省</t>
    </r>
  </si>
  <si>
    <r>
      <rPr>
        <sz val="10"/>
        <rFont val="宋体"/>
        <family val="0"/>
      </rPr>
      <t>玉溪市</t>
    </r>
  </si>
  <si>
    <r>
      <t>1996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</si>
  <si>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玉兴街道聂耳社区</t>
    </r>
  </si>
  <si>
    <r>
      <rPr>
        <sz val="10"/>
        <rFont val="宋体"/>
        <family val="0"/>
      </rPr>
      <t>张超</t>
    </r>
  </si>
  <si>
    <r>
      <rPr>
        <sz val="10"/>
        <rFont val="宋体"/>
        <family val="0"/>
      </rPr>
      <t>聂耳社区</t>
    </r>
  </si>
  <si>
    <r>
      <rPr>
        <sz val="10"/>
        <rFont val="宋体"/>
        <family val="0"/>
      </rPr>
      <t>郝天焱</t>
    </r>
  </si>
  <si>
    <r>
      <rPr>
        <sz val="10"/>
        <rFont val="宋体"/>
        <family val="0"/>
      </rPr>
      <t>医药公司生活区</t>
    </r>
  </si>
  <si>
    <r>
      <t>1992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</si>
  <si>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聂耳小学生活区</t>
    </r>
  </si>
  <si>
    <r>
      <t>1990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</si>
  <si>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环境监测站生活区</t>
    </r>
  </si>
  <si>
    <r>
      <t>1993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</si>
  <si>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糖烟酒公司生活区</t>
    </r>
  </si>
  <si>
    <r>
      <rPr>
        <sz val="10"/>
        <rFont val="宋体"/>
        <family val="0"/>
      </rPr>
      <t>区环卫站生活区</t>
    </r>
  </si>
  <si>
    <r>
      <rPr>
        <sz val="10"/>
        <rFont val="宋体"/>
        <family val="0"/>
      </rPr>
      <t>工商银行生活区</t>
    </r>
  </si>
  <si>
    <r>
      <t>1997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</si>
  <si>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家佳超市生活区</t>
    </r>
  </si>
  <si>
    <r>
      <rPr>
        <sz val="10"/>
        <rFont val="宋体"/>
        <family val="0"/>
      </rPr>
      <t>交通运输局原乡镇企业局生活区</t>
    </r>
  </si>
  <si>
    <r>
      <t>1995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</si>
  <si>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原第二印刷厂生活区</t>
    </r>
  </si>
  <si>
    <r>
      <rPr>
        <sz val="10"/>
        <rFont val="宋体"/>
        <family val="0"/>
      </rPr>
      <t>原泰安建筑公司内生活区</t>
    </r>
  </si>
  <si>
    <r>
      <rPr>
        <sz val="10"/>
        <rFont val="宋体"/>
        <family val="0"/>
      </rPr>
      <t>五交化生活区</t>
    </r>
  </si>
  <si>
    <r>
      <rPr>
        <sz val="10"/>
        <rFont val="宋体"/>
        <family val="0"/>
      </rPr>
      <t>聂耳故居搬迁户生活区</t>
    </r>
  </si>
  <si>
    <r>
      <t>1999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</si>
  <si>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玉溪市妇幼保健院</t>
    </r>
  </si>
  <si>
    <r>
      <rPr>
        <sz val="10"/>
        <rFont val="宋体"/>
        <family val="0"/>
      </rPr>
      <t>玉溪市红塔区工商业联合会生活区</t>
    </r>
  </si>
  <si>
    <r>
      <t>1991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</si>
  <si>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红塔区检察院</t>
    </r>
  </si>
  <si>
    <r>
      <rPr>
        <sz val="10"/>
        <rFont val="宋体"/>
        <family val="0"/>
      </rPr>
      <t>财政局、融资担保生活区</t>
    </r>
  </si>
  <si>
    <r>
      <rPr>
        <sz val="10"/>
        <rFont val="宋体"/>
        <family val="0"/>
      </rPr>
      <t>红塔区绿化站</t>
    </r>
  </si>
  <si>
    <r>
      <rPr>
        <sz val="10"/>
        <rFont val="宋体"/>
        <family val="0"/>
      </rPr>
      <t>玉溪市食品药品监督局生活区</t>
    </r>
  </si>
  <si>
    <r>
      <rPr>
        <sz val="10"/>
        <rFont val="宋体"/>
        <family val="0"/>
      </rPr>
      <t>玉溪市畜牧局生活区</t>
    </r>
  </si>
  <si>
    <r>
      <rPr>
        <sz val="10"/>
        <rFont val="宋体"/>
        <family val="0"/>
      </rPr>
      <t>玉溪医药公司</t>
    </r>
  </si>
  <si>
    <r>
      <rPr>
        <sz val="10"/>
        <rFont val="宋体"/>
        <family val="0"/>
      </rPr>
      <t>玉溪市教师进修学校生活区</t>
    </r>
  </si>
  <si>
    <r>
      <t>2003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</si>
  <si>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玉兴街道广文社区</t>
    </r>
  </si>
  <si>
    <r>
      <rPr>
        <sz val="10"/>
        <rFont val="宋体"/>
        <family val="0"/>
      </rPr>
      <t>广文社区</t>
    </r>
  </si>
  <si>
    <r>
      <rPr>
        <sz val="10"/>
        <rFont val="宋体"/>
        <family val="0"/>
      </rPr>
      <t>梁潇</t>
    </r>
  </si>
  <si>
    <r>
      <rPr>
        <sz val="10"/>
        <rFont val="宋体"/>
        <family val="0"/>
      </rPr>
      <t>玉溪市供销合作干校</t>
    </r>
  </si>
  <si>
    <r>
      <t>1986</t>
    </r>
    <r>
      <rPr>
        <sz val="10"/>
        <rFont val="宋体"/>
        <family val="0"/>
      </rPr>
      <t>年、</t>
    </r>
    <r>
      <rPr>
        <sz val="10"/>
        <rFont val="Times New Roman"/>
        <family val="0"/>
      </rPr>
      <t>1998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</si>
  <si>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红塔区市场监督管理局</t>
    </r>
  </si>
  <si>
    <r>
      <t>1984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</si>
  <si>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玉溪市广电局</t>
    </r>
  </si>
  <si>
    <r>
      <t>1987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</si>
  <si>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玉溪市建筑设计院</t>
    </r>
  </si>
  <si>
    <r>
      <rPr>
        <sz val="10"/>
        <rFont val="宋体"/>
        <family val="0"/>
      </rPr>
      <t>玉溪市老干部活动中心</t>
    </r>
  </si>
  <si>
    <r>
      <rPr>
        <sz val="10"/>
        <rFont val="宋体"/>
        <family val="0"/>
      </rPr>
      <t>玉溪市离职干部休养所</t>
    </r>
  </si>
  <si>
    <r>
      <t>1980</t>
    </r>
    <r>
      <rPr>
        <sz val="10"/>
        <rFont val="宋体"/>
        <family val="0"/>
      </rPr>
      <t>年、</t>
    </r>
    <r>
      <rPr>
        <sz val="10"/>
        <rFont val="Times New Roman"/>
        <family val="0"/>
      </rPr>
      <t>1999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</si>
  <si>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玉溪市检察院生活区</t>
    </r>
  </si>
  <si>
    <r>
      <rPr>
        <sz val="10"/>
        <rFont val="宋体"/>
        <family val="0"/>
      </rPr>
      <t>玉溪市水利局生活区</t>
    </r>
  </si>
  <si>
    <r>
      <rPr>
        <sz val="10"/>
        <rFont val="宋体"/>
        <family val="0"/>
      </rPr>
      <t>线务站生活区</t>
    </r>
  </si>
  <si>
    <r>
      <rPr>
        <sz val="10"/>
        <rFont val="宋体"/>
        <family val="0"/>
      </rPr>
      <t>福寿街</t>
    </r>
    <r>
      <rPr>
        <sz val="10"/>
        <rFont val="Times New Roman"/>
        <family val="0"/>
      </rPr>
      <t>1-2</t>
    </r>
    <r>
      <rPr>
        <sz val="10"/>
        <rFont val="宋体"/>
        <family val="0"/>
      </rPr>
      <t>号生活区</t>
    </r>
  </si>
  <si>
    <r>
      <t>1985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</si>
  <si>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玉溪市军分区干休所</t>
    </r>
  </si>
  <si>
    <r>
      <rPr>
        <sz val="10"/>
        <rFont val="宋体"/>
        <family val="0"/>
      </rPr>
      <t>烟草服务公司生活区</t>
    </r>
  </si>
  <si>
    <r>
      <t>1986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</si>
  <si>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凤凰街道广场社区</t>
    </r>
  </si>
  <si>
    <r>
      <rPr>
        <sz val="10"/>
        <rFont val="宋体"/>
        <family val="0"/>
      </rPr>
      <t>王煜</t>
    </r>
  </si>
  <si>
    <r>
      <rPr>
        <sz val="10"/>
        <rFont val="宋体"/>
        <family val="0"/>
      </rPr>
      <t>广场社区</t>
    </r>
  </si>
  <si>
    <r>
      <rPr>
        <sz val="10"/>
        <rFont val="宋体"/>
        <family val="0"/>
      </rPr>
      <t>曹荣</t>
    </r>
  </si>
  <si>
    <r>
      <rPr>
        <sz val="10"/>
        <rFont val="宋体"/>
        <family val="0"/>
      </rPr>
      <t>宏穗园</t>
    </r>
  </si>
  <si>
    <r>
      <t>2006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</si>
  <si>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中国银行生活区</t>
    </r>
  </si>
  <si>
    <r>
      <rPr>
        <sz val="10"/>
        <rFont val="宋体"/>
        <family val="0"/>
      </rPr>
      <t>玉兴街道珊瑚社区</t>
    </r>
  </si>
  <si>
    <r>
      <rPr>
        <sz val="10"/>
        <rFont val="宋体"/>
        <family val="0"/>
      </rPr>
      <t>珊瑚社区</t>
    </r>
  </si>
  <si>
    <r>
      <rPr>
        <sz val="10"/>
        <rFont val="宋体"/>
        <family val="0"/>
      </rPr>
      <t>张晓磊</t>
    </r>
  </si>
  <si>
    <r>
      <rPr>
        <sz val="10"/>
        <rFont val="宋体"/>
        <family val="0"/>
      </rPr>
      <t>富滇银行生活区</t>
    </r>
  </si>
  <si>
    <r>
      <t>2000</t>
    </r>
    <r>
      <rPr>
        <sz val="10"/>
        <rFont val="宋体"/>
        <family val="0"/>
      </rPr>
      <t>年以前</t>
    </r>
  </si>
  <si>
    <r>
      <rPr>
        <sz val="10"/>
        <rFont val="宋体"/>
        <family val="0"/>
      </rPr>
      <t>矿业公司生活区</t>
    </r>
  </si>
  <si>
    <r>
      <rPr>
        <sz val="10"/>
        <rFont val="宋体"/>
        <family val="0"/>
      </rPr>
      <t>公路管理局生活区</t>
    </r>
  </si>
  <si>
    <r>
      <rPr>
        <sz val="10"/>
        <rFont val="宋体"/>
        <family val="0"/>
      </rPr>
      <t>路灯管理站生活区</t>
    </r>
  </si>
  <si>
    <r>
      <rPr>
        <sz val="10"/>
        <rFont val="宋体"/>
        <family val="0"/>
      </rPr>
      <t>工行玉溪市分行</t>
    </r>
  </si>
  <si>
    <r>
      <rPr>
        <sz val="10"/>
        <rFont val="宋体"/>
        <family val="0"/>
      </rPr>
      <t/>
    </r>
    <r>
      <rPr>
        <sz val="10"/>
        <rFont val="宋体"/>
        <family val="0"/>
      </rPr>
      <t>工商银行玉兴路</t>
    </r>
    <r>
      <rPr>
        <sz val="10"/>
        <rFont val="Times New Roman"/>
        <family val="0"/>
      </rPr>
      <t>25号生活区</t>
    </r>
  </si>
  <si>
    <r>
      <rPr>
        <sz val="10"/>
        <rFont val="宋体"/>
        <family val="0"/>
      </rPr>
      <t>农业银行生活区</t>
    </r>
  </si>
  <si>
    <r>
      <t>1994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</si>
  <si>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烟草专卖局生活区</t>
    </r>
  </si>
  <si>
    <r>
      <rPr>
        <sz val="10"/>
        <rFont val="宋体"/>
        <family val="0"/>
      </rPr>
      <t>红塔区税务局生活区</t>
    </r>
  </si>
  <si>
    <r>
      <rPr>
        <sz val="10"/>
        <rFont val="宋体"/>
        <family val="0"/>
      </rPr>
      <t>总共</t>
    </r>
    <r>
      <rPr>
        <sz val="10"/>
        <rFont val="Times New Roman"/>
        <family val="0"/>
      </rPr>
      <t>8</t>
    </r>
    <r>
      <rPr>
        <sz val="10"/>
        <rFont val="宋体"/>
        <family val="0"/>
      </rPr>
      <t>个单元，</t>
    </r>
    <r>
      <rPr>
        <sz val="10"/>
        <rFont val="Times New Roman"/>
        <family val="0"/>
      </rPr>
      <t>2</t>
    </r>
    <r>
      <rPr>
        <sz val="10"/>
        <rFont val="宋体"/>
        <family val="0"/>
      </rPr>
      <t>个单元有电梯</t>
    </r>
  </si>
  <si>
    <r>
      <rPr>
        <sz val="10"/>
        <rFont val="宋体"/>
        <family val="0"/>
      </rPr>
      <t>红塔区工信局生活区</t>
    </r>
  </si>
  <si>
    <r>
      <rPr>
        <sz val="10"/>
        <rFont val="宋体"/>
        <family val="0"/>
      </rPr>
      <t>中国人民银行生活区</t>
    </r>
  </si>
  <si>
    <r>
      <rPr>
        <sz val="10"/>
        <rFont val="宋体"/>
        <family val="0"/>
      </rPr>
      <t>太极山实业生活区</t>
    </r>
  </si>
  <si>
    <r>
      <rPr>
        <sz val="10"/>
        <rFont val="宋体"/>
        <family val="0"/>
      </rPr>
      <t>市检察院生活区</t>
    </r>
  </si>
  <si>
    <r>
      <rPr>
        <sz val="10"/>
        <rFont val="宋体"/>
        <family val="0"/>
      </rPr>
      <t>红塔区自然资源局生活区</t>
    </r>
  </si>
  <si>
    <r>
      <rPr>
        <sz val="10"/>
        <rFont val="宋体"/>
        <family val="0"/>
      </rPr>
      <t>市农经站生活区</t>
    </r>
  </si>
  <si>
    <r>
      <t>1998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</si>
  <si>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钙镁磷肥厂生活区</t>
    </r>
  </si>
  <si>
    <r>
      <rPr>
        <sz val="10"/>
        <rFont val="宋体"/>
        <family val="0"/>
      </rPr>
      <t>移动公司生活区</t>
    </r>
  </si>
  <si>
    <r>
      <rPr>
        <sz val="10"/>
        <rFont val="宋体"/>
        <family val="0"/>
      </rPr>
      <t>莲池实业公司</t>
    </r>
  </si>
  <si>
    <r>
      <rPr>
        <sz val="10"/>
        <rFont val="宋体"/>
        <family val="0"/>
      </rPr>
      <t>区公安局生活区</t>
    </r>
  </si>
  <si>
    <r>
      <rPr>
        <sz val="10"/>
        <rFont val="宋体"/>
        <family val="0"/>
      </rPr>
      <t>宏星公寓生活区</t>
    </r>
  </si>
  <si>
    <r>
      <t>2005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</si>
  <si>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二建司生活区</t>
    </r>
  </si>
  <si>
    <r>
      <rPr>
        <sz val="10"/>
        <rFont val="宋体"/>
        <family val="0"/>
      </rPr>
      <t>玉兴街道文化社区</t>
    </r>
  </si>
  <si>
    <r>
      <rPr>
        <sz val="10"/>
        <rFont val="宋体"/>
        <family val="0"/>
      </rPr>
      <t>文化社区</t>
    </r>
  </si>
  <si>
    <r>
      <rPr>
        <sz val="10"/>
        <rFont val="宋体"/>
        <family val="0"/>
      </rPr>
      <t>刘拓</t>
    </r>
  </si>
  <si>
    <r>
      <rPr>
        <sz val="10"/>
        <rFont val="宋体"/>
        <family val="0"/>
      </rPr>
      <t>区林业和草原局生活区</t>
    </r>
  </si>
  <si>
    <r>
      <t>1987</t>
    </r>
    <r>
      <rPr>
        <sz val="10"/>
        <rFont val="宋体"/>
        <family val="0"/>
      </rPr>
      <t>年</t>
    </r>
    <r>
      <rPr>
        <sz val="10"/>
        <rFont val="Times New Roman"/>
        <family val="0"/>
      </rPr>
      <t>-1996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</si>
  <si>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南北大街</t>
    </r>
    <r>
      <rPr>
        <sz val="10"/>
        <rFont val="Times New Roman"/>
        <family val="0"/>
      </rPr>
      <t>4</t>
    </r>
    <r>
      <rPr>
        <sz val="10"/>
        <rFont val="宋体"/>
        <family val="0"/>
      </rPr>
      <t>号生活区</t>
    </r>
  </si>
  <si>
    <r>
      <t>1988</t>
    </r>
    <r>
      <rPr>
        <sz val="10"/>
        <rFont val="宋体"/>
        <family val="0"/>
      </rPr>
      <t>年</t>
    </r>
    <r>
      <rPr>
        <sz val="10"/>
        <rFont val="Times New Roman"/>
        <family val="0"/>
      </rPr>
      <t>-2002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</si>
  <si>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市花灯剧院生活区</t>
    </r>
  </si>
  <si>
    <r>
      <t>1980</t>
    </r>
    <r>
      <rPr>
        <sz val="10"/>
        <rFont val="宋体"/>
        <family val="0"/>
      </rPr>
      <t>年</t>
    </r>
    <r>
      <rPr>
        <sz val="10"/>
        <rFont val="Times New Roman"/>
        <family val="0"/>
      </rPr>
      <t>-1999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</si>
  <si>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区糖烟酒公司凤凰路</t>
    </r>
    <r>
      <rPr>
        <sz val="10"/>
        <rFont val="Times New Roman"/>
        <family val="0"/>
      </rPr>
      <t>44</t>
    </r>
    <r>
      <rPr>
        <sz val="10"/>
        <rFont val="宋体"/>
        <family val="0"/>
      </rPr>
      <t>号生活区</t>
    </r>
  </si>
  <si>
    <r>
      <t>1982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</si>
  <si>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市文化管理中心生活区</t>
    </r>
  </si>
  <si>
    <r>
      <t>1984</t>
    </r>
    <r>
      <rPr>
        <sz val="10"/>
        <rFont val="宋体"/>
        <family val="0"/>
      </rPr>
      <t>年、</t>
    </r>
    <r>
      <rPr>
        <sz val="10"/>
        <rFont val="Times New Roman"/>
        <family val="0"/>
      </rPr>
      <t>2006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</si>
  <si>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市第三人民医院生活区</t>
    </r>
  </si>
  <si>
    <r>
      <rPr>
        <sz val="10"/>
        <rFont val="宋体"/>
        <family val="0"/>
      </rPr>
      <t>少体校</t>
    </r>
  </si>
  <si>
    <r>
      <rPr>
        <sz val="10"/>
        <rFont val="宋体"/>
        <family val="0"/>
      </rPr>
      <t>凤凰街道文秀社区</t>
    </r>
  </si>
  <si>
    <r>
      <rPr>
        <sz val="10"/>
        <rFont val="宋体"/>
        <family val="0"/>
      </rPr>
      <t>文秀社区</t>
    </r>
  </si>
  <si>
    <r>
      <rPr>
        <sz val="10"/>
        <rFont val="宋体"/>
        <family val="0"/>
      </rPr>
      <t>杨俊成</t>
    </r>
  </si>
  <si>
    <r>
      <rPr>
        <sz val="10"/>
        <rFont val="宋体"/>
        <family val="0"/>
      </rPr>
      <t>锦华园小区</t>
    </r>
  </si>
  <si>
    <r>
      <t>2008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</si>
  <si>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玉华园小区</t>
    </r>
  </si>
  <si>
    <r>
      <t>820</t>
    </r>
    <r>
      <rPr>
        <sz val="10"/>
        <rFont val="宋体"/>
        <family val="0"/>
      </rPr>
      <t>队小区</t>
    </r>
  </si>
  <si>
    <r>
      <rPr>
        <sz val="10"/>
        <rFont val="宋体"/>
        <family val="0"/>
      </rPr>
      <t>东华园小区</t>
    </r>
  </si>
  <si>
    <r>
      <rPr>
        <sz val="10"/>
        <rFont val="宋体"/>
        <family val="0"/>
      </rPr>
      <t>商业银行生活区（红塔银行生活区）</t>
    </r>
  </si>
  <si>
    <r>
      <rPr>
        <sz val="10"/>
        <rFont val="宋体"/>
        <family val="0"/>
      </rPr>
      <t>建银广场小区</t>
    </r>
  </si>
  <si>
    <r>
      <rPr>
        <sz val="10"/>
        <rFont val="宋体"/>
        <family val="0"/>
      </rPr>
      <t>中玉花园小区</t>
    </r>
  </si>
  <si>
    <r>
      <t>1996</t>
    </r>
    <r>
      <rPr>
        <sz val="10"/>
        <rFont val="宋体"/>
        <family val="0"/>
      </rPr>
      <t>年</t>
    </r>
    <r>
      <rPr>
        <sz val="10"/>
        <rFont val="Times New Roman"/>
        <family val="0"/>
      </rPr>
      <t>-2000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</si>
  <si>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泰华园小区</t>
    </r>
  </si>
  <si>
    <r>
      <t>313</t>
    </r>
    <r>
      <rPr>
        <sz val="10"/>
        <rFont val="宋体"/>
        <family val="0"/>
      </rPr>
      <t>生活区</t>
    </r>
  </si>
  <si>
    <r>
      <rPr>
        <sz val="10"/>
        <rFont val="宋体"/>
        <family val="0"/>
      </rPr>
      <t>邮电小区</t>
    </r>
  </si>
  <si>
    <r>
      <rPr>
        <sz val="10"/>
        <rFont val="宋体"/>
        <family val="0"/>
      </rPr>
      <t>电力小区</t>
    </r>
  </si>
  <si>
    <r>
      <rPr>
        <sz val="10"/>
        <rFont val="宋体"/>
        <family val="0"/>
      </rPr>
      <t>荟华园小区</t>
    </r>
  </si>
  <si>
    <r>
      <t>2004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</si>
  <si>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龙湖园</t>
    </r>
  </si>
  <si>
    <r>
      <t>2002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</si>
  <si>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玉兴街道玉湖社区</t>
    </r>
  </si>
  <si>
    <r>
      <rPr>
        <sz val="10"/>
        <rFont val="宋体"/>
        <family val="0"/>
      </rPr>
      <t>玉湖社区</t>
    </r>
  </si>
  <si>
    <r>
      <rPr>
        <sz val="10"/>
        <rFont val="宋体"/>
        <family val="0"/>
      </rPr>
      <t>李建</t>
    </r>
  </si>
  <si>
    <r>
      <rPr>
        <sz val="10"/>
        <rFont val="宋体"/>
        <family val="0"/>
      </rPr>
      <t>玉湖园</t>
    </r>
  </si>
  <si>
    <r>
      <t>2001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</si>
  <si>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锦湖园</t>
    </r>
  </si>
  <si>
    <r>
      <rPr>
        <sz val="10"/>
        <rFont val="宋体"/>
        <family val="0"/>
      </rPr>
      <t>北苑</t>
    </r>
    <r>
      <rPr>
        <sz val="10"/>
        <rFont val="Times New Roman"/>
        <family val="0"/>
      </rPr>
      <t>F</t>
    </r>
    <r>
      <rPr>
        <sz val="10"/>
        <rFont val="宋体"/>
        <family val="0"/>
      </rPr>
      <t>区电信小区生活区</t>
    </r>
  </si>
  <si>
    <r>
      <t>2000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</si>
  <si>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园丁小区</t>
    </r>
  </si>
  <si>
    <r>
      <rPr>
        <sz val="10"/>
        <rFont val="宋体"/>
        <family val="0"/>
      </rPr>
      <t>玉兴街道北苑社区</t>
    </r>
  </si>
  <si>
    <r>
      <rPr>
        <sz val="10"/>
        <rFont val="宋体"/>
        <family val="0"/>
      </rPr>
      <t>北苑社区</t>
    </r>
  </si>
  <si>
    <r>
      <rPr>
        <sz val="10"/>
        <rFont val="宋体"/>
        <family val="0"/>
      </rPr>
      <t>周希</t>
    </r>
  </si>
  <si>
    <r>
      <rPr>
        <sz val="10"/>
        <rFont val="宋体"/>
        <family val="0"/>
      </rPr>
      <t>玉兴街道生活区</t>
    </r>
  </si>
  <si>
    <r>
      <rPr>
        <sz val="10"/>
        <rFont val="宋体"/>
        <family val="0"/>
      </rPr>
      <t>玉溪五中生活区</t>
    </r>
  </si>
  <si>
    <r>
      <rPr>
        <sz val="10"/>
        <rFont val="宋体"/>
        <family val="0"/>
      </rPr>
      <t>北苑路</t>
    </r>
    <r>
      <rPr>
        <sz val="10"/>
        <rFont val="Times New Roman"/>
        <family val="0"/>
      </rPr>
      <t>15</t>
    </r>
    <r>
      <rPr>
        <sz val="10"/>
        <rFont val="宋体"/>
        <family val="0"/>
      </rPr>
      <t>号三医院生活区</t>
    </r>
  </si>
  <si>
    <r>
      <rPr>
        <sz val="10"/>
        <rFont val="宋体"/>
        <family val="0"/>
      </rPr>
      <t>北苑南路</t>
    </r>
    <r>
      <rPr>
        <sz val="10"/>
        <rFont val="Times New Roman"/>
        <family val="0"/>
      </rPr>
      <t>14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</si>
  <si>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市疾控中心生活区</t>
    </r>
  </si>
  <si>
    <r>
      <rPr>
        <sz val="10"/>
        <rFont val="宋体"/>
        <family val="0"/>
      </rPr>
      <t>南北大街</t>
    </r>
    <r>
      <rPr>
        <sz val="10"/>
        <rFont val="Times New Roman"/>
        <family val="0"/>
      </rPr>
      <t>126</t>
    </r>
    <r>
      <rPr>
        <sz val="10"/>
        <rFont val="宋体"/>
        <family val="0"/>
      </rPr>
      <t>号综合楼</t>
    </r>
  </si>
  <si>
    <r>
      <t>2010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</si>
  <si>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环保公司</t>
    </r>
  </si>
  <si>
    <r>
      <rPr>
        <sz val="10"/>
        <color indexed="8"/>
        <rFont val="宋体"/>
        <family val="0"/>
      </rPr>
      <t>农村信用社（星象路）</t>
    </r>
  </si>
  <si>
    <r>
      <t>1993</t>
    </r>
    <r>
      <rPr>
        <sz val="10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</si>
  <si>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宁海街道大街社区</t>
    </r>
  </si>
  <si>
    <r>
      <rPr>
        <sz val="10"/>
        <rFont val="宋体"/>
        <family val="0"/>
      </rPr>
      <t>杨文武</t>
    </r>
  </si>
  <si>
    <r>
      <rPr>
        <sz val="10"/>
        <color indexed="8"/>
        <rFont val="宋体"/>
        <family val="0"/>
      </rPr>
      <t>大街社区</t>
    </r>
  </si>
  <si>
    <r>
      <rPr>
        <sz val="10"/>
        <rFont val="宋体"/>
        <family val="0"/>
      </rPr>
      <t>卢春国</t>
    </r>
  </si>
  <si>
    <r>
      <rPr>
        <sz val="10"/>
        <color indexed="8"/>
        <rFont val="宋体"/>
        <family val="0"/>
      </rPr>
      <t>福临小区</t>
    </r>
  </si>
  <si>
    <r>
      <t>2005</t>
    </r>
    <r>
      <rPr>
        <sz val="10"/>
        <color indexed="8"/>
        <rFont val="宋体"/>
        <family val="0"/>
      </rPr>
      <t>年</t>
    </r>
  </si>
  <si>
    <r>
      <rPr>
        <sz val="10"/>
        <rFont val="宋体"/>
        <family val="0"/>
      </rPr>
      <t>星云街道星云社区</t>
    </r>
  </si>
  <si>
    <r>
      <rPr>
        <sz val="10"/>
        <rFont val="宋体"/>
        <family val="0"/>
      </rPr>
      <t>杨志强</t>
    </r>
  </si>
  <si>
    <r>
      <rPr>
        <sz val="10"/>
        <rFont val="宋体"/>
        <family val="0"/>
      </rPr>
      <t>星云社区</t>
    </r>
  </si>
  <si>
    <r>
      <rPr>
        <sz val="10"/>
        <rFont val="宋体"/>
        <family val="0"/>
      </rPr>
      <t>叶飞</t>
    </r>
  </si>
  <si>
    <r>
      <rPr>
        <sz val="10"/>
        <color indexed="8"/>
        <rFont val="宋体"/>
        <family val="0"/>
      </rPr>
      <t>外贸公司生活区</t>
    </r>
  </si>
  <si>
    <r>
      <t>1980</t>
    </r>
    <r>
      <rPr>
        <sz val="10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</si>
  <si>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星云街道下营社区</t>
    </r>
  </si>
  <si>
    <r>
      <rPr>
        <sz val="10"/>
        <color indexed="8"/>
        <rFont val="宋体"/>
        <family val="0"/>
      </rPr>
      <t>下营社区</t>
    </r>
  </si>
  <si>
    <r>
      <rPr>
        <sz val="10"/>
        <rFont val="宋体"/>
        <family val="0"/>
      </rPr>
      <t>刘正昌</t>
    </r>
  </si>
  <si>
    <r>
      <rPr>
        <sz val="10"/>
        <color indexed="8"/>
        <rFont val="宋体"/>
        <family val="0"/>
      </rPr>
      <t>电信生活区</t>
    </r>
  </si>
  <si>
    <r>
      <t>2004</t>
    </r>
    <r>
      <rPr>
        <sz val="10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</si>
  <si>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江一中生活区</t>
    </r>
  </si>
  <si>
    <r>
      <t>1997</t>
    </r>
    <r>
      <rPr>
        <sz val="10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</si>
  <si>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宁海街道朱家庄社区</t>
    </r>
  </si>
  <si>
    <r>
      <rPr>
        <sz val="10"/>
        <color indexed="8"/>
        <rFont val="宋体"/>
        <family val="0"/>
      </rPr>
      <t>朱家庄社区</t>
    </r>
  </si>
  <si>
    <r>
      <rPr>
        <sz val="10"/>
        <rFont val="宋体"/>
        <family val="0"/>
      </rPr>
      <t>李春明</t>
    </r>
  </si>
  <si>
    <r>
      <rPr>
        <sz val="10"/>
        <color indexed="8"/>
        <rFont val="宋体"/>
        <family val="0"/>
      </rPr>
      <t>医药公司宿舍</t>
    </r>
  </si>
  <si>
    <r>
      <rPr>
        <sz val="10"/>
        <color indexed="8"/>
        <rFont val="宋体"/>
        <family val="0"/>
      </rPr>
      <t>云南省</t>
    </r>
  </si>
  <si>
    <r>
      <rPr>
        <sz val="10"/>
        <color indexed="8"/>
        <rFont val="宋体"/>
        <family val="0"/>
      </rPr>
      <t>玉溪市</t>
    </r>
  </si>
  <si>
    <r>
      <t>1998</t>
    </r>
    <r>
      <rPr>
        <sz val="10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</si>
  <si>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东苑社区</t>
    </r>
  </si>
  <si>
    <r>
      <rPr>
        <sz val="10"/>
        <color indexed="8"/>
        <rFont val="宋体"/>
        <family val="0"/>
      </rPr>
      <t>苗寿昆</t>
    </r>
  </si>
  <si>
    <r>
      <rPr>
        <sz val="10"/>
        <color indexed="8"/>
        <rFont val="宋体"/>
        <family val="0"/>
      </rPr>
      <t>马</t>
    </r>
    <r>
      <rPr>
        <sz val="10"/>
        <color indexed="8"/>
        <rFont val="Times New Roman"/>
        <family val="0"/>
      </rPr>
      <t xml:space="preserve">  </t>
    </r>
    <r>
      <rPr>
        <sz val="10"/>
        <color indexed="8"/>
        <rFont val="宋体"/>
        <family val="0"/>
      </rPr>
      <t>静</t>
    </r>
  </si>
  <si>
    <r>
      <rPr>
        <sz val="10"/>
        <color indexed="8"/>
        <rFont val="宋体"/>
        <family val="0"/>
      </rPr>
      <t>广电局小区</t>
    </r>
  </si>
  <si>
    <r>
      <t>1999</t>
    </r>
    <r>
      <rPr>
        <sz val="10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</si>
  <si>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杨广供销社</t>
    </r>
  </si>
  <si>
    <r>
      <t>1995</t>
    </r>
    <r>
      <rPr>
        <sz val="10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</si>
  <si>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四中宿舍</t>
    </r>
  </si>
  <si>
    <r>
      <rPr>
        <sz val="10"/>
        <color indexed="8"/>
        <rFont val="宋体"/>
        <family val="0"/>
      </rPr>
      <t>杨广五中宿舍</t>
    </r>
  </si>
  <si>
    <r>
      <rPr>
        <sz val="10"/>
        <color indexed="8"/>
        <rFont val="宋体"/>
        <family val="0"/>
      </rPr>
      <t>大桥粮店职工生活区</t>
    </r>
  </si>
  <si>
    <r>
      <rPr>
        <sz val="10"/>
        <color indexed="8"/>
        <rFont val="宋体"/>
        <family val="0"/>
      </rPr>
      <t>林业局桑园路小区</t>
    </r>
  </si>
  <si>
    <r>
      <rPr>
        <sz val="10"/>
        <color indexed="8"/>
        <rFont val="宋体"/>
        <family val="0"/>
      </rPr>
      <t>桑园社区</t>
    </r>
  </si>
  <si>
    <r>
      <rPr>
        <sz val="10"/>
        <color indexed="8"/>
        <rFont val="宋体"/>
        <family val="0"/>
      </rPr>
      <t>王</t>
    </r>
    <r>
      <rPr>
        <sz val="10"/>
        <color indexed="8"/>
        <rFont val="Times New Roman"/>
        <family val="0"/>
      </rPr>
      <t xml:space="preserve">  </t>
    </r>
    <r>
      <rPr>
        <sz val="10"/>
        <color indexed="8"/>
        <rFont val="宋体"/>
        <family val="0"/>
      </rPr>
      <t>娴</t>
    </r>
  </si>
  <si>
    <r>
      <rPr>
        <sz val="10"/>
        <color indexed="8"/>
        <rFont val="宋体"/>
        <family val="0"/>
      </rPr>
      <t>通海职中</t>
    </r>
  </si>
  <si>
    <r>
      <t>1991</t>
    </r>
    <r>
      <rPr>
        <sz val="10"/>
        <color indexed="8"/>
        <rFont val="宋体"/>
        <family val="0"/>
      </rPr>
      <t>年、</t>
    </r>
    <r>
      <rPr>
        <sz val="10"/>
        <color indexed="8"/>
        <rFont val="Times New Roman"/>
        <family val="0"/>
      </rPr>
      <t>1998</t>
    </r>
    <r>
      <rPr>
        <sz val="10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</si>
  <si>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桑园中学</t>
    </r>
  </si>
  <si>
    <r>
      <t>1997</t>
    </r>
    <r>
      <rPr>
        <sz val="10"/>
        <color indexed="8"/>
        <rFont val="宋体"/>
        <family val="0"/>
      </rPr>
      <t>年、</t>
    </r>
    <r>
      <rPr>
        <sz val="10"/>
        <color indexed="8"/>
        <rFont val="Times New Roman"/>
        <family val="0"/>
      </rPr>
      <t>1998</t>
    </r>
    <r>
      <rPr>
        <sz val="10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</si>
  <si>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针纺厂宿舍</t>
    </r>
  </si>
  <si>
    <r>
      <t>1987</t>
    </r>
    <r>
      <rPr>
        <sz val="10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</si>
  <si>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秀麓社区</t>
    </r>
  </si>
  <si>
    <r>
      <rPr>
        <sz val="10"/>
        <color indexed="8"/>
        <rFont val="宋体"/>
        <family val="0"/>
      </rPr>
      <t>程</t>
    </r>
    <r>
      <rPr>
        <sz val="10"/>
        <color indexed="8"/>
        <rFont val="Times New Roman"/>
        <family val="0"/>
      </rPr>
      <t xml:space="preserve">  </t>
    </r>
    <r>
      <rPr>
        <sz val="10"/>
        <color indexed="8"/>
        <rFont val="宋体"/>
        <family val="0"/>
      </rPr>
      <t>琦</t>
    </r>
  </si>
  <si>
    <r>
      <rPr>
        <sz val="10"/>
        <color indexed="8"/>
        <rFont val="宋体"/>
        <family val="0"/>
      </rPr>
      <t>农机站生活小区</t>
    </r>
  </si>
  <si>
    <r>
      <rPr>
        <sz val="10"/>
        <color indexed="8"/>
        <rFont val="宋体"/>
        <family val="0"/>
      </rPr>
      <t>经贸局小区</t>
    </r>
  </si>
  <si>
    <r>
      <rPr>
        <sz val="10"/>
        <color indexed="8"/>
        <rFont val="宋体"/>
        <family val="0"/>
      </rPr>
      <t>信用社小区</t>
    </r>
  </si>
  <si>
    <r>
      <rPr>
        <sz val="10"/>
        <color indexed="8"/>
        <rFont val="宋体"/>
        <family val="0"/>
      </rPr>
      <t>粮食局小区</t>
    </r>
  </si>
  <si>
    <r>
      <rPr>
        <sz val="10"/>
        <color indexed="8"/>
        <rFont val="宋体"/>
        <family val="0"/>
      </rPr>
      <t>织染厂小区</t>
    </r>
  </si>
  <si>
    <r>
      <t>1988</t>
    </r>
    <r>
      <rPr>
        <sz val="10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</si>
  <si>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工商局宿舍</t>
    </r>
  </si>
  <si>
    <r>
      <rPr>
        <sz val="10"/>
        <color indexed="8"/>
        <rFont val="宋体"/>
        <family val="0"/>
      </rPr>
      <t>税务局宿舍</t>
    </r>
  </si>
  <si>
    <r>
      <rPr>
        <sz val="10"/>
        <color indexed="8"/>
        <rFont val="宋体"/>
        <family val="0"/>
      </rPr>
      <t>变压器厂生活区</t>
    </r>
  </si>
  <si>
    <r>
      <t>1992</t>
    </r>
    <r>
      <rPr>
        <sz val="10"/>
        <color indexed="8"/>
        <rFont val="宋体"/>
        <family val="0"/>
      </rPr>
      <t>年、</t>
    </r>
    <r>
      <rPr>
        <sz val="10"/>
        <color indexed="8"/>
        <rFont val="Times New Roman"/>
        <family val="0"/>
      </rPr>
      <t>1993</t>
    </r>
    <r>
      <rPr>
        <sz val="10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</si>
  <si>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水利局小区</t>
    </r>
  </si>
  <si>
    <r>
      <t>1989</t>
    </r>
    <r>
      <rPr>
        <sz val="10"/>
        <color indexed="8"/>
        <rFont val="宋体"/>
        <family val="0"/>
      </rPr>
      <t>年、</t>
    </r>
    <r>
      <rPr>
        <sz val="10"/>
        <color indexed="8"/>
        <rFont val="Times New Roman"/>
        <family val="0"/>
      </rPr>
      <t>1969</t>
    </r>
    <r>
      <rPr>
        <sz val="10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</si>
  <si>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通变宿舍</t>
    </r>
  </si>
  <si>
    <r>
      <t>1996</t>
    </r>
    <r>
      <rPr>
        <sz val="10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</si>
  <si>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庆丰社区</t>
    </r>
  </si>
  <si>
    <r>
      <rPr>
        <sz val="10"/>
        <color indexed="8"/>
        <rFont val="宋体"/>
        <family val="0"/>
      </rPr>
      <t>赵贵明</t>
    </r>
  </si>
  <si>
    <r>
      <rPr>
        <sz val="10"/>
        <color indexed="8"/>
        <rFont val="宋体"/>
        <family val="0"/>
      </rPr>
      <t>汉光公司</t>
    </r>
  </si>
  <si>
    <r>
      <t>2000</t>
    </r>
    <r>
      <rPr>
        <sz val="10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</si>
  <si>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法院</t>
    </r>
  </si>
  <si>
    <r>
      <rPr>
        <sz val="10"/>
        <rFont val="宋体"/>
        <family val="0"/>
      </rPr>
      <t>公路段住宅楼（东关桥头）</t>
    </r>
  </si>
  <si>
    <r>
      <t>1991</t>
    </r>
    <r>
      <rPr>
        <sz val="10"/>
        <rFont val="宋体"/>
        <family val="0"/>
      </rPr>
      <t>年、</t>
    </r>
    <r>
      <rPr>
        <sz val="10"/>
        <rFont val="Times New Roman"/>
        <family val="0"/>
      </rPr>
      <t>2000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</si>
  <si>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双江街道登云社区</t>
    </r>
  </si>
  <si>
    <r>
      <rPr>
        <sz val="10"/>
        <rFont val="宋体"/>
        <family val="0"/>
      </rPr>
      <t>颜鹏</t>
    </r>
  </si>
  <si>
    <r>
      <rPr>
        <sz val="10"/>
        <rFont val="宋体"/>
        <family val="0"/>
      </rPr>
      <t>登云社区</t>
    </r>
  </si>
  <si>
    <t>罗江宏</t>
  </si>
  <si>
    <r>
      <rPr>
        <sz val="10"/>
        <rFont val="宋体"/>
        <family val="0"/>
      </rPr>
      <t>县工会住宅楼（原民康医院路口）</t>
    </r>
  </si>
  <si>
    <r>
      <t>2001-2005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</si>
  <si>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机械厂生活区（原民康医院路口）</t>
    </r>
  </si>
  <si>
    <r>
      <t>1991-2000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</si>
  <si>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双江烟叶站（登云村）</t>
    </r>
  </si>
  <si>
    <r>
      <rPr>
        <sz val="10"/>
        <rFont val="宋体"/>
        <family val="0"/>
      </rPr>
      <t>双江加油站住宅楼（晶石商住楼内）</t>
    </r>
  </si>
  <si>
    <r>
      <t>1981-1990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</si>
  <si>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住宅楼（农机站旁）</t>
    </r>
  </si>
  <si>
    <r>
      <rPr>
        <sz val="10"/>
        <rFont val="宋体"/>
        <family val="0"/>
      </rPr>
      <t>锦华园（公务员小区）</t>
    </r>
  </si>
  <si>
    <r>
      <rPr>
        <sz val="10"/>
        <rFont val="宋体"/>
        <family val="0"/>
      </rPr>
      <t>双江街道柏锦社区</t>
    </r>
  </si>
  <si>
    <r>
      <rPr>
        <sz val="10"/>
        <rFont val="宋体"/>
        <family val="0"/>
      </rPr>
      <t>柏锦社区</t>
    </r>
  </si>
  <si>
    <t>董文彬</t>
  </si>
  <si>
    <r>
      <rPr>
        <sz val="10"/>
        <rFont val="宋体"/>
        <family val="0"/>
      </rPr>
      <t>公路路政管理大队</t>
    </r>
  </si>
  <si>
    <r>
      <rPr>
        <sz val="10"/>
        <rFont val="宋体"/>
        <family val="0"/>
      </rPr>
      <t>锦绣园</t>
    </r>
  </si>
  <si>
    <r>
      <rPr>
        <sz val="10"/>
        <rFont val="宋体"/>
        <family val="0"/>
      </rPr>
      <t>邮电局生活区（锦绣园旁）</t>
    </r>
  </si>
  <si>
    <r>
      <rPr>
        <sz val="10"/>
        <rFont val="宋体"/>
        <family val="0"/>
      </rPr>
      <t>电信局生活区（锦绣园旁）</t>
    </r>
  </si>
  <si>
    <r>
      <rPr>
        <sz val="10"/>
        <rFont val="宋体"/>
        <family val="0"/>
      </rPr>
      <t>小街专家楼（练江南路</t>
    </r>
    <r>
      <rPr>
        <sz val="10"/>
        <rFont val="Times New Roman"/>
        <family val="0"/>
      </rPr>
      <t>24</t>
    </r>
    <r>
      <rPr>
        <sz val="10"/>
        <rFont val="宋体"/>
        <family val="0"/>
      </rPr>
      <t>号）</t>
    </r>
  </si>
  <si>
    <r>
      <rPr>
        <sz val="10"/>
        <rFont val="宋体"/>
        <family val="0"/>
      </rPr>
      <t>同心园（练江南路</t>
    </r>
    <r>
      <rPr>
        <sz val="10"/>
        <rFont val="Times New Roman"/>
        <family val="0"/>
      </rPr>
      <t>23</t>
    </r>
    <r>
      <rPr>
        <sz val="10"/>
        <rFont val="宋体"/>
        <family val="0"/>
      </rPr>
      <t>号）</t>
    </r>
  </si>
  <si>
    <r>
      <rPr>
        <sz val="10"/>
        <rFont val="宋体"/>
        <family val="0"/>
      </rPr>
      <t>国税局生活区（练江南路</t>
    </r>
    <r>
      <rPr>
        <sz val="10"/>
        <rFont val="Times New Roman"/>
        <family val="0"/>
      </rPr>
      <t>22</t>
    </r>
    <r>
      <rPr>
        <sz val="10"/>
        <rFont val="宋体"/>
        <family val="0"/>
      </rPr>
      <t>号）</t>
    </r>
  </si>
  <si>
    <r>
      <rPr>
        <sz val="10"/>
        <rFont val="宋体"/>
        <family val="0"/>
      </rPr>
      <t>西门小区北苑</t>
    </r>
  </si>
  <si>
    <r>
      <t>2001</t>
    </r>
    <r>
      <rPr>
        <sz val="10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</si>
  <si>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红河街道</t>
    </r>
  </si>
  <si>
    <r>
      <rPr>
        <sz val="10"/>
        <rFont val="宋体"/>
        <family val="0"/>
      </rPr>
      <t>杨茹荃</t>
    </r>
  </si>
  <si>
    <r>
      <rPr>
        <sz val="10"/>
        <color indexed="8"/>
        <rFont val="宋体"/>
        <family val="0"/>
      </rPr>
      <t>凤凰社区</t>
    </r>
  </si>
  <si>
    <r>
      <rPr>
        <sz val="10"/>
        <rFont val="宋体"/>
        <family val="0"/>
      </rPr>
      <t>杨忠</t>
    </r>
  </si>
  <si>
    <r>
      <rPr>
        <sz val="10"/>
        <rFont val="宋体"/>
        <family val="0"/>
      </rPr>
      <t>景苑小区</t>
    </r>
  </si>
  <si>
    <r>
      <rPr>
        <sz val="10"/>
        <rFont val="宋体"/>
        <family val="0"/>
      </rPr>
      <t>政府新生活区</t>
    </r>
  </si>
  <si>
    <r>
      <rPr>
        <sz val="10"/>
        <rFont val="宋体"/>
        <family val="0"/>
      </rPr>
      <t>自然资源生活区</t>
    </r>
  </si>
  <si>
    <r>
      <rPr>
        <sz val="10"/>
        <rFont val="宋体"/>
        <family val="0"/>
      </rPr>
      <t>法院生活区</t>
    </r>
  </si>
  <si>
    <r>
      <rPr>
        <sz val="10"/>
        <color indexed="10"/>
        <rFont val="宋体"/>
        <family val="0"/>
      </rPr>
      <t>红茂小区</t>
    </r>
  </si>
  <si>
    <r>
      <rPr>
        <sz val="10"/>
        <rFont val="宋体"/>
        <family val="0"/>
      </rPr>
      <t>电站生活区（小河底、龙洞电站）</t>
    </r>
  </si>
  <si>
    <r>
      <rPr>
        <sz val="10"/>
        <color indexed="8"/>
        <rFont val="宋体"/>
        <family val="0"/>
      </rPr>
      <t>兴元社区</t>
    </r>
  </si>
  <si>
    <r>
      <rPr>
        <sz val="10"/>
        <rFont val="宋体"/>
        <family val="0"/>
      </rPr>
      <t>刀萍</t>
    </r>
  </si>
  <si>
    <r>
      <rPr>
        <sz val="10"/>
        <rFont val="宋体"/>
        <family val="0"/>
      </rPr>
      <t>财政局生活区（兴元路）</t>
    </r>
  </si>
  <si>
    <r>
      <rPr>
        <sz val="10"/>
        <rFont val="宋体"/>
        <family val="0"/>
      </rPr>
      <t>电力公司住宅（向阳路）</t>
    </r>
  </si>
  <si>
    <r>
      <rPr>
        <sz val="10"/>
        <rFont val="宋体"/>
        <family val="0"/>
      </rPr>
      <t>农业银行生活区（兴元路）</t>
    </r>
  </si>
  <si>
    <r>
      <rPr>
        <sz val="10"/>
        <rFont val="宋体"/>
        <family val="0"/>
      </rPr>
      <t>公安局生活区（平安路）</t>
    </r>
  </si>
  <si>
    <r>
      <rPr>
        <sz val="10"/>
        <rFont val="宋体"/>
        <family val="0"/>
      </rPr>
      <t>元江县职业中学（糖厂）</t>
    </r>
  </si>
  <si>
    <r>
      <rPr>
        <sz val="10"/>
        <color indexed="8"/>
        <rFont val="宋体"/>
        <family val="0"/>
      </rPr>
      <t>澧江街道</t>
    </r>
  </si>
  <si>
    <r>
      <rPr>
        <sz val="10"/>
        <rFont val="宋体"/>
        <family val="0"/>
      </rPr>
      <t>李建辉</t>
    </r>
  </si>
  <si>
    <r>
      <rPr>
        <sz val="10"/>
        <color indexed="8"/>
        <rFont val="宋体"/>
        <family val="0"/>
      </rPr>
      <t>江东社区</t>
    </r>
  </si>
  <si>
    <r>
      <rPr>
        <sz val="10"/>
        <rFont val="宋体"/>
        <family val="0"/>
      </rPr>
      <t>李萍</t>
    </r>
  </si>
  <si>
    <r>
      <rPr>
        <sz val="10"/>
        <rFont val="宋体"/>
        <family val="0"/>
      </rPr>
      <t>信用社生活区（文化路）</t>
    </r>
  </si>
  <si>
    <r>
      <rPr>
        <sz val="10"/>
        <rFont val="宋体"/>
        <family val="0"/>
      </rPr>
      <t>老政府生活区院内（</t>
    </r>
    <r>
      <rPr>
        <sz val="10"/>
        <rFont val="Times New Roman"/>
        <family val="0"/>
      </rPr>
      <t>A.B</t>
    </r>
    <r>
      <rPr>
        <sz val="10"/>
        <rFont val="宋体"/>
        <family val="0"/>
      </rPr>
      <t>、</t>
    </r>
    <r>
      <rPr>
        <sz val="10"/>
        <rFont val="Times New Roman"/>
        <family val="0"/>
      </rPr>
      <t>6.8</t>
    </r>
    <r>
      <rPr>
        <sz val="10"/>
        <rFont val="宋体"/>
        <family val="0"/>
      </rPr>
      <t>幢）</t>
    </r>
  </si>
  <si>
    <t>保山市城镇老旧小区改造计划项目信息统计表（2023年）</t>
  </si>
  <si>
    <t>新华小区123号</t>
  </si>
  <si>
    <t>保山市</t>
  </si>
  <si>
    <t>九隆街道</t>
  </si>
  <si>
    <t>余德翔</t>
  </si>
  <si>
    <t>赵友端</t>
  </si>
  <si>
    <t>龙泉派出所宿舍</t>
  </si>
  <si>
    <t>南苑社区</t>
  </si>
  <si>
    <t>万灵燕</t>
  </si>
  <si>
    <t>广厦保障房</t>
  </si>
  <si>
    <t>建行宿舍</t>
  </si>
  <si>
    <t>水泥厂宿舍</t>
  </si>
  <si>
    <t>人民路农机公司宿舍</t>
  </si>
  <si>
    <t>1989年</t>
  </si>
  <si>
    <t>老南站宿舍</t>
  </si>
  <si>
    <t>农贸市场宿舍</t>
  </si>
  <si>
    <t>1996年</t>
  </si>
  <si>
    <t>下巷街社区</t>
  </si>
  <si>
    <t>朱珊</t>
  </si>
  <si>
    <t>皮鞋厂宿舍</t>
  </si>
  <si>
    <t>地质四大队宿舍</t>
  </si>
  <si>
    <t>陈树德</t>
  </si>
  <si>
    <t>农业局宿舍</t>
  </si>
  <si>
    <t>大贸小区</t>
  </si>
  <si>
    <t>1995年</t>
  </si>
  <si>
    <t>算盘厂宿舍</t>
  </si>
  <si>
    <t>五交化宿舍</t>
  </si>
  <si>
    <t>百货公司宿舍</t>
  </si>
  <si>
    <t>饲料公司住宅区</t>
  </si>
  <si>
    <t>工行宿舍</t>
  </si>
  <si>
    <t>医药公司住宿区</t>
  </si>
  <si>
    <t>钉子厂宿舍</t>
  </si>
  <si>
    <t>二院宿舍</t>
  </si>
  <si>
    <t>三小宿舍</t>
  </si>
  <si>
    <t>糖铢小区（如意巷83号农科所宿舍）</t>
  </si>
  <si>
    <t>财政局宿舍</t>
  </si>
  <si>
    <t>马里社区</t>
  </si>
  <si>
    <t>董丽华</t>
  </si>
  <si>
    <t>新华小区112号</t>
  </si>
  <si>
    <t>升阳宾馆宿舍</t>
  </si>
  <si>
    <t>元丰小区</t>
  </si>
  <si>
    <t>市交警支队宿舍</t>
  </si>
  <si>
    <t>云南交投集团保山管理处</t>
  </si>
  <si>
    <t>泰龙社区</t>
  </si>
  <si>
    <t>王国留</t>
  </si>
  <si>
    <t>民族中学职工宿舍</t>
  </si>
  <si>
    <t>区林业局宿舍</t>
  </si>
  <si>
    <t>麒麟粮油宿舍</t>
  </si>
  <si>
    <t>紫胶厂宿舍</t>
  </si>
  <si>
    <t>公路总段宿舍</t>
  </si>
  <si>
    <t>粮油加工厂宿舍</t>
  </si>
  <si>
    <t>中石化宿舍</t>
  </si>
  <si>
    <t>停车场宿舍</t>
  </si>
  <si>
    <t>岫东商场</t>
  </si>
  <si>
    <t>小井巷宿舍</t>
  </si>
  <si>
    <t>供销社宿舍</t>
  </si>
  <si>
    <t>矿产公司宿舍</t>
  </si>
  <si>
    <t>乡镇企业局宿舍</t>
  </si>
  <si>
    <t>同仁社区</t>
  </si>
  <si>
    <t>王锡瑜</t>
  </si>
  <si>
    <t>市农机公司宿舍</t>
  </si>
  <si>
    <t>肉牛加工厂宿舍</t>
  </si>
  <si>
    <t>西庄水泥厂宿舍</t>
  </si>
  <si>
    <t>工行宿舍  (保岫西路）</t>
  </si>
  <si>
    <t>农村信用社宿舍</t>
  </si>
  <si>
    <t>变压器厂宿舍</t>
  </si>
  <si>
    <t>税务局宿舍象山路106号</t>
  </si>
  <si>
    <t>天宇设计院宿舍象山路104号</t>
  </si>
  <si>
    <t>安全局宿舍玉泉路144号</t>
  </si>
  <si>
    <t>永昌路123号</t>
  </si>
  <si>
    <t>鼠防站宿舍</t>
  </si>
  <si>
    <t>城康公寓</t>
  </si>
  <si>
    <t>杏花路32号针织厂宿舍</t>
  </si>
  <si>
    <t>黉学社区</t>
  </si>
  <si>
    <t>盖卫军</t>
  </si>
  <si>
    <t>玉泉路63号院</t>
  </si>
  <si>
    <t>变电站宿舍</t>
  </si>
  <si>
    <t>永昌街道</t>
  </si>
  <si>
    <t>张国耀</t>
  </si>
  <si>
    <t>杏花社区</t>
  </si>
  <si>
    <t>刁爱国</t>
  </si>
  <si>
    <t>市发改委宿舍</t>
  </si>
  <si>
    <t>兰城街道</t>
  </si>
  <si>
    <t>吴美全</t>
  </si>
  <si>
    <t>关楼社区</t>
  </si>
  <si>
    <t>李雪梅</t>
  </si>
  <si>
    <t>高黎贡山宿舍</t>
  </si>
  <si>
    <t>2005年</t>
  </si>
  <si>
    <t>地建公司宿舍</t>
  </si>
  <si>
    <t>1997年</t>
  </si>
  <si>
    <t>区财政局宿舍</t>
  </si>
  <si>
    <t>交警支队宿舍</t>
  </si>
  <si>
    <t>建行宿舍（鹿鸣巷）</t>
  </si>
  <si>
    <t>烟草小区</t>
  </si>
  <si>
    <t>田心社区</t>
  </si>
  <si>
    <t>杨俊</t>
  </si>
  <si>
    <t>田园小区（市农业局宿舍）</t>
  </si>
  <si>
    <t>人文小区（市土地局宿舍）</t>
  </si>
  <si>
    <t>惠民小区（骨科医院）</t>
  </si>
  <si>
    <t>金惠小区（区住建局宿舍</t>
  </si>
  <si>
    <t>电力公司宿舍（南楼）</t>
  </si>
  <si>
    <t>市农业局宿舍</t>
  </si>
  <si>
    <t>苏帕河电站宿舍区（学府小区）</t>
  </si>
  <si>
    <t>窑湾社区</t>
  </si>
  <si>
    <t>娄小春</t>
  </si>
  <si>
    <t>保山公路总段施甸分局宿舍区（兴隆小区）</t>
  </si>
  <si>
    <t>保山交投公司宿舍区（兴隆小区）</t>
  </si>
  <si>
    <t>隆阳区民政局宿舍（文化小区）</t>
  </si>
  <si>
    <t>兰花社区</t>
  </si>
  <si>
    <t>段光宽</t>
  </si>
  <si>
    <t>南关加油站宿舍（和美小区）</t>
  </si>
  <si>
    <t>四季花园</t>
  </si>
  <si>
    <r>
      <t>2003</t>
    </r>
    <r>
      <rPr>
        <sz val="10"/>
        <color indexed="8"/>
        <rFont val="宋体"/>
        <family val="0"/>
      </rPr>
      <t>年</t>
    </r>
  </si>
  <si>
    <t>龚家庄社区</t>
  </si>
  <si>
    <t>何杰</t>
  </si>
  <si>
    <t>九隆名居鹏城</t>
  </si>
  <si>
    <t>2004年</t>
  </si>
  <si>
    <t>沙滩社区</t>
  </si>
  <si>
    <t>张永平</t>
  </si>
  <si>
    <t>九隆经济适用住房</t>
  </si>
  <si>
    <t>紫檀水岸小区</t>
  </si>
  <si>
    <t>田园镇</t>
  </si>
  <si>
    <t>许卫德</t>
  </si>
  <si>
    <t>陈  勇</t>
  </si>
  <si>
    <t>阳光小区</t>
  </si>
  <si>
    <t>滨河小区</t>
  </si>
  <si>
    <t>2001年</t>
  </si>
  <si>
    <t>昌北小区</t>
  </si>
  <si>
    <t>兴宁小区</t>
  </si>
  <si>
    <t>龙井社区</t>
  </si>
  <si>
    <t>李林俊</t>
  </si>
  <si>
    <t>城南农贸市场小区</t>
  </si>
  <si>
    <t>甸阳镇</t>
  </si>
  <si>
    <t>陆玉柱</t>
  </si>
  <si>
    <t>文武社区</t>
  </si>
  <si>
    <t>罗宏云</t>
  </si>
  <si>
    <t>建行至林草局</t>
  </si>
  <si>
    <t>老干局小区</t>
  </si>
  <si>
    <t>文武一、二组小区</t>
  </si>
  <si>
    <t>一中教师小区</t>
  </si>
  <si>
    <t>街道社区</t>
  </si>
  <si>
    <t>刘芳</t>
  </si>
  <si>
    <t>人保财险腾冲支公司职工宿舍泰安片区</t>
  </si>
  <si>
    <t>1991-2000</t>
  </si>
  <si>
    <t>腾越街道</t>
  </si>
  <si>
    <t>番绍贤</t>
  </si>
  <si>
    <t>秀峰社区</t>
  </si>
  <si>
    <t>李炳良</t>
  </si>
  <si>
    <t>云南地质工程第二勘察院地热队职工宿舍新闻片区</t>
  </si>
  <si>
    <t>腾冲市融媒体中心职工宿舍</t>
  </si>
  <si>
    <t>2001-2005</t>
  </si>
  <si>
    <t>山源社区</t>
  </si>
  <si>
    <t>戴朝杰</t>
  </si>
  <si>
    <t>城北交警中队职工宿舍</t>
  </si>
  <si>
    <t>文星社区</t>
  </si>
  <si>
    <t>许华泽</t>
  </si>
  <si>
    <t>楚雄州城镇老旧小区改造计划项目信息统计表（2023年）</t>
  </si>
  <si>
    <t>灵秀花园</t>
  </si>
  <si>
    <t>楚雄州</t>
  </si>
  <si>
    <t>鹿城镇人民政府</t>
  </si>
  <si>
    <t>尹江</t>
  </si>
  <si>
    <t>灵秀社区</t>
  </si>
  <si>
    <t>何仕琪</t>
  </si>
  <si>
    <t>龙泉路税务小区</t>
  </si>
  <si>
    <r>
      <t>1983</t>
    </r>
    <r>
      <rPr>
        <sz val="10"/>
        <rFont val="宋体"/>
        <family val="0"/>
      </rPr>
      <t>年</t>
    </r>
  </si>
  <si>
    <t>学桥街社区</t>
  </si>
  <si>
    <t>王廷芝</t>
  </si>
  <si>
    <t>威楚大道1号楚雄公路分局小区</t>
  </si>
  <si>
    <t>北浦社区</t>
  </si>
  <si>
    <t>何永忠</t>
  </si>
  <si>
    <t>市中医住宿区内农行住宿区</t>
  </si>
  <si>
    <t>中大街社区</t>
  </si>
  <si>
    <t>杨晓敏</t>
  </si>
  <si>
    <t>西城巷路口住宿区</t>
  </si>
  <si>
    <t>电信公司职工住宿楼</t>
  </si>
  <si>
    <r>
      <t>2000</t>
    </r>
    <r>
      <rPr>
        <sz val="10"/>
        <rFont val="宋体"/>
        <family val="0"/>
      </rPr>
      <t>年底前</t>
    </r>
  </si>
  <si>
    <t>西城社区</t>
  </si>
  <si>
    <t>李昌显</t>
  </si>
  <si>
    <t>中国邮政职工宿舍区</t>
  </si>
  <si>
    <t>县建筑公司住宿区</t>
  </si>
  <si>
    <t>县饮食公司住宿区</t>
  </si>
  <si>
    <t>东城社区</t>
  </si>
  <si>
    <t>李忠明</t>
  </si>
  <si>
    <t>县电力公司老住宿区</t>
  </si>
  <si>
    <t>县城区自来水厂住宿楼</t>
  </si>
  <si>
    <r>
      <t>原卫生局住宿区临街</t>
    </r>
    <r>
      <rPr>
        <sz val="10"/>
        <rFont val="Times New Roman"/>
        <family val="0"/>
      </rPr>
      <t>1</t>
    </r>
    <r>
      <rPr>
        <sz val="10"/>
        <rFont val="宋体"/>
        <family val="0"/>
      </rPr>
      <t>幢</t>
    </r>
  </si>
  <si>
    <t>原百货公司住宿区</t>
  </si>
  <si>
    <t>南大街编织袋厂住宿区</t>
  </si>
  <si>
    <t>共和镇人民政府</t>
  </si>
  <si>
    <t>李家武</t>
  </si>
  <si>
    <t>平屯社区</t>
  </si>
  <si>
    <t>杨晓强</t>
  </si>
  <si>
    <t>共和镇政府住宿区（超群超市旁）</t>
  </si>
  <si>
    <t>茅阳社区</t>
  </si>
  <si>
    <t>杨菊萍</t>
  </si>
  <si>
    <t>粮油加工公司</t>
  </si>
  <si>
    <t>南街社区</t>
  </si>
  <si>
    <t>许红亮</t>
  </si>
  <si>
    <t>县医药公司住宿区</t>
  </si>
  <si>
    <t>司法局住宿区</t>
  </si>
  <si>
    <t>阮映斌</t>
  </si>
  <si>
    <t>地方公路管理段住宿区</t>
  </si>
  <si>
    <t>大成中学教师住宿楼</t>
  </si>
  <si>
    <t>北街社区</t>
  </si>
  <si>
    <t>班有祥</t>
  </si>
  <si>
    <t>宝城花园小区</t>
  </si>
  <si>
    <t>妇幼保健院住宿区</t>
  </si>
  <si>
    <t>国税局住宿小区</t>
  </si>
  <si>
    <t>土产公司住宿区</t>
  </si>
  <si>
    <t>路政大队住宿区</t>
  </si>
  <si>
    <t>栋川镇政府住宿区</t>
  </si>
  <si>
    <t>畜牧小区</t>
  </si>
  <si>
    <t>建行住宿区</t>
  </si>
  <si>
    <t>原农具厂（东泰旁）</t>
  </si>
  <si>
    <t>狮山镇</t>
  </si>
  <si>
    <t>王兵</t>
  </si>
  <si>
    <t>南街</t>
  </si>
  <si>
    <t>孔祥林</t>
  </si>
  <si>
    <t>县农机化学校</t>
  </si>
  <si>
    <t>东岳</t>
  </si>
  <si>
    <t>杨建莲</t>
  </si>
  <si>
    <t>玉皇阁粮油小区（环西路）</t>
  </si>
  <si>
    <t>中马</t>
  </si>
  <si>
    <t>李建军</t>
  </si>
  <si>
    <t>原印刷厂小区</t>
  </si>
  <si>
    <t>原物资局小区（中心街）</t>
  </si>
  <si>
    <t>狮山供电所（环西路下）</t>
  </si>
  <si>
    <t>原法院小区</t>
  </si>
  <si>
    <t>原计委职工宿舍楼</t>
  </si>
  <si>
    <t>县人财保住宿小区</t>
  </si>
  <si>
    <t>北街</t>
  </si>
  <si>
    <t>王志</t>
  </si>
  <si>
    <t>原联营水泥厂小区</t>
  </si>
  <si>
    <t>香水</t>
  </si>
  <si>
    <t>刘旺禄</t>
  </si>
  <si>
    <t>原民政局小区（香水庄）</t>
  </si>
  <si>
    <t>县气象局小区（狮山路）</t>
  </si>
  <si>
    <t>原副食品厂小区（南街农贸市场）</t>
  </si>
  <si>
    <t>老工行住宿区（建设路）</t>
  </si>
  <si>
    <t>1978年</t>
  </si>
  <si>
    <t>永定镇</t>
  </si>
  <si>
    <t>刀兴祥</t>
  </si>
  <si>
    <t>龙头山社区</t>
  </si>
  <si>
    <t>罗玉琼</t>
  </si>
  <si>
    <t>老车站住宿区</t>
  </si>
  <si>
    <t>人行住宿区（二期）</t>
  </si>
  <si>
    <t>经信局住宿区（二期）</t>
  </si>
  <si>
    <t>永定卫生院住宿区（二期）</t>
  </si>
  <si>
    <t>苴却社区</t>
  </si>
  <si>
    <t>陈渝</t>
  </si>
  <si>
    <t>红河州城镇老旧小区改造计划项目信息统计表（2023年）</t>
  </si>
  <si>
    <t>三0八队社区</t>
  </si>
  <si>
    <t>红河州</t>
  </si>
  <si>
    <t>金湖街道</t>
  </si>
  <si>
    <t>雷  俊</t>
  </si>
  <si>
    <t>苏  娜</t>
  </si>
  <si>
    <t>17787315525</t>
  </si>
  <si>
    <t>宝华社区</t>
  </si>
  <si>
    <t>1992～1995</t>
  </si>
  <si>
    <t>城区街道</t>
  </si>
  <si>
    <t>普娅</t>
  </si>
  <si>
    <t>廖桂花</t>
  </si>
  <si>
    <t>云锡供水厂社区</t>
  </si>
  <si>
    <t>1997～2004</t>
  </si>
  <si>
    <t>潘晓兰</t>
  </si>
  <si>
    <t>13769384771</t>
  </si>
  <si>
    <t>1958～2005</t>
  </si>
  <si>
    <t>钱永</t>
  </si>
  <si>
    <t>建设社区</t>
  </si>
  <si>
    <t>1998～2000</t>
  </si>
  <si>
    <t>王  笛</t>
  </si>
  <si>
    <t>13577330017</t>
  </si>
  <si>
    <t>金湖东社区</t>
  </si>
  <si>
    <t>杨  青</t>
  </si>
  <si>
    <t>13408934008</t>
  </si>
  <si>
    <t>金湖南社区</t>
  </si>
  <si>
    <t>1984～1998</t>
  </si>
  <si>
    <t>王敬云</t>
  </si>
  <si>
    <t>15388730917</t>
  </si>
  <si>
    <t>金湖西社区</t>
  </si>
  <si>
    <t>1990～2005</t>
  </si>
  <si>
    <t>王  燕</t>
  </si>
  <si>
    <t>15911366955</t>
  </si>
  <si>
    <t>上河社区</t>
  </si>
  <si>
    <t>1977年</t>
  </si>
  <si>
    <t>张微</t>
  </si>
  <si>
    <t>胜利社区</t>
  </si>
  <si>
    <t>1997～1999</t>
  </si>
  <si>
    <t>张艳</t>
  </si>
  <si>
    <t>五一社区</t>
  </si>
  <si>
    <t>1985～2002</t>
  </si>
  <si>
    <t>姚莹</t>
  </si>
  <si>
    <t>锡山社区</t>
  </si>
  <si>
    <t>张伟</t>
  </si>
  <si>
    <t>新电社区</t>
  </si>
  <si>
    <t>1990～1998</t>
  </si>
  <si>
    <t>易翠萍</t>
  </si>
  <si>
    <t>新冠社区</t>
  </si>
  <si>
    <t>1993～2002</t>
  </si>
  <si>
    <t>柴雪松</t>
  </si>
  <si>
    <t>永胜社区</t>
  </si>
  <si>
    <t>1992～2002</t>
  </si>
  <si>
    <t>郭锐敏</t>
  </si>
  <si>
    <t>云锡储运社区</t>
  </si>
  <si>
    <t>兰平辉</t>
  </si>
  <si>
    <t>13769300420</t>
  </si>
  <si>
    <t>云锡机厂社区</t>
  </si>
  <si>
    <t>1998、2000</t>
  </si>
  <si>
    <t>旃  维</t>
  </si>
  <si>
    <t>云锡机关社区</t>
  </si>
  <si>
    <t>张艳辉</t>
  </si>
  <si>
    <t>13987370356</t>
  </si>
  <si>
    <t>中山社区</t>
  </si>
  <si>
    <t>2000年以前</t>
  </si>
  <si>
    <t>张人苓</t>
  </si>
  <si>
    <t>沙甸片区</t>
  </si>
  <si>
    <t>1957～2005</t>
  </si>
  <si>
    <t>沙甸街道</t>
  </si>
  <si>
    <t>陆冠桦</t>
  </si>
  <si>
    <t>姜怡</t>
  </si>
  <si>
    <t>大屯片区</t>
  </si>
  <si>
    <t>1957～1999</t>
  </si>
  <si>
    <t>大屯街道</t>
  </si>
  <si>
    <t>戴纬</t>
  </si>
  <si>
    <t>新北片区</t>
  </si>
  <si>
    <t>1991—2000年</t>
  </si>
  <si>
    <t>乐白道</t>
  </si>
  <si>
    <t>马君珺</t>
  </si>
  <si>
    <t>景山社区</t>
  </si>
  <si>
    <t>李莎</t>
  </si>
  <si>
    <t>人民片区</t>
  </si>
  <si>
    <t>灵泉</t>
  </si>
  <si>
    <t>梁祺</t>
  </si>
  <si>
    <t>小新村社区</t>
  </si>
  <si>
    <t>万敏</t>
  </si>
  <si>
    <t>西湖小区</t>
  </si>
  <si>
    <t>周昶宇</t>
  </si>
  <si>
    <t>临江社区</t>
  </si>
  <si>
    <t>徐茜</t>
  </si>
  <si>
    <t>石油小区</t>
  </si>
  <si>
    <t>西园社区</t>
  </si>
  <si>
    <t>李雪松</t>
  </si>
  <si>
    <t>园丁小区</t>
  </si>
  <si>
    <t>糖厂三福利区</t>
  </si>
  <si>
    <t>为民片区</t>
  </si>
  <si>
    <t>2001—2005年</t>
  </si>
  <si>
    <t>时光片区</t>
  </si>
  <si>
    <t>文艳玲</t>
  </si>
  <si>
    <t>李晓翠</t>
  </si>
  <si>
    <t>崇文街29号院</t>
  </si>
  <si>
    <t>崇文社区</t>
  </si>
  <si>
    <t>周君</t>
  </si>
  <si>
    <t>文澜街道</t>
  </si>
  <si>
    <t>徐涛</t>
  </si>
  <si>
    <t>南湖社区</t>
  </si>
  <si>
    <t>汪鹭</t>
  </si>
  <si>
    <t>鸿运花园</t>
  </si>
  <si>
    <t>富康花园</t>
  </si>
  <si>
    <t>银河社区</t>
  </si>
  <si>
    <t>毛景慧</t>
  </si>
  <si>
    <t>银河名基</t>
  </si>
  <si>
    <t>银龙花园一区</t>
  </si>
  <si>
    <t>银龙花园二区</t>
  </si>
  <si>
    <t>红翔小区</t>
  </si>
  <si>
    <t>洪盛小区</t>
  </si>
  <si>
    <t>凤凰小区</t>
  </si>
  <si>
    <t>碧翠苑小区</t>
  </si>
  <si>
    <t>森林公寓</t>
  </si>
  <si>
    <t>森林公寓附院</t>
  </si>
  <si>
    <t>万达苑</t>
  </si>
  <si>
    <t>天马社区</t>
  </si>
  <si>
    <t>肖雅临</t>
  </si>
  <si>
    <t>电力公司宿舍</t>
  </si>
  <si>
    <t>福兴商贸城</t>
  </si>
  <si>
    <t>鸿雁社区</t>
  </si>
  <si>
    <t>李丽萍</t>
  </si>
  <si>
    <t>审计局宿舍</t>
  </si>
  <si>
    <t>物资局宿舍</t>
  </si>
  <si>
    <t>蒙城名洲</t>
  </si>
  <si>
    <t>玉皇阁社区</t>
  </si>
  <si>
    <t>杨杰</t>
  </si>
  <si>
    <t>桂林苑</t>
  </si>
  <si>
    <t>三九富康小区</t>
  </si>
  <si>
    <t>红竺园社区</t>
  </si>
  <si>
    <t>高丽丽</t>
  </si>
  <si>
    <t>州农垦小区</t>
  </si>
  <si>
    <t>州邮政小区</t>
  </si>
  <si>
    <t>红建佳苑</t>
  </si>
  <si>
    <t>绿茵社区</t>
  </si>
  <si>
    <t>刘乙萍</t>
  </si>
  <si>
    <t>0873-3721698</t>
  </si>
  <si>
    <t>鑫苑小区</t>
  </si>
  <si>
    <t>双河社区</t>
  </si>
  <si>
    <t>赵青</t>
  </si>
  <si>
    <t>云海蓝天</t>
  </si>
  <si>
    <t>天萃花园</t>
  </si>
  <si>
    <t>银河小区</t>
  </si>
  <si>
    <t>月牙塘社区</t>
  </si>
  <si>
    <t>杜云凤</t>
  </si>
  <si>
    <t>八一汽配厂小区</t>
  </si>
  <si>
    <t>李雪莲</t>
  </si>
  <si>
    <t>双河社区连片改造</t>
  </si>
  <si>
    <t>三义社区、双河社区</t>
  </si>
  <si>
    <t>弥阳街道</t>
  </si>
  <si>
    <t>刘宝元</t>
  </si>
  <si>
    <t>弥阳街道城东社区（民主街18号）</t>
  </si>
  <si>
    <t>李  林</t>
  </si>
  <si>
    <t>万利元小区</t>
  </si>
  <si>
    <t>铺田社区（吉山南路）</t>
  </si>
  <si>
    <t>房管处公产房</t>
  </si>
  <si>
    <t>武庙街32号</t>
  </si>
  <si>
    <t>杨桦</t>
  </si>
  <si>
    <t>文庙社区</t>
  </si>
  <si>
    <t>侯芝芳</t>
  </si>
  <si>
    <t>新桥街185号</t>
  </si>
  <si>
    <t>周丽</t>
  </si>
  <si>
    <t>朝阳楼社区</t>
  </si>
  <si>
    <t>罗斌</t>
  </si>
  <si>
    <t>土产公司小区</t>
  </si>
  <si>
    <t>迎晖路154号</t>
  </si>
  <si>
    <t>李鸿</t>
  </si>
  <si>
    <t>民族贸易公司住宿区</t>
  </si>
  <si>
    <t>土地庙街81号</t>
  </si>
  <si>
    <t>郭艳飞</t>
  </si>
  <si>
    <t>邮政小区</t>
  </si>
  <si>
    <t>迎恩路109号</t>
  </si>
  <si>
    <t>吕莹</t>
  </si>
  <si>
    <t>永祯社区</t>
  </si>
  <si>
    <t>何辉</t>
  </si>
  <si>
    <t>盐业公司</t>
  </si>
  <si>
    <t>仁和路40号</t>
  </si>
  <si>
    <t>钱秋妤</t>
  </si>
  <si>
    <t>北山社区</t>
  </si>
  <si>
    <t>飞达公司住宿区</t>
  </si>
  <si>
    <t>迎晖路282号</t>
  </si>
  <si>
    <t>张勇</t>
  </si>
  <si>
    <t>永善社区</t>
  </si>
  <si>
    <t>陈官信用社小区</t>
  </si>
  <si>
    <t>陈官村501号</t>
  </si>
  <si>
    <t>王艳琼</t>
  </si>
  <si>
    <t>临安镇陈官村委会</t>
  </si>
  <si>
    <t>辛春</t>
  </si>
  <si>
    <t>陈官农行</t>
  </si>
  <si>
    <t>陈官村</t>
  </si>
  <si>
    <t>陈官派出所住宿区</t>
  </si>
  <si>
    <t>阜安路198号</t>
  </si>
  <si>
    <t>陈官卫生院住宿区</t>
  </si>
  <si>
    <t>阜安路200号</t>
  </si>
  <si>
    <t>青云中学老师住宿区</t>
  </si>
  <si>
    <t>沙沟村</t>
  </si>
  <si>
    <t>马俊洪</t>
  </si>
  <si>
    <t>临安镇中所村委会</t>
  </si>
  <si>
    <t>李红兵</t>
  </si>
  <si>
    <t>第四小学住宿区</t>
  </si>
  <si>
    <t>建水大道25号</t>
  </si>
  <si>
    <t>吴娜</t>
  </si>
  <si>
    <t>西林社区</t>
  </si>
  <si>
    <t>第五中学住宿区</t>
  </si>
  <si>
    <t>普德永</t>
  </si>
  <si>
    <t>红塔蓝鹰红纸小区</t>
  </si>
  <si>
    <t>临安镇东村</t>
  </si>
  <si>
    <t>李文兴</t>
  </si>
  <si>
    <t>临安镇东村村委会</t>
  </si>
  <si>
    <t>紫燕水泥厂住宿区</t>
  </si>
  <si>
    <t>糖烟酒公司住宿区</t>
  </si>
  <si>
    <t>临安路34号</t>
  </si>
  <si>
    <t>马丽萍</t>
  </si>
  <si>
    <t>崇正社区</t>
  </si>
  <si>
    <t>粱凌秋</t>
  </si>
  <si>
    <t>商业联合公司住宿区</t>
  </si>
  <si>
    <t>临安路30号</t>
  </si>
  <si>
    <t>饮服公司住宿区</t>
  </si>
  <si>
    <t>临安路32号</t>
  </si>
  <si>
    <t>老粮干校教师住宿区</t>
  </si>
  <si>
    <t>建水大道29号</t>
  </si>
  <si>
    <t>气象局职工集资房小区</t>
  </si>
  <si>
    <t>异龙镇</t>
  </si>
  <si>
    <t>李旬</t>
  </si>
  <si>
    <t>云泉社区</t>
  </si>
  <si>
    <t>瞿美华</t>
  </si>
  <si>
    <t>亚房子乡人民政府职工集资房小区</t>
  </si>
  <si>
    <t>卫家营社区</t>
  </si>
  <si>
    <t>杨华林</t>
  </si>
  <si>
    <t>邮政局职工集资房小区</t>
  </si>
  <si>
    <t>陶村社区</t>
  </si>
  <si>
    <t>许艳红</t>
  </si>
  <si>
    <t>县政府招待所职工集资房小区</t>
  </si>
  <si>
    <t>县交警队职工集资房小区</t>
  </si>
  <si>
    <t>宝塔社区</t>
  </si>
  <si>
    <t>王浩</t>
  </si>
  <si>
    <t>县建行职工集资房小区</t>
  </si>
  <si>
    <t>县审计局职工集资房小区</t>
  </si>
  <si>
    <t>县渔种厂职工集资房小区</t>
  </si>
  <si>
    <t>恒丰楼小区</t>
  </si>
  <si>
    <t>县残联集资房小区</t>
  </si>
  <si>
    <t>钟秀花园小区</t>
  </si>
  <si>
    <t>城建二队集资房小区</t>
  </si>
  <si>
    <t>2003年</t>
  </si>
  <si>
    <t>湖滨社区</t>
  </si>
  <si>
    <t>何龙德</t>
  </si>
  <si>
    <t>电信集资房小区</t>
  </si>
  <si>
    <t>强华物资公司集资房小区</t>
  </si>
  <si>
    <t>糕点厂集资房小区</t>
  </si>
  <si>
    <t>明珠花园（二期、三期）</t>
  </si>
  <si>
    <t>中枢镇</t>
  </si>
  <si>
    <t>杨忠文</t>
  </si>
  <si>
    <t>长安社区</t>
  </si>
  <si>
    <t>王雯</t>
  </si>
  <si>
    <t>馨秀苑</t>
  </si>
  <si>
    <t>焰山社区</t>
  </si>
  <si>
    <t>饶娇</t>
  </si>
  <si>
    <t>庐秀小区</t>
  </si>
  <si>
    <t>百合公司职工宿舍</t>
  </si>
  <si>
    <t>钟秀社区</t>
  </si>
  <si>
    <t>汪娴</t>
  </si>
  <si>
    <t>阳光花园</t>
  </si>
  <si>
    <t>颐馨苑</t>
  </si>
  <si>
    <t>交通局职工宿舍</t>
  </si>
  <si>
    <t>老公安局职工宿舍（建小旁）</t>
  </si>
  <si>
    <t>1980年</t>
  </si>
  <si>
    <t>信用小区</t>
  </si>
  <si>
    <t>阿庐社区</t>
  </si>
  <si>
    <t>杨琼芬</t>
  </si>
  <si>
    <t>水利局职工宿舍</t>
  </si>
  <si>
    <t>民政局小区</t>
  </si>
  <si>
    <t>老公安局职工宿舍（北门街）</t>
  </si>
  <si>
    <t>老城小区</t>
  </si>
  <si>
    <t>迤萨镇</t>
  </si>
  <si>
    <t>王琪</t>
  </si>
  <si>
    <t>西山社区</t>
  </si>
  <si>
    <t>李丽荣</t>
  </si>
  <si>
    <t>车队小区</t>
  </si>
  <si>
    <t>新街镇</t>
  </si>
  <si>
    <t>吴远彪</t>
  </si>
  <si>
    <t>下节街社区</t>
  </si>
  <si>
    <t>王川</t>
  </si>
  <si>
    <t>老粮食局职工住宿小区</t>
  </si>
  <si>
    <t>纺织厂职工住宿小区</t>
  </si>
  <si>
    <t>老中医职工住宿小区</t>
  </si>
  <si>
    <t>粮食局小区</t>
  </si>
  <si>
    <t>一小教职工住宿小区</t>
  </si>
  <si>
    <t>老食品公司小区</t>
  </si>
  <si>
    <t>建筑公司住宿小区</t>
  </si>
  <si>
    <t>县幼儿园教职工住宿小区</t>
  </si>
  <si>
    <t>木器社小区</t>
  </si>
  <si>
    <t>林场小区</t>
  </si>
  <si>
    <t>污水处理厂职工住宿小区</t>
  </si>
  <si>
    <t>一中教职工住宿小区（1）</t>
  </si>
  <si>
    <t>田街社区</t>
  </si>
  <si>
    <t>刘鸿</t>
  </si>
  <si>
    <t>一中教职工住宿小区（2）</t>
  </si>
  <si>
    <t>2000年以后</t>
  </si>
  <si>
    <t>养护段职工住宿小区</t>
  </si>
  <si>
    <t>老检察院职工住宿小区</t>
  </si>
  <si>
    <t>大观楼小区</t>
  </si>
  <si>
    <t>砂砖厂住宿小区</t>
  </si>
  <si>
    <t>南沙镇</t>
  </si>
  <si>
    <t>和馨园社区</t>
  </si>
  <si>
    <t>陶顺</t>
  </si>
  <si>
    <t>教育局职工住宿小区</t>
  </si>
  <si>
    <t>南林社区</t>
  </si>
  <si>
    <t>白开亮</t>
  </si>
  <si>
    <t>元槟小区</t>
  </si>
  <si>
    <t>农发行小区</t>
  </si>
  <si>
    <t>武装部住宿楼</t>
  </si>
  <si>
    <t>金河镇</t>
  </si>
  <si>
    <t>龚世新</t>
  </si>
  <si>
    <t>夏秋华</t>
  </si>
  <si>
    <t>金康花园小区</t>
  </si>
  <si>
    <t>仙人洞社区</t>
  </si>
  <si>
    <t>王艳</t>
  </si>
  <si>
    <t>公路管理段小区</t>
  </si>
  <si>
    <t>老建设局住宿楼</t>
  </si>
  <si>
    <t>金沙社区</t>
  </si>
  <si>
    <t>马荣丽</t>
  </si>
  <si>
    <t>熊胆酒厂小区</t>
  </si>
  <si>
    <t>玉屏镇</t>
  </si>
  <si>
    <t>朱雄腾</t>
  </si>
  <si>
    <t>大龙树社区</t>
  </si>
  <si>
    <t>王蜜</t>
  </si>
  <si>
    <t>县政府住宿区</t>
  </si>
  <si>
    <t>卫国社区</t>
  </si>
  <si>
    <t>文工团住宿区</t>
  </si>
  <si>
    <t>制药厂住宿区</t>
  </si>
  <si>
    <t>木器社社区</t>
  </si>
  <si>
    <t>农经站社区</t>
  </si>
  <si>
    <t>人行住宿楼</t>
  </si>
  <si>
    <t>大围山社区</t>
  </si>
  <si>
    <t>林科所小区</t>
  </si>
  <si>
    <t>国土所小区</t>
  </si>
  <si>
    <t>卫国社区小区</t>
  </si>
  <si>
    <t>扶贫办小区</t>
  </si>
  <si>
    <t>丹桂苑小区</t>
  </si>
  <si>
    <t>建设路137号院</t>
  </si>
  <si>
    <t>北山大道电信局小区</t>
  </si>
  <si>
    <t>河口镇</t>
  </si>
  <si>
    <t>曼章社区</t>
  </si>
  <si>
    <t>李玉龙</t>
  </si>
  <si>
    <t>北山大道电信局小区旁住宿楼</t>
  </si>
  <si>
    <t>北山大道柏善璐居</t>
  </si>
  <si>
    <t>枫华小区</t>
  </si>
  <si>
    <t>槟榔社区</t>
  </si>
  <si>
    <t>罗宗丽</t>
  </si>
  <si>
    <t>档案局住宿楼</t>
  </si>
  <si>
    <t>滨河社区</t>
  </si>
  <si>
    <t>江英</t>
  </si>
  <si>
    <t>北山大道地税局住宿楼</t>
  </si>
  <si>
    <t>河口县电信局光缆维护中心住宿楼</t>
  </si>
  <si>
    <t>易礼</t>
  </si>
  <si>
    <t>康源小区</t>
  </si>
  <si>
    <t>全国城镇老旧小区改造计划项目信息统计表（2023年）</t>
  </si>
  <si>
    <t>老水泥厂住宿区</t>
  </si>
  <si>
    <t>文山州</t>
  </si>
  <si>
    <t>开化街道</t>
  </si>
  <si>
    <t>陈剑</t>
  </si>
  <si>
    <t>韩毅</t>
  </si>
  <si>
    <t xml:space="preserve">老烟草小区  </t>
  </si>
  <si>
    <t>1988年</t>
  </si>
  <si>
    <t>沙坝社区</t>
  </si>
  <si>
    <t>钟银</t>
  </si>
  <si>
    <t>军队干休所小区</t>
  </si>
  <si>
    <t>老计生委小区</t>
  </si>
  <si>
    <t>华阳幼儿园</t>
  </si>
  <si>
    <t>清水江小区</t>
  </si>
  <si>
    <t xml:space="preserve">老教育小区 </t>
  </si>
  <si>
    <t>老干部小区</t>
  </si>
  <si>
    <t>农技推广中心</t>
  </si>
  <si>
    <t>老财政局小区</t>
  </si>
  <si>
    <t>蔬菜公司</t>
  </si>
  <si>
    <t>1983年</t>
  </si>
  <si>
    <t>房管中心</t>
  </si>
  <si>
    <t>海威尔小区</t>
  </si>
  <si>
    <t>兴隆社区</t>
  </si>
  <si>
    <t>龙华仙</t>
  </si>
  <si>
    <t>州教育局小区</t>
  </si>
  <si>
    <t>州建委小区</t>
  </si>
  <si>
    <t>税悦苑小区</t>
  </si>
  <si>
    <t>中国银行小区</t>
  </si>
  <si>
    <t>外梁子83号小区</t>
  </si>
  <si>
    <t>朱峰</t>
  </si>
  <si>
    <t>州粮食局小区</t>
  </si>
  <si>
    <t>惠祥商夏小区</t>
  </si>
  <si>
    <t>李巧</t>
  </si>
  <si>
    <t>州医院住宿区</t>
  </si>
  <si>
    <t>禾木社区</t>
  </si>
  <si>
    <t>张剑婷</t>
  </si>
  <si>
    <t>移动花园</t>
  </si>
  <si>
    <t>卧龙街道</t>
  </si>
  <si>
    <t>李磊</t>
  </si>
  <si>
    <t>卧龙社区</t>
  </si>
  <si>
    <t>高湘云</t>
  </si>
  <si>
    <t>喜砚居</t>
  </si>
  <si>
    <t>王泳智</t>
  </si>
  <si>
    <t>金昆生活区</t>
  </si>
  <si>
    <t>七花社区</t>
  </si>
  <si>
    <t>邱成伟</t>
  </si>
  <si>
    <t>老中级法院小区</t>
  </si>
  <si>
    <t>文新社区</t>
  </si>
  <si>
    <t>王丽丹</t>
  </si>
  <si>
    <t>电影公司住宿区</t>
  </si>
  <si>
    <t>蓝天商住楼1号楼</t>
  </si>
  <si>
    <t>普阳西路49号国税小区</t>
  </si>
  <si>
    <t>陈俊烈</t>
  </si>
  <si>
    <t>梁子社区</t>
  </si>
  <si>
    <t>朱艳</t>
  </si>
  <si>
    <t>老卫生局</t>
  </si>
  <si>
    <t>何光美</t>
  </si>
  <si>
    <t>普阳商住楼</t>
  </si>
  <si>
    <t>周辉林</t>
  </si>
  <si>
    <t>嘉禾五路</t>
  </si>
  <si>
    <t>何娟</t>
  </si>
  <si>
    <t>嘉禾社区</t>
  </si>
  <si>
    <t>嘉禾五路（嘉禾社区)</t>
  </si>
  <si>
    <t>嘉园小区A</t>
  </si>
  <si>
    <t>嘉禾路</t>
  </si>
  <si>
    <t>嘉禾路129号（嘉禾社区）</t>
  </si>
  <si>
    <t>嘉园小区B</t>
  </si>
  <si>
    <t>嘉园小区C</t>
  </si>
  <si>
    <t>新财政小区</t>
  </si>
  <si>
    <t>嘉禾三路</t>
  </si>
  <si>
    <t>嘉禾三路（嘉禾社区）</t>
  </si>
  <si>
    <t>恒丰综合市场小区</t>
  </si>
  <si>
    <t>文化路</t>
  </si>
  <si>
    <t>文化路（嘉禾社区）</t>
  </si>
  <si>
    <t>卫生小区</t>
  </si>
  <si>
    <t>粮油加工厂职工住宿楼</t>
  </si>
  <si>
    <t>马白镇</t>
  </si>
  <si>
    <t>陈亚银</t>
  </si>
  <si>
    <t>苏忠雨</t>
  </si>
  <si>
    <t>边防大队职工住宿楼</t>
  </si>
  <si>
    <t>海子边社区</t>
  </si>
  <si>
    <t>田光练</t>
  </si>
  <si>
    <t>雅誉阁小区</t>
  </si>
  <si>
    <t>兴隆街社区</t>
  </si>
  <si>
    <t>鱼业站住宿楼</t>
  </si>
  <si>
    <t>板子街社区</t>
  </si>
  <si>
    <t>陈慧秦</t>
  </si>
  <si>
    <t>板子街社区住宿楼</t>
  </si>
  <si>
    <t>玫瑰园小区</t>
  </si>
  <si>
    <t>粮贸公司住宿楼</t>
  </si>
  <si>
    <t>工会住宿楼</t>
  </si>
  <si>
    <t>老中波台住宿楼</t>
  </si>
  <si>
    <t>塘子边社区</t>
  </si>
  <si>
    <t>刘明洪</t>
  </si>
  <si>
    <t>一小职工住宿楼</t>
  </si>
  <si>
    <t>坡头街老农行</t>
  </si>
  <si>
    <t>公路管理段职工生活区经济适用住房</t>
  </si>
  <si>
    <t>晨曦幼儿园小区</t>
  </si>
  <si>
    <t>富宁县图书馆老旧小区改造项目</t>
  </si>
  <si>
    <t>祝雯春</t>
  </si>
  <si>
    <t>富宁县电信老旧小区改造项目</t>
  </si>
  <si>
    <t>新兴社区</t>
  </si>
  <si>
    <t>黄美淞</t>
  </si>
  <si>
    <t>普洱市城镇老旧小区改造计划项目信息统计表（2023年）</t>
  </si>
  <si>
    <t>路桥三公司住宿区思亭路</t>
  </si>
  <si>
    <t>普洱市</t>
  </si>
  <si>
    <t>思茅街道</t>
  </si>
  <si>
    <t>李成</t>
  </si>
  <si>
    <t>饶磊华</t>
  </si>
  <si>
    <t>路桥三公司住宿区交通路</t>
  </si>
  <si>
    <t>思茅公路分局机关小区</t>
  </si>
  <si>
    <t>公路局小区</t>
  </si>
  <si>
    <t>区政府大院</t>
  </si>
  <si>
    <t>1983年前后</t>
  </si>
  <si>
    <t>过街楼社区</t>
  </si>
  <si>
    <t>李世美</t>
  </si>
  <si>
    <t>电工厂小区</t>
  </si>
  <si>
    <t>1983年前</t>
  </si>
  <si>
    <t>吴锦维</t>
  </si>
  <si>
    <t>市二医院小区（边城西路9号）</t>
  </si>
  <si>
    <t>龙旺井11号</t>
  </si>
  <si>
    <t>李建萍</t>
  </si>
  <si>
    <t>一建司小区</t>
  </si>
  <si>
    <t>龙旺井路13号军干所小区</t>
  </si>
  <si>
    <t>孟连农场干休所老住宿区</t>
  </si>
  <si>
    <t>南屏镇</t>
  </si>
  <si>
    <t>刘东</t>
  </si>
  <si>
    <t>凤凰路社区</t>
  </si>
  <si>
    <t>张梦婷</t>
  </si>
  <si>
    <t>张琴</t>
  </si>
  <si>
    <t>学林雅苑小区</t>
  </si>
  <si>
    <t>郭琼仙</t>
  </si>
  <si>
    <t>区法院小区</t>
  </si>
  <si>
    <t>赵明圆</t>
  </si>
  <si>
    <t>长城小区</t>
  </si>
  <si>
    <t>马胜泉</t>
  </si>
  <si>
    <t>思茅三小住宿区</t>
  </si>
  <si>
    <t>刀荣</t>
  </si>
  <si>
    <t>砖瓦厂农行小区</t>
  </si>
  <si>
    <t>王真会</t>
  </si>
  <si>
    <t>区地税小区</t>
  </si>
  <si>
    <t>刘天文</t>
  </si>
  <si>
    <t>思茅电力开关站住宿区</t>
  </si>
  <si>
    <t>祁存书</t>
  </si>
  <si>
    <t>思茅六中住宿区</t>
  </si>
  <si>
    <t>黄奇力</t>
  </si>
  <si>
    <t>光坡小学住宿区</t>
  </si>
  <si>
    <t>李秋</t>
  </si>
  <si>
    <t>电力公司东郊变电站住宿区（鱼水路31号）</t>
  </si>
  <si>
    <t>朱文贵</t>
  </si>
  <si>
    <t>市财苑小区</t>
  </si>
  <si>
    <t>王秀金</t>
  </si>
  <si>
    <t>0879-2886199</t>
  </si>
  <si>
    <t>原检验检疫局住宿区（思茅海关城东宿舍区）</t>
  </si>
  <si>
    <t>纳静</t>
  </si>
  <si>
    <t>思茅港边防检查站</t>
  </si>
  <si>
    <t>代龙林</t>
  </si>
  <si>
    <t>邮电小区</t>
  </si>
  <si>
    <t>赵慧祥</t>
  </si>
  <si>
    <t>太平桥农发行住宿区</t>
  </si>
  <si>
    <t>保险公司小区</t>
  </si>
  <si>
    <t>孙志成</t>
  </si>
  <si>
    <t>二机厂住宿区</t>
  </si>
  <si>
    <t>杨德芬</t>
  </si>
  <si>
    <t>普洱边境管理支队小区</t>
  </si>
  <si>
    <t>倒生根社区</t>
  </si>
  <si>
    <t>李亚玲</t>
  </si>
  <si>
    <t>气象局职工宿舍小区</t>
  </si>
  <si>
    <t>宁洱镇</t>
  </si>
  <si>
    <t>魏大嵩</t>
  </si>
  <si>
    <t>新民街、西城社区</t>
  </si>
  <si>
    <t>马应思</t>
  </si>
  <si>
    <t>农行职工宿舍小区</t>
  </si>
  <si>
    <t>宁洱镇南门巷</t>
  </si>
  <si>
    <t>土产公司职工住宿小区</t>
  </si>
  <si>
    <t>凤阳供销社职工住宿小区</t>
  </si>
  <si>
    <t>农机公司职工住宿小区</t>
  </si>
  <si>
    <t>食品公司职工住宿小区</t>
  </si>
  <si>
    <t>西城社区供销社大院小区</t>
  </si>
  <si>
    <t>小团山商品房</t>
  </si>
  <si>
    <t>中医院职工住宿小区</t>
  </si>
  <si>
    <t>西苑小区</t>
  </si>
  <si>
    <t>粮食局职工住宿小区</t>
  </si>
  <si>
    <t>新民街信用社职工住宿区</t>
  </si>
  <si>
    <t>原民族中学住宿区</t>
  </si>
  <si>
    <t>普洱中学住宿区</t>
  </si>
  <si>
    <t>疾控中心职工住宿小区</t>
  </si>
  <si>
    <t>人民医院职工住宿小区</t>
  </si>
  <si>
    <t>森工局宿舍</t>
  </si>
  <si>
    <t>1981-1990年</t>
  </si>
  <si>
    <t>联珠镇</t>
  </si>
  <si>
    <t>李晓凡</t>
  </si>
  <si>
    <t>回归社区</t>
  </si>
  <si>
    <t>刀俊</t>
  </si>
  <si>
    <t>联珠镇农科站住宅楼</t>
  </si>
  <si>
    <t>金矿宿舍</t>
  </si>
  <si>
    <t>自来水厂宿舍</t>
  </si>
  <si>
    <t>新发社区</t>
  </si>
  <si>
    <t>李珠江</t>
  </si>
  <si>
    <t>日杂土产公司住宅楼</t>
  </si>
  <si>
    <t>经贸委职工住宅楼</t>
  </si>
  <si>
    <t>电信职工宿舍</t>
  </si>
  <si>
    <t>车站宿舍</t>
  </si>
  <si>
    <t>紫金社区</t>
  </si>
  <si>
    <t>黄庆瑞</t>
  </si>
  <si>
    <t>中医院职工宿舍</t>
  </si>
  <si>
    <t>开发公司宿舍</t>
  </si>
  <si>
    <t>养护段小区</t>
  </si>
  <si>
    <t>翠屏新村小区</t>
  </si>
  <si>
    <t>锦屏镇</t>
  </si>
  <si>
    <t>朱云武</t>
  </si>
  <si>
    <t>余开云</t>
  </si>
  <si>
    <t>老信用社小区</t>
  </si>
  <si>
    <t>御笔社区</t>
  </si>
  <si>
    <t>金荣</t>
  </si>
  <si>
    <t>印刷厂小区</t>
  </si>
  <si>
    <t>祝敏</t>
  </si>
  <si>
    <t>老社保局小区</t>
  </si>
  <si>
    <t>老食品公司</t>
  </si>
  <si>
    <t>兴业小区</t>
  </si>
  <si>
    <t>工商局住宅楼</t>
  </si>
  <si>
    <t>糖业公司职工住宅楼</t>
  </si>
  <si>
    <t>景检茗苑小区</t>
  </si>
  <si>
    <t>税务局一小区</t>
  </si>
  <si>
    <t>恩乐镇</t>
  </si>
  <si>
    <t>陈宏</t>
  </si>
  <si>
    <t>先锋社区</t>
  </si>
  <si>
    <t>罗金华</t>
  </si>
  <si>
    <t>税务局二小区</t>
  </si>
  <si>
    <t>广电局小区</t>
  </si>
  <si>
    <t>幼儿园小区</t>
  </si>
  <si>
    <t>电信小区</t>
  </si>
  <si>
    <t>县小小区</t>
  </si>
  <si>
    <t>人大小区</t>
  </si>
  <si>
    <t>司法小区</t>
  </si>
  <si>
    <t>饮食服务小区</t>
  </si>
  <si>
    <t>人行小区</t>
  </si>
  <si>
    <t>城关社区</t>
  </si>
  <si>
    <t>吴文冬</t>
  </si>
  <si>
    <t>计生小区</t>
  </si>
  <si>
    <t>恩乐镇政府小区</t>
  </si>
  <si>
    <t>文广中心小区</t>
  </si>
  <si>
    <t>统计小区</t>
  </si>
  <si>
    <t>路政小区</t>
  </si>
  <si>
    <t>文化馆小区</t>
  </si>
  <si>
    <t>人寿小区</t>
  </si>
  <si>
    <t>建筑小区</t>
  </si>
  <si>
    <t>国税小区</t>
  </si>
  <si>
    <t>信用社小区</t>
  </si>
  <si>
    <t>派出所小区</t>
  </si>
  <si>
    <t>派出所二小区</t>
  </si>
  <si>
    <t>兴隆小区</t>
  </si>
  <si>
    <t>供销社小区</t>
  </si>
  <si>
    <t>残联小区</t>
  </si>
  <si>
    <t>老电信小区</t>
  </si>
  <si>
    <t>残联二小区</t>
  </si>
  <si>
    <t>林业站小区</t>
  </si>
  <si>
    <t>城南小区</t>
  </si>
  <si>
    <t>联谊路江城公路分局住宿区</t>
  </si>
  <si>
    <t>勐烈镇</t>
  </si>
  <si>
    <t>陈清清</t>
  </si>
  <si>
    <t>韩儆</t>
  </si>
  <si>
    <t>民族街江城公路分局住宿区 （人行旁）</t>
  </si>
  <si>
    <t>商业局小区</t>
  </si>
  <si>
    <t>水务公司职工住宿区（水厂）</t>
  </si>
  <si>
    <t>老林业局小区（腾达市场）</t>
  </si>
  <si>
    <t>小十字街农业局住宿区</t>
  </si>
  <si>
    <t>杨萍</t>
  </si>
  <si>
    <t>电力小区</t>
  </si>
  <si>
    <t>江城县统计局住宿区</t>
  </si>
  <si>
    <t>住建局小区</t>
  </si>
  <si>
    <t>牛倮河小区</t>
  </si>
  <si>
    <t>勐烈镇小区（1、2栋政府内，3栋勐烈镇林业服务中心）</t>
  </si>
  <si>
    <t>县职业中学小区</t>
  </si>
  <si>
    <t>种子站</t>
  </si>
  <si>
    <t>工商局（二中旁）</t>
  </si>
  <si>
    <t>项目办</t>
  </si>
  <si>
    <t>财政局小区（三角花园旁）</t>
  </si>
  <si>
    <t>老林业局（水库头）</t>
  </si>
  <si>
    <t>社保局小区</t>
  </si>
  <si>
    <t>烟酒小区</t>
  </si>
  <si>
    <t>气象局小区（腾达市场）</t>
  </si>
  <si>
    <t>移动公司小区</t>
  </si>
  <si>
    <t>保健站小区</t>
  </si>
  <si>
    <t>勐朗镇人民政府</t>
  </si>
  <si>
    <t>王金</t>
  </si>
  <si>
    <t>勐朗镇佛房社区</t>
  </si>
  <si>
    <t>苏文毅</t>
  </si>
  <si>
    <t>原商业局小区</t>
  </si>
  <si>
    <t>供销社小区1</t>
  </si>
  <si>
    <t>供销社小区2</t>
  </si>
  <si>
    <t>政府大院住宿区</t>
  </si>
  <si>
    <t>娜允镇</t>
  </si>
  <si>
    <t>胡桂琼</t>
  </si>
  <si>
    <t>金塔社区</t>
  </si>
  <si>
    <t>忽帆通</t>
  </si>
  <si>
    <t>县委住宿区</t>
  </si>
  <si>
    <t>县交通运输运政管理所住宿区</t>
  </si>
  <si>
    <t>农业局大院</t>
  </si>
  <si>
    <t>种子站小区</t>
  </si>
  <si>
    <t>畜牧兽医小区</t>
  </si>
  <si>
    <t>公安小区（公安局大院）</t>
  </si>
  <si>
    <t>公安小区（莲花路）</t>
  </si>
  <si>
    <t>土地小区</t>
  </si>
  <si>
    <t>白象街工商局住宿区</t>
  </si>
  <si>
    <t>西双版纳州城镇老旧小区改造计划项目信息统计表（2023年）</t>
  </si>
  <si>
    <t>绿桥住宿区</t>
  </si>
  <si>
    <t>西双版纳州</t>
  </si>
  <si>
    <t>1990—2000年</t>
  </si>
  <si>
    <t>允景洪街道</t>
  </si>
  <si>
    <t>陈勇</t>
  </si>
  <si>
    <t>三叶社区</t>
  </si>
  <si>
    <t>罗涵</t>
  </si>
  <si>
    <t>热院住宿区</t>
  </si>
  <si>
    <t>州政府住宿区</t>
  </si>
  <si>
    <t>孔雀湖社区</t>
  </si>
  <si>
    <t>玉应罕</t>
  </si>
  <si>
    <t>州科技局</t>
  </si>
  <si>
    <t>州经贸委</t>
  </si>
  <si>
    <t>州水利局</t>
  </si>
  <si>
    <t>嘎栋粮管所住宿区</t>
  </si>
  <si>
    <t>嘎栋街道</t>
  </si>
  <si>
    <t>朱磊</t>
  </si>
  <si>
    <t>万景社区</t>
  </si>
  <si>
    <t>陈永华</t>
  </si>
  <si>
    <t>江北地质队住宿区</t>
  </si>
  <si>
    <t>江北街道</t>
  </si>
  <si>
    <t>戴凯</t>
  </si>
  <si>
    <t>山水社区</t>
  </si>
  <si>
    <t>朱虎</t>
  </si>
  <si>
    <t>拖修厂住宿区新城社区</t>
  </si>
  <si>
    <t>新城社区</t>
  </si>
  <si>
    <t>马文涛</t>
  </si>
  <si>
    <t>世纪新城</t>
  </si>
  <si>
    <t>2020－2005年</t>
  </si>
  <si>
    <t>乐园社区</t>
  </si>
  <si>
    <t>陈新志</t>
  </si>
  <si>
    <t>老广电局</t>
  </si>
  <si>
    <t>景咏饭店</t>
  </si>
  <si>
    <t>原黎明商店小区</t>
  </si>
  <si>
    <t>市政府住宿区</t>
  </si>
  <si>
    <t>西双版纳职术学院</t>
  </si>
  <si>
    <t>1991－2000</t>
  </si>
  <si>
    <t>花卉园社区</t>
  </si>
  <si>
    <t>110住宿区</t>
  </si>
  <si>
    <t>大沙坝社区</t>
  </si>
  <si>
    <t>兰博</t>
  </si>
  <si>
    <t>移动小区(二期</t>
  </si>
  <si>
    <t>纳昆康社区</t>
  </si>
  <si>
    <t>韩汝祥</t>
  </si>
  <si>
    <t>税务局住宿区</t>
  </si>
  <si>
    <t>园林社区</t>
  </si>
  <si>
    <t>普俊</t>
  </si>
  <si>
    <t>烟草公司住宿区</t>
  </si>
  <si>
    <t>南凤社区</t>
  </si>
  <si>
    <t>玉喃伦</t>
  </si>
  <si>
    <t>市农业局住宿区</t>
  </si>
  <si>
    <t>沧江社区</t>
  </si>
  <si>
    <t>王国梅</t>
  </si>
  <si>
    <t>地方公路管理段</t>
  </si>
  <si>
    <t>农机学校</t>
  </si>
  <si>
    <t>景洪市财政局住宿区</t>
  </si>
  <si>
    <t>曼听公园社区</t>
  </si>
  <si>
    <t>刀妍玲</t>
  </si>
  <si>
    <t>县委党校职工宿舍</t>
  </si>
  <si>
    <t>勐海镇人民政府</t>
  </si>
  <si>
    <t>者 优</t>
  </si>
  <si>
    <t>景囡社区</t>
  </si>
  <si>
    <t>李桂芳</t>
  </si>
  <si>
    <t>勐海县民族小学</t>
  </si>
  <si>
    <t>勐海县第一中学住宅区</t>
  </si>
  <si>
    <t>祥和社区</t>
  </si>
  <si>
    <t>丁雯雯</t>
  </si>
  <si>
    <t>司法局旁小区</t>
  </si>
  <si>
    <t>纳旭东</t>
  </si>
  <si>
    <t>应急局办公小区</t>
  </si>
  <si>
    <t>象山社区</t>
  </si>
  <si>
    <t>刀  睿</t>
  </si>
  <si>
    <t>公路管理段住宿区</t>
  </si>
  <si>
    <t>王  珏</t>
  </si>
  <si>
    <t>老客运站住宿区</t>
  </si>
  <si>
    <t>原文工队住宿区</t>
  </si>
  <si>
    <t>勐海县甘蔗技术推广站宿舍区</t>
  </si>
  <si>
    <t>佛双社区</t>
  </si>
  <si>
    <t>吴瑞丽</t>
  </si>
  <si>
    <t>审计局宿舍区</t>
  </si>
  <si>
    <t>2（一楼一底独院）</t>
  </si>
  <si>
    <t>老地税小区</t>
  </si>
  <si>
    <t>勐海县民族中学</t>
  </si>
  <si>
    <t>沿河社区</t>
  </si>
  <si>
    <t>杨倩楠</t>
  </si>
  <si>
    <t>勐海县第一小学沿河路宿舍</t>
  </si>
  <si>
    <t>警盾小区</t>
  </si>
  <si>
    <t>县市场局小区</t>
  </si>
  <si>
    <t>集贸市场小区</t>
  </si>
  <si>
    <t>馨园小区</t>
  </si>
  <si>
    <t>勐腊镇</t>
  </si>
  <si>
    <t>杨豪</t>
  </si>
  <si>
    <t>刁林平</t>
  </si>
  <si>
    <t>正街信用社老住宿区</t>
  </si>
  <si>
    <t>景岗社区</t>
  </si>
  <si>
    <t>曹琼芬</t>
  </si>
  <si>
    <t>老财政局住宿区</t>
  </si>
  <si>
    <t>大理州城镇老旧小区改造计划项目信息统计表（2023年）</t>
  </si>
  <si>
    <t>州市</t>
  </si>
  <si>
    <t>（万平方米）</t>
  </si>
  <si>
    <t>大展屯教师公寓</t>
  </si>
  <si>
    <t>大理州</t>
  </si>
  <si>
    <t>太和街道</t>
  </si>
  <si>
    <t>段森</t>
  </si>
  <si>
    <t>三和社区</t>
  </si>
  <si>
    <t>杨汝钰</t>
  </si>
  <si>
    <t>水电养鸡场宿舍</t>
  </si>
  <si>
    <t>龙祥社区</t>
  </si>
  <si>
    <t>杨爱萍</t>
  </si>
  <si>
    <t>建元公寓</t>
  </si>
  <si>
    <t>榆华社区</t>
  </si>
  <si>
    <t>杨寿春</t>
  </si>
  <si>
    <t>滇黔贵宿舍</t>
  </si>
  <si>
    <t>满江街道</t>
  </si>
  <si>
    <t>杨光能/
王德康</t>
  </si>
  <si>
    <t>13013392333/
13708667629</t>
  </si>
  <si>
    <t>明珠社区</t>
  </si>
  <si>
    <t>杨东</t>
  </si>
  <si>
    <t>邮政宿舍</t>
  </si>
  <si>
    <t>西窑社区</t>
  </si>
  <si>
    <t>赵文军</t>
  </si>
  <si>
    <t>教师宿舍</t>
  </si>
  <si>
    <t>息龙小区（州房产公司商住楼）</t>
  </si>
  <si>
    <t>杨光能
/王德康</t>
  </si>
  <si>
    <t>310地质队</t>
  </si>
  <si>
    <t>凤仪镇</t>
  </si>
  <si>
    <t>李银江</t>
  </si>
  <si>
    <t>0872-2481283</t>
  </si>
  <si>
    <t>凤鸣社区</t>
  </si>
  <si>
    <t>赵起有</t>
  </si>
  <si>
    <t>路政稽查宿舍</t>
  </si>
  <si>
    <t>大理镇</t>
  </si>
  <si>
    <t>周鹏</t>
  </si>
  <si>
    <t>五华社区</t>
  </si>
  <si>
    <t>李江</t>
  </si>
  <si>
    <t>龙泉巷大杂院</t>
  </si>
  <si>
    <t>复兴路138号</t>
  </si>
  <si>
    <t>1979/1983</t>
  </si>
  <si>
    <t>天宝街3号院</t>
  </si>
  <si>
    <t>下关街道</t>
  </si>
  <si>
    <t>赖亚夫</t>
  </si>
  <si>
    <t>正阳社区</t>
  </si>
  <si>
    <t>周萍</t>
  </si>
  <si>
    <t>平等路111号院</t>
  </si>
  <si>
    <t>银苍社区</t>
  </si>
  <si>
    <t>俞晓强</t>
  </si>
  <si>
    <t>人民南路16号</t>
  </si>
  <si>
    <t>幸福社区</t>
  </si>
  <si>
    <t>丁怀月</t>
  </si>
  <si>
    <t>龙溪路43号院</t>
  </si>
  <si>
    <t>百乐社区</t>
  </si>
  <si>
    <t>杨燕明</t>
  </si>
  <si>
    <t>苍露园</t>
  </si>
  <si>
    <t>13013392333/13708667629</t>
  </si>
  <si>
    <t>云岭社区</t>
  </si>
  <si>
    <t>廖静</t>
  </si>
  <si>
    <t>商饮服务公司宿舍</t>
  </si>
  <si>
    <t>兴国社区</t>
  </si>
  <si>
    <t>刘建</t>
  </si>
  <si>
    <t>铭轩园小区</t>
  </si>
  <si>
    <t>清红路</t>
  </si>
  <si>
    <t>张丽丽</t>
  </si>
  <si>
    <t>秀溪社区</t>
  </si>
  <si>
    <t>沙爱平</t>
  </si>
  <si>
    <t>富康小区</t>
  </si>
  <si>
    <t>张建飞</t>
  </si>
  <si>
    <t>李霞</t>
  </si>
  <si>
    <t>西昌小区</t>
  </si>
  <si>
    <t>西昌路</t>
  </si>
  <si>
    <t>余静</t>
  </si>
  <si>
    <t>城西社区</t>
  </si>
  <si>
    <t>许为东</t>
  </si>
  <si>
    <t>世纪商城</t>
  </si>
  <si>
    <t>陈宝祥</t>
  </si>
  <si>
    <t>花鸟交易市场</t>
  </si>
  <si>
    <t>彩云路</t>
  </si>
  <si>
    <t>王丽玲</t>
  </si>
  <si>
    <t>郑淑艳</t>
  </si>
  <si>
    <t>龙岗保障房小区</t>
  </si>
  <si>
    <t>张怡</t>
  </si>
  <si>
    <t>任建昌</t>
  </si>
  <si>
    <t>安居小区（红房子小区）</t>
  </si>
  <si>
    <t>金牛镇</t>
  </si>
  <si>
    <t>罗刘权</t>
  </si>
  <si>
    <t>桑园社区</t>
  </si>
  <si>
    <t>赵继清</t>
  </si>
  <si>
    <t>金华小区</t>
  </si>
  <si>
    <t>牛井社区</t>
  </si>
  <si>
    <t>邱国军</t>
  </si>
  <si>
    <t>光帆小区</t>
  </si>
  <si>
    <t>纳溪社区</t>
  </si>
  <si>
    <t>李红萍</t>
  </si>
  <si>
    <t>民族商贸城小区</t>
  </si>
  <si>
    <t>南涧镇</t>
  </si>
  <si>
    <t>段雪艳</t>
  </si>
  <si>
    <t>涧河社区</t>
  </si>
  <si>
    <t>罗吉慧</t>
  </si>
  <si>
    <t>五州商贸城</t>
  </si>
  <si>
    <t>瓦窑村小区</t>
  </si>
  <si>
    <t>茶艺园小区</t>
  </si>
  <si>
    <t>田园居小区</t>
  </si>
  <si>
    <t>医药小区</t>
  </si>
  <si>
    <t>徐仁佩</t>
  </si>
  <si>
    <t>糖果厂小区</t>
  </si>
  <si>
    <t>新民街</t>
  </si>
  <si>
    <t>刘静</t>
  </si>
  <si>
    <t>张志刚</t>
  </si>
  <si>
    <t>公安局住宅小区</t>
  </si>
  <si>
    <t>诺邓镇</t>
  </si>
  <si>
    <t>杨珍坤</t>
  </si>
  <si>
    <t>诺邓镇石门社区</t>
  </si>
  <si>
    <t>李世莲</t>
  </si>
  <si>
    <t>县人大集资楼</t>
  </si>
  <si>
    <t>县农资公司集资楼</t>
  </si>
  <si>
    <t>县法院住宿小区</t>
  </si>
  <si>
    <t>县医院住宿小区</t>
  </si>
  <si>
    <t>县委住宅小区</t>
  </si>
  <si>
    <t>贸易公司住宅小区</t>
  </si>
  <si>
    <t>1981-1990</t>
  </si>
  <si>
    <t>老畜牧局小区</t>
  </si>
  <si>
    <t>邮政局小区</t>
  </si>
  <si>
    <t>林业局小区</t>
  </si>
  <si>
    <t>财政局小区</t>
  </si>
  <si>
    <t>云龙一中</t>
  </si>
  <si>
    <t>武装部周转房</t>
  </si>
  <si>
    <t>就业小区</t>
  </si>
  <si>
    <t>茈碧湖镇</t>
  </si>
  <si>
    <t>杨灿华</t>
  </si>
  <si>
    <t>玉湖社区</t>
  </si>
  <si>
    <t>李志涵</t>
  </si>
  <si>
    <t>老法院小区</t>
  </si>
  <si>
    <t>房管小区</t>
  </si>
  <si>
    <t>老工商局小区</t>
  </si>
  <si>
    <t>南方电网小区</t>
  </si>
  <si>
    <t>九台社区</t>
  </si>
  <si>
    <t>李灿光</t>
  </si>
  <si>
    <t>老信合小区</t>
  </si>
  <si>
    <t>运政小区</t>
  </si>
  <si>
    <t>文化小区</t>
  </si>
  <si>
    <t>自然资源局小区</t>
  </si>
  <si>
    <t>人行住宿区</t>
  </si>
  <si>
    <t>盐业小区</t>
  </si>
  <si>
    <t>石油公司小区</t>
  </si>
  <si>
    <t>90年代</t>
  </si>
  <si>
    <t>金华镇</t>
  </si>
  <si>
    <t>李德荣</t>
  </si>
  <si>
    <t>南门社区</t>
  </si>
  <si>
    <t>张文杰</t>
  </si>
  <si>
    <t>供电局住宅小区</t>
  </si>
  <si>
    <t>城北社区</t>
  </si>
  <si>
    <t>杨佑龙</t>
  </si>
  <si>
    <t>信用社住宅小区</t>
  </si>
  <si>
    <t>县委周转房小区（科技路）</t>
  </si>
  <si>
    <t>云鹤镇</t>
  </si>
  <si>
    <t>刘有源</t>
  </si>
  <si>
    <t>仓河社区</t>
  </si>
  <si>
    <t>罗叶</t>
  </si>
  <si>
    <t>武装部集资房小区（白衣寺巷）</t>
  </si>
  <si>
    <t>公安局集资房小区（兴鹤路北段审计局对面）</t>
  </si>
  <si>
    <t>东升社区</t>
  </si>
  <si>
    <t>和永金</t>
  </si>
  <si>
    <t>德宏州城镇老旧小区改造计划项目信息统计表（2023年）</t>
  </si>
  <si>
    <t>德宏州医院家属区</t>
  </si>
  <si>
    <t>德宏州</t>
  </si>
  <si>
    <t>勐焕街道</t>
  </si>
  <si>
    <t>韩升飞</t>
  </si>
  <si>
    <t>李元军</t>
  </si>
  <si>
    <t>市委家属区</t>
  </si>
  <si>
    <t>北面公务员小区</t>
  </si>
  <si>
    <t>锦华社区</t>
  </si>
  <si>
    <t>方玉兰</t>
  </si>
  <si>
    <t>南面公务员小区</t>
  </si>
  <si>
    <t>原电信家属区</t>
  </si>
  <si>
    <t>三象社区</t>
  </si>
  <si>
    <t>项丽蒙</t>
  </si>
  <si>
    <t>州财政家属区</t>
  </si>
  <si>
    <t>农机监理站家属区</t>
  </si>
  <si>
    <t>市住建</t>
  </si>
  <si>
    <t>国税局二区</t>
  </si>
  <si>
    <t>丙午社区</t>
  </si>
  <si>
    <t>线小摆</t>
  </si>
  <si>
    <t>州农行老干局</t>
  </si>
  <si>
    <t>古龙珠宝步行街</t>
  </si>
  <si>
    <t>勐卯街道</t>
  </si>
  <si>
    <t>岩吞行</t>
  </si>
  <si>
    <t>友谊社区</t>
  </si>
  <si>
    <t>胡涛</t>
  </si>
  <si>
    <t>工商局家属区</t>
  </si>
  <si>
    <t>兴隆商场</t>
  </si>
  <si>
    <t>进出口公司家属区（乐城街11号）</t>
  </si>
  <si>
    <t>瑞丰社区</t>
  </si>
  <si>
    <t>罗勒双</t>
  </si>
  <si>
    <t>建行家属区（姐岗路79号）</t>
  </si>
  <si>
    <t>建行家属区（瑞江路26号）</t>
  </si>
  <si>
    <t>保安公司家属区</t>
  </si>
  <si>
    <t>景城小区</t>
  </si>
  <si>
    <t>信用社家属区</t>
  </si>
  <si>
    <t>人行家属区（乐城街5号）</t>
  </si>
  <si>
    <t>德宏州运输公司家属区（瑞宏路58号）</t>
  </si>
  <si>
    <t>兴安路21号生资日杂公司家属区</t>
  </si>
  <si>
    <t>庭院8户，单元楼2栋</t>
  </si>
  <si>
    <t>兴安社区</t>
  </si>
  <si>
    <t>段学慧</t>
  </si>
  <si>
    <t>兴安路36号生资日杂公司家属区</t>
  </si>
  <si>
    <t>庭院式11户</t>
  </si>
  <si>
    <t>兴安路34号</t>
  </si>
  <si>
    <t>单元楼1栋，庭院6家</t>
  </si>
  <si>
    <t>民族医院第一家属区</t>
  </si>
  <si>
    <t>麓川社区</t>
  </si>
  <si>
    <t>李峪岚</t>
  </si>
  <si>
    <t>财政局家属区（岗勐路17号）</t>
  </si>
  <si>
    <t>民生巷</t>
  </si>
  <si>
    <t>目瑙社区</t>
  </si>
  <si>
    <t>稳俊明</t>
  </si>
  <si>
    <t>农机公司家属区</t>
  </si>
  <si>
    <t>平原镇</t>
  </si>
  <si>
    <t>刘永刚</t>
  </si>
  <si>
    <t>盈东社区</t>
  </si>
  <si>
    <t>李荣</t>
  </si>
  <si>
    <t>硅厂小区</t>
  </si>
  <si>
    <t>盈新社区</t>
  </si>
  <si>
    <t>纪国强</t>
  </si>
  <si>
    <t>华康小区（二区）</t>
  </si>
  <si>
    <t>荣康小区</t>
  </si>
  <si>
    <t>商业小区</t>
  </si>
  <si>
    <t>新建社区</t>
  </si>
  <si>
    <t>王根宇</t>
  </si>
  <si>
    <t>岗勐小区</t>
  </si>
  <si>
    <t>岗勐社区</t>
  </si>
  <si>
    <t>冯德晓</t>
  </si>
  <si>
    <t>费谢小区</t>
  </si>
  <si>
    <t>费弯端小区</t>
  </si>
  <si>
    <t>项棒营小区</t>
  </si>
  <si>
    <t>1975年</t>
  </si>
  <si>
    <t>邹豪</t>
  </si>
  <si>
    <t>小辛寨小区</t>
  </si>
  <si>
    <t>棒腮小区</t>
  </si>
  <si>
    <t>棒桑响小区</t>
  </si>
  <si>
    <t>梁河县人民法院家属区</t>
  </si>
  <si>
    <t>遮岛镇</t>
  </si>
  <si>
    <t>廖斌</t>
  </si>
  <si>
    <t>尹可保</t>
  </si>
  <si>
    <t>梁河县矿业公司家属区</t>
  </si>
  <si>
    <t>黄怡</t>
  </si>
  <si>
    <t>丽江市城镇老旧小区改造计划项目信息统计表（2023年）</t>
  </si>
  <si>
    <t>法院小区</t>
  </si>
  <si>
    <t>丽江市</t>
  </si>
  <si>
    <t>永北镇</t>
  </si>
  <si>
    <t>沙强</t>
  </si>
  <si>
    <t>西南街社区</t>
  </si>
  <si>
    <t>徐兴</t>
  </si>
  <si>
    <t>文化社区</t>
  </si>
  <si>
    <t>史诗策</t>
  </si>
  <si>
    <t>老干新村小区</t>
  </si>
  <si>
    <t>高徐龙</t>
  </si>
  <si>
    <t>凤凰花园一期</t>
  </si>
  <si>
    <t>杨文佳</t>
  </si>
  <si>
    <t>民政小区</t>
  </si>
  <si>
    <t>杨洪伟</t>
  </si>
  <si>
    <t>中心镇</t>
  </si>
  <si>
    <t>李文斌</t>
  </si>
  <si>
    <t>华兴社区</t>
  </si>
  <si>
    <t>张智兴</t>
  </si>
  <si>
    <t xml:space="preserve">广电小区 </t>
  </si>
  <si>
    <t>河滨花园小区</t>
  </si>
  <si>
    <t>陈举梅</t>
  </si>
  <si>
    <t>八中小区</t>
  </si>
  <si>
    <t>黄山街道办</t>
  </si>
  <si>
    <t>李明</t>
  </si>
  <si>
    <t xml:space="preserve">白马居委会
</t>
  </si>
  <si>
    <t>和佳良</t>
  </si>
  <si>
    <t>花园小区二期</t>
  </si>
  <si>
    <t>财政小区</t>
  </si>
  <si>
    <t>花园小区一期</t>
  </si>
  <si>
    <t>企业局家属院</t>
  </si>
  <si>
    <t>外贸小区</t>
  </si>
  <si>
    <t>物价局小区</t>
  </si>
  <si>
    <t>烟办小区</t>
  </si>
  <si>
    <t>正泰怡园小区</t>
  </si>
  <si>
    <t>原金山乡政府集资房</t>
  </si>
  <si>
    <t>金山街道</t>
  </si>
  <si>
    <t>和泸松</t>
  </si>
  <si>
    <t>139888890766</t>
  </si>
  <si>
    <t>金西社区</t>
  </si>
  <si>
    <t>和继</t>
  </si>
  <si>
    <t>祥和街道</t>
  </si>
  <si>
    <t>和志伟</t>
  </si>
  <si>
    <t>太和社区</t>
  </si>
  <si>
    <t>和万荣</t>
  </si>
  <si>
    <t>林业小区东院</t>
  </si>
  <si>
    <t>八河社区</t>
  </si>
  <si>
    <t>李益军</t>
  </si>
  <si>
    <t>林业局家属院（林业西区）</t>
  </si>
  <si>
    <t>仁和苑</t>
  </si>
  <si>
    <t>西安街道</t>
  </si>
  <si>
    <t>和志武</t>
  </si>
  <si>
    <t>福慧社区</t>
  </si>
  <si>
    <t>木松</t>
  </si>
  <si>
    <t>文广小区</t>
  </si>
  <si>
    <t>丽兴段小区</t>
  </si>
  <si>
    <t>信用社集资房</t>
  </si>
  <si>
    <t>金甲社区</t>
  </si>
  <si>
    <t>和晓明</t>
  </si>
  <si>
    <t>康德源</t>
  </si>
  <si>
    <t>万里苑</t>
  </si>
  <si>
    <t>寨鑫社区</t>
  </si>
  <si>
    <t>和嘉模</t>
  </si>
  <si>
    <t>烟办集资房</t>
  </si>
  <si>
    <t>兽医站小区</t>
  </si>
  <si>
    <t>水电小区</t>
  </si>
  <si>
    <t>锦苑公寓</t>
  </si>
  <si>
    <t>文汇社区</t>
  </si>
  <si>
    <t>李春媛</t>
  </si>
  <si>
    <t>太安园艺</t>
  </si>
  <si>
    <t>丽苑园小区</t>
  </si>
  <si>
    <t>龙泉花园小区</t>
  </si>
  <si>
    <t>民航小区（安通路）</t>
  </si>
  <si>
    <t>义正社区</t>
  </si>
  <si>
    <t>和振兴</t>
  </si>
  <si>
    <t>老行署家属院</t>
  </si>
  <si>
    <t>91年代</t>
  </si>
  <si>
    <t>交通小区</t>
  </si>
  <si>
    <t>环境小区</t>
  </si>
  <si>
    <t>国安小区</t>
  </si>
  <si>
    <t>护林航空小区</t>
  </si>
  <si>
    <t>市妇幼保健院小区</t>
  </si>
  <si>
    <t>检院小区</t>
  </si>
  <si>
    <t>邮电新苑</t>
  </si>
  <si>
    <t>杨红梅</t>
  </si>
  <si>
    <t>中医院集资房</t>
  </si>
  <si>
    <t>寨后社区</t>
  </si>
  <si>
    <t>和丽东</t>
  </si>
  <si>
    <t>清溪苑</t>
  </si>
  <si>
    <t>巨林小区</t>
  </si>
  <si>
    <t>清溪社区</t>
  </si>
  <si>
    <t>玉林花园</t>
  </si>
  <si>
    <t>大宇苑</t>
  </si>
  <si>
    <t>一号公寓</t>
  </si>
  <si>
    <t>怒江州城镇老旧小区改造计划项目信息统计表（2023年）</t>
  </si>
  <si>
    <t>乡镇企业局</t>
  </si>
  <si>
    <t>怒江州</t>
  </si>
  <si>
    <t>六库街道</t>
  </si>
  <si>
    <t>欧宝斌</t>
  </si>
  <si>
    <t>重阳社区</t>
  </si>
  <si>
    <t>王猛</t>
  </si>
  <si>
    <t>小沙坝老交运小区</t>
  </si>
  <si>
    <t>农资公司住宿楼</t>
  </si>
  <si>
    <t>州林业小区</t>
  </si>
  <si>
    <t>养护段住宅区</t>
  </si>
  <si>
    <t>农资土产公司明通商场住宅区</t>
  </si>
  <si>
    <t>原县运政所住宿区</t>
  </si>
  <si>
    <t>江西社区</t>
  </si>
  <si>
    <t>王爱玲</t>
  </si>
  <si>
    <t>气象局住宿区</t>
  </si>
  <si>
    <t>李憬</t>
  </si>
  <si>
    <t>人民路建行住宿楼</t>
  </si>
  <si>
    <t>民贸公司住宿楼</t>
  </si>
  <si>
    <t>贡山县边防大队大队部住宿楼</t>
  </si>
  <si>
    <t>茨开镇</t>
  </si>
  <si>
    <t>李雄标</t>
  </si>
  <si>
    <t>茨开社区</t>
  </si>
  <si>
    <t>余栋京</t>
  </si>
  <si>
    <t>贡山县水务局职工房改房</t>
  </si>
  <si>
    <t>贡山县农业局职工房改房</t>
  </si>
  <si>
    <t>香巴拉小镇二组团</t>
  </si>
  <si>
    <t>迪庆州</t>
  </si>
  <si>
    <t>小区业委会</t>
  </si>
  <si>
    <t>王世攀</t>
  </si>
  <si>
    <t>建塘社区</t>
  </si>
  <si>
    <t>马卫国</t>
  </si>
  <si>
    <t>陈文美</t>
  </si>
  <si>
    <t>救助站小区</t>
  </si>
  <si>
    <t>和丽芬</t>
  </si>
  <si>
    <t>市国税小区</t>
  </si>
  <si>
    <t>多吉春批</t>
  </si>
  <si>
    <t>林苑小区</t>
  </si>
  <si>
    <t>丹增</t>
  </si>
  <si>
    <t>北郊社区</t>
  </si>
  <si>
    <t>王小妹</t>
  </si>
  <si>
    <t>霞那五组老旧小区</t>
  </si>
  <si>
    <t>马永忠</t>
  </si>
  <si>
    <t>老建材城三组、四组老旧小区</t>
  </si>
  <si>
    <t>杨金华</t>
  </si>
  <si>
    <t>金龙三组、四组老旧小区</t>
  </si>
  <si>
    <t>吴丽军</t>
  </si>
  <si>
    <t>金龙社区</t>
  </si>
  <si>
    <t>杨永信</t>
  </si>
  <si>
    <t>仓房三组、四组老旧小区</t>
  </si>
  <si>
    <t>扎西央宗</t>
  </si>
  <si>
    <t>仓房社区</t>
  </si>
  <si>
    <t>松建华</t>
  </si>
  <si>
    <t>运政花园小区</t>
  </si>
  <si>
    <t>蒋继龙</t>
  </si>
  <si>
    <t>金沙小区</t>
  </si>
  <si>
    <t>拉茸达清</t>
  </si>
  <si>
    <t>勒多波小区</t>
  </si>
  <si>
    <t>武警支队老旧小区</t>
  </si>
  <si>
    <t>李龙平助理</t>
  </si>
  <si>
    <t>市一中老旧小区</t>
  </si>
  <si>
    <t>临沧市</t>
  </si>
  <si>
    <t xml:space="preserve">凤翔街道 </t>
  </si>
  <si>
    <t>张道良</t>
  </si>
  <si>
    <t>乐永平</t>
  </si>
  <si>
    <t>金旭之光片区小区</t>
  </si>
  <si>
    <t>茶叶局宿舍</t>
  </si>
  <si>
    <t>南屏社区</t>
  </si>
  <si>
    <t>蔡德康</t>
  </si>
  <si>
    <t>技校职工宿舍</t>
  </si>
  <si>
    <t>市税务局宿舍（南屏南路）</t>
  </si>
  <si>
    <t>市林业局宿舍（老南屏宿舍）</t>
  </si>
  <si>
    <t>农行培训中心</t>
  </si>
  <si>
    <t>市质监局宿舍</t>
  </si>
  <si>
    <t>市住建局宿舍</t>
  </si>
  <si>
    <t>强力一期</t>
  </si>
  <si>
    <t>强力二期</t>
  </si>
  <si>
    <t>农机监理站</t>
  </si>
  <si>
    <t>就业局宿舍</t>
  </si>
  <si>
    <t>线务站宿舍</t>
  </si>
  <si>
    <t>老干部休养所</t>
  </si>
  <si>
    <t>圈掌社区</t>
  </si>
  <si>
    <t>李坤</t>
  </si>
  <si>
    <t>康发商住城</t>
  </si>
  <si>
    <t>物资局职工住宿区</t>
  </si>
  <si>
    <t>凯龙电子城</t>
  </si>
  <si>
    <t>工会宿舍</t>
  </si>
  <si>
    <t>区林业宿舍区</t>
  </si>
  <si>
    <t>中国银行宿舍区</t>
  </si>
  <si>
    <t>市财政局宿舍区</t>
  </si>
  <si>
    <t>市商务局小区</t>
  </si>
  <si>
    <t>区乡镇企业局宿舍</t>
  </si>
  <si>
    <t>疾控中心小区</t>
  </si>
  <si>
    <t>云南公路分局宿舍区</t>
  </si>
  <si>
    <t>石化公司宿舍区</t>
  </si>
  <si>
    <t>机械厂宿舍区</t>
  </si>
  <si>
    <t>书香世家</t>
  </si>
  <si>
    <t>锦凤社区</t>
  </si>
  <si>
    <t>陈跃辉</t>
  </si>
  <si>
    <t>文华社区</t>
  </si>
  <si>
    <t>消防大队宿舍区（民昌巷）</t>
  </si>
  <si>
    <t>章嘎社区</t>
  </si>
  <si>
    <t>马勇</t>
  </si>
  <si>
    <t>大朝山基地宿舍区</t>
  </si>
  <si>
    <t>市水利水电勘测设计院小区</t>
  </si>
  <si>
    <t>0.2560</t>
  </si>
  <si>
    <t>市水文局宿舍</t>
  </si>
  <si>
    <t>忙角社区</t>
  </si>
  <si>
    <t>李明晔</t>
  </si>
  <si>
    <t>道班宿舍</t>
  </si>
  <si>
    <t>滇西老宿舍区</t>
  </si>
  <si>
    <t>黄果园煤炭宿舍</t>
  </si>
  <si>
    <t>消防小区</t>
  </si>
  <si>
    <t>边防内卫小区</t>
  </si>
  <si>
    <t>市农机管理站宿舍</t>
  </si>
  <si>
    <t>菜园社区</t>
  </si>
  <si>
    <t>刘荣喜</t>
  </si>
  <si>
    <t>市邮运站宿舍</t>
  </si>
  <si>
    <t>市工行宿舍</t>
  </si>
  <si>
    <t>市电信服务中心</t>
  </si>
  <si>
    <t>凤翔派出所宿舍</t>
  </si>
  <si>
    <t>市水利施工大队宿舍</t>
  </si>
  <si>
    <t>第一人民医院宿舍</t>
  </si>
  <si>
    <t>勘探设计院宿舍</t>
  </si>
  <si>
    <t>运管处宿舍</t>
  </si>
  <si>
    <t>新华书店宿舍</t>
  </si>
  <si>
    <t>奥园小区</t>
  </si>
  <si>
    <t>凤山镇</t>
  </si>
  <si>
    <t>李虎</t>
  </si>
  <si>
    <t>田林</t>
  </si>
  <si>
    <t>世纪茗苑一期</t>
  </si>
  <si>
    <t>毕向春</t>
  </si>
  <si>
    <t>郡城一期</t>
  </si>
  <si>
    <t>郡城二期</t>
  </si>
  <si>
    <t>郡城三期</t>
  </si>
  <si>
    <t>凤凰雅居</t>
  </si>
  <si>
    <t>六和公寓</t>
  </si>
  <si>
    <t>顺宁商贸城</t>
  </si>
  <si>
    <t>老徳党镇生活区</t>
  </si>
  <si>
    <t>德党镇</t>
  </si>
  <si>
    <t>李建</t>
  </si>
  <si>
    <t>德顺社区</t>
  </si>
  <si>
    <t>杨世海</t>
  </si>
  <si>
    <t>一中生活区</t>
  </si>
  <si>
    <t>镇康县电力小区</t>
  </si>
  <si>
    <t>南伞镇</t>
  </si>
  <si>
    <t>李洪</t>
  </si>
  <si>
    <t>南伞镇老城区</t>
  </si>
  <si>
    <t>周绍军</t>
  </si>
  <si>
    <t>镇康县养护段小区</t>
  </si>
  <si>
    <t>镇康县农行小区</t>
  </si>
  <si>
    <t>耿马县外贸小区</t>
  </si>
  <si>
    <t>耿马镇</t>
  </si>
  <si>
    <t>杨丽军</t>
  </si>
  <si>
    <t>白塔社区</t>
  </si>
  <si>
    <t>耿马交警大队宿舍区</t>
  </si>
  <si>
    <t>白马社区</t>
  </si>
  <si>
    <t>梅川云</t>
  </si>
  <si>
    <t>耿马馨安小区小区</t>
  </si>
  <si>
    <t>耿马幸福新城小区</t>
  </si>
  <si>
    <t>李建玲</t>
  </si>
  <si>
    <t>耿马县阳光小区保障房小区</t>
  </si>
  <si>
    <t>耿马县外经贸局宿舍区</t>
  </si>
  <si>
    <t>耿马县红砖厂宿舍区</t>
  </si>
  <si>
    <t>中国人民银行沧源支行生活区</t>
  </si>
  <si>
    <t>勐董镇</t>
  </si>
  <si>
    <t>李智眸</t>
  </si>
  <si>
    <t>勐董社区</t>
  </si>
  <si>
    <t>贺平</t>
  </si>
  <si>
    <t>农业局农机站生活区</t>
  </si>
  <si>
    <t>运政管理所生活区</t>
  </si>
  <si>
    <t>老糖厂生活区</t>
  </si>
  <si>
    <t>李红光</t>
  </si>
  <si>
    <t>陶器社生活区</t>
  </si>
  <si>
    <t>锦平小区</t>
  </si>
  <si>
    <t>北回归大道片区</t>
  </si>
  <si>
    <t>勐勐镇</t>
  </si>
  <si>
    <t>李自寿</t>
  </si>
  <si>
    <t>公很社区</t>
  </si>
  <si>
    <t>唐国盛</t>
  </si>
  <si>
    <t>富昌片区</t>
  </si>
  <si>
    <t>尹甸社区</t>
  </si>
  <si>
    <t>沙河乡</t>
  </si>
  <si>
    <t>龙志宏</t>
  </si>
  <si>
    <t>李学权</t>
  </si>
  <si>
    <t>农场管委会片区</t>
  </si>
  <si>
    <t>农场管委会</t>
  </si>
  <si>
    <t>普文江</t>
  </si>
  <si>
    <t>臣江福宁片区</t>
  </si>
  <si>
    <t>尹俸片区</t>
  </si>
  <si>
    <t>艾蕊</t>
  </si>
  <si>
    <t>土戈片区</t>
  </si>
  <si>
    <t>土戈社区</t>
  </si>
  <si>
    <t>李志华</t>
  </si>
  <si>
    <t>粮食局片区</t>
  </si>
  <si>
    <t>老信用社片区</t>
  </si>
  <si>
    <t>商业局食堂片区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</si>
</sst>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_ "/>
    <numFmt numFmtId="180" formatCode="0.0000_ "/>
    <numFmt numFmtId="181" formatCode="0.000_ "/>
    <numFmt numFmtId="182" formatCode="0_);[Red]\(0\)"/>
  </numFmts>
  <fonts count="9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2"/>
      <name val="Times New Roman"/>
      <family val="0"/>
    </font>
    <font>
      <sz val="10"/>
      <name val="Times New Roman"/>
      <family val="0"/>
    </font>
    <font>
      <sz val="12"/>
      <color indexed="10"/>
      <name val="Times New Roman"/>
      <family val="0"/>
    </font>
    <font>
      <sz val="18"/>
      <name val="方正小标宋简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22"/>
      <name val="Times New Roman"/>
      <family val="0"/>
    </font>
    <font>
      <b/>
      <sz val="12"/>
      <name val="Times New Roman"/>
      <family val="0"/>
    </font>
    <font>
      <b/>
      <sz val="16"/>
      <name val="Times New Roman"/>
      <family val="0"/>
    </font>
    <font>
      <b/>
      <sz val="16"/>
      <name val="黑体"/>
      <family val="3"/>
    </font>
    <font>
      <sz val="10"/>
      <color indexed="8"/>
      <name val="Times New Roman"/>
      <family val="0"/>
    </font>
    <font>
      <sz val="10"/>
      <name val="方正书宋_GBK"/>
      <family val="0"/>
    </font>
    <font>
      <sz val="10"/>
      <color indexed="10"/>
      <name val="Times New Roman"/>
      <family val="0"/>
    </font>
    <font>
      <sz val="11"/>
      <color indexed="8"/>
      <name val="Times New Roman"/>
      <family val="0"/>
    </font>
    <font>
      <sz val="22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黑体"/>
      <family val="3"/>
    </font>
    <font>
      <b/>
      <sz val="16"/>
      <color indexed="8"/>
      <name val="宋体"/>
      <family val="0"/>
    </font>
    <font>
      <sz val="14"/>
      <name val="宋体"/>
      <family val="0"/>
    </font>
    <font>
      <sz val="20"/>
      <name val="方正小标宋简体"/>
      <family val="0"/>
    </font>
    <font>
      <sz val="12"/>
      <name val="微软雅黑"/>
      <family val="2"/>
    </font>
    <font>
      <sz val="14"/>
      <name val="Times New Roman"/>
      <family val="0"/>
    </font>
    <font>
      <sz val="14"/>
      <name val="仿宋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rgb="FF00000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b/>
      <sz val="10"/>
      <color theme="1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name val="Cambria"/>
      <family val="0"/>
    </font>
    <font>
      <sz val="10"/>
      <color rgb="FF000000"/>
      <name val="Cambria"/>
      <family val="0"/>
    </font>
    <font>
      <sz val="10"/>
      <color theme="1"/>
      <name val="Cambria"/>
      <family val="0"/>
    </font>
    <font>
      <sz val="12"/>
      <color rgb="FFFF0000"/>
      <name val="Times New Roman"/>
      <family val="0"/>
    </font>
    <font>
      <sz val="10"/>
      <color theme="1"/>
      <name val="Times New Roman"/>
      <family val="0"/>
    </font>
    <font>
      <sz val="10"/>
      <color rgb="FF000000"/>
      <name val="Times New Roman"/>
      <family val="0"/>
    </font>
    <font>
      <sz val="11"/>
      <color theme="1"/>
      <name val="Times New Roman"/>
      <family val="0"/>
    </font>
    <font>
      <sz val="22"/>
      <color theme="1"/>
      <name val="黑体"/>
      <family val="3"/>
    </font>
    <font>
      <b/>
      <sz val="12"/>
      <color theme="1"/>
      <name val="宋体"/>
      <family val="0"/>
    </font>
    <font>
      <sz val="12"/>
      <color theme="1"/>
      <name val="黑体"/>
      <family val="3"/>
    </font>
    <font>
      <b/>
      <sz val="16"/>
      <color theme="1"/>
      <name val="宋体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>
      <alignment/>
      <protection locked="0"/>
    </xf>
    <xf numFmtId="0" fontId="55" fillId="0" borderId="0">
      <alignment/>
      <protection locked="0"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7" fillId="0" borderId="0" applyProtection="0">
      <alignment vertical="center"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57" fillId="2" borderId="0" applyNumberFormat="0" applyBorder="0" applyAlignment="0" applyProtection="0"/>
    <xf numFmtId="0" fontId="56" fillId="3" borderId="0" applyNumberFormat="0" applyBorder="0" applyAlignment="0" applyProtection="0"/>
    <xf numFmtId="0" fontId="58" fillId="4" borderId="1" applyNumberFormat="0" applyAlignment="0" applyProtection="0"/>
    <xf numFmtId="0" fontId="59" fillId="5" borderId="2" applyNumberFormat="0" applyAlignment="0" applyProtection="0"/>
    <xf numFmtId="0" fontId="60" fillId="6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56" fillId="7" borderId="0" applyNumberFormat="0" applyBorder="0" applyAlignment="0" applyProtection="0"/>
    <xf numFmtId="41" fontId="0" fillId="0" borderId="0" applyFont="0" applyFill="0" applyBorder="0" applyAlignment="0" applyProtection="0"/>
    <xf numFmtId="0" fontId="56" fillId="8" borderId="0" applyNumberFormat="0" applyBorder="0" applyAlignment="0" applyProtection="0"/>
    <xf numFmtId="0" fontId="64" fillId="0" borderId="0" applyNumberFormat="0" applyFill="0" applyBorder="0" applyAlignment="0" applyProtection="0"/>
    <xf numFmtId="0" fontId="57" fillId="9" borderId="0" applyNumberFormat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43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6" fillId="13" borderId="0" applyNumberFormat="0" applyBorder="0" applyAlignment="0" applyProtection="0"/>
    <xf numFmtId="0" fontId="56" fillId="0" borderId="0">
      <alignment/>
      <protection/>
    </xf>
    <xf numFmtId="0" fontId="69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56" fillId="14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56" fillId="15" borderId="0" applyNumberFormat="0" applyBorder="0" applyAlignment="0" applyProtection="0"/>
    <xf numFmtId="0" fontId="71" fillId="16" borderId="7" applyNumberFormat="0" applyFont="0" applyAlignment="0" applyProtection="0"/>
    <xf numFmtId="0" fontId="57" fillId="17" borderId="0" applyNumberFormat="0" applyBorder="0" applyAlignment="0" applyProtection="0"/>
    <xf numFmtId="0" fontId="72" fillId="18" borderId="0" applyNumberFormat="0" applyBorder="0" applyAlignment="0" applyProtection="0"/>
    <xf numFmtId="0" fontId="56" fillId="19" borderId="0" applyNumberFormat="0" applyBorder="0" applyAlignment="0" applyProtection="0"/>
    <xf numFmtId="0" fontId="17" fillId="0" borderId="0">
      <alignment vertical="center"/>
      <protection/>
    </xf>
    <xf numFmtId="0" fontId="73" fillId="20" borderId="0" applyNumberFormat="0" applyBorder="0" applyAlignment="0" applyProtection="0"/>
    <xf numFmtId="0" fontId="74" fillId="4" borderId="8" applyNumberFormat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9" fontId="0" fillId="0" borderId="0" applyFont="0" applyFill="0" applyBorder="0" applyAlignment="0" applyProtection="0"/>
    <xf numFmtId="0" fontId="57" fillId="26" borderId="0" applyNumberFormat="0" applyBorder="0" applyAlignment="0" applyProtection="0"/>
    <xf numFmtId="44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0" borderId="0">
      <alignment vertical="center"/>
      <protection/>
    </xf>
    <xf numFmtId="0" fontId="75" fillId="29" borderId="8" applyNumberFormat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38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0" fontId="78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77" fontId="78" fillId="0" borderId="9" xfId="0" applyNumberFormat="1" applyFont="1" applyFill="1" applyBorder="1" applyAlignment="1">
      <alignment horizontal="center" vertical="center" wrapText="1"/>
    </xf>
    <xf numFmtId="177" fontId="77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left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176" fontId="78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8" fontId="79" fillId="0" borderId="9" xfId="0" applyNumberFormat="1" applyFont="1" applyFill="1" applyBorder="1" applyAlignment="1">
      <alignment horizontal="center" vertical="center" wrapText="1"/>
    </xf>
    <xf numFmtId="178" fontId="77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left" vertical="center"/>
    </xf>
    <xf numFmtId="0" fontId="77" fillId="33" borderId="9" xfId="0" applyFont="1" applyFill="1" applyBorder="1" applyAlignment="1">
      <alignment horizontal="center" vertical="center" wrapText="1"/>
    </xf>
    <xf numFmtId="1" fontId="78" fillId="0" borderId="9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8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6" fillId="0" borderId="9" xfId="0" applyNumberFormat="1" applyFont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1" fillId="0" borderId="9" xfId="0" applyFont="1" applyFill="1" applyBorder="1" applyAlignment="1">
      <alignment horizontal="center" vertical="center" wrapText="1"/>
    </xf>
    <xf numFmtId="0" fontId="81" fillId="0" borderId="9" xfId="0" applyFont="1" applyFill="1" applyBorder="1" applyAlignment="1">
      <alignment horizontal="center" vertical="center" wrapText="1"/>
    </xf>
    <xf numFmtId="0" fontId="8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8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8" fillId="34" borderId="9" xfId="0" applyFont="1" applyFill="1" applyBorder="1" applyAlignment="1">
      <alignment horizontal="center" vertical="center" wrapText="1"/>
    </xf>
    <xf numFmtId="176" fontId="78" fillId="34" borderId="9" xfId="0" applyNumberFormat="1" applyFont="1" applyFill="1" applyBorder="1" applyAlignment="1">
      <alignment horizontal="center" vertical="center" wrapText="1"/>
    </xf>
    <xf numFmtId="179" fontId="78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6" fontId="77" fillId="0" borderId="9" xfId="0" applyNumberFormat="1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2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179" fontId="6" fillId="0" borderId="9" xfId="0" applyNumberFormat="1" applyFont="1" applyFill="1" applyBorder="1" applyAlignment="1">
      <alignment horizontal="center" vertical="center" wrapText="1"/>
    </xf>
    <xf numFmtId="0" fontId="83" fillId="0" borderId="0" xfId="0" applyFont="1" applyFill="1" applyAlignment="1">
      <alignment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left" vertical="center"/>
    </xf>
    <xf numFmtId="176" fontId="83" fillId="0" borderId="14" xfId="0" applyNumberFormat="1" applyFont="1" applyFill="1" applyBorder="1" applyAlignment="1">
      <alignment horizontal="left" vertical="center"/>
    </xf>
    <xf numFmtId="176" fontId="83" fillId="0" borderId="15" xfId="0" applyNumberFormat="1" applyFont="1" applyFill="1" applyBorder="1" applyAlignment="1">
      <alignment horizontal="left" vertical="center"/>
    </xf>
    <xf numFmtId="0" fontId="83" fillId="0" borderId="9" xfId="0" applyFont="1" applyFill="1" applyBorder="1" applyAlignment="1">
      <alignment horizontal="center" vertical="center" wrapText="1"/>
    </xf>
    <xf numFmtId="0" fontId="83" fillId="0" borderId="9" xfId="0" applyFont="1" applyFill="1" applyBorder="1" applyAlignment="1">
      <alignment horizontal="left" vertical="center" wrapText="1"/>
    </xf>
    <xf numFmtId="0" fontId="83" fillId="0" borderId="9" xfId="0" applyFont="1" applyFill="1" applyBorder="1" applyAlignment="1">
      <alignment horizontal="center" vertical="center" wrapText="1"/>
    </xf>
    <xf numFmtId="0" fontId="83" fillId="0" borderId="9" xfId="0" applyFont="1" applyFill="1" applyBorder="1" applyAlignment="1">
      <alignment horizontal="center" vertical="center" wrapText="1"/>
    </xf>
    <xf numFmtId="0" fontId="83" fillId="0" borderId="9" xfId="0" applyFont="1" applyFill="1" applyBorder="1" applyAlignment="1">
      <alignment vertical="center" wrapText="1"/>
    </xf>
    <xf numFmtId="0" fontId="83" fillId="0" borderId="9" xfId="19" applyFont="1" applyFill="1" applyBorder="1" applyAlignment="1" applyProtection="1">
      <alignment horizontal="center" vertical="center" wrapText="1"/>
      <protection/>
    </xf>
    <xf numFmtId="0" fontId="83" fillId="0" borderId="9" xfId="0" applyFont="1" applyFill="1" applyBorder="1" applyAlignment="1">
      <alignment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83" fillId="0" borderId="15" xfId="0" applyNumberFormat="1" applyFont="1" applyFill="1" applyBorder="1" applyAlignment="1">
      <alignment horizontal="left" vertical="center"/>
    </xf>
    <xf numFmtId="0" fontId="83" fillId="0" borderId="16" xfId="0" applyNumberFormat="1" applyFont="1" applyFill="1" applyBorder="1" applyAlignment="1">
      <alignment horizontal="center" vertical="center"/>
    </xf>
    <xf numFmtId="0" fontId="83" fillId="0" borderId="17" xfId="0" applyNumberFormat="1" applyFont="1" applyFill="1" applyBorder="1" applyAlignment="1">
      <alignment horizontal="center" vertical="center"/>
    </xf>
    <xf numFmtId="0" fontId="83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83" fillId="0" borderId="9" xfId="0" applyNumberFormat="1" applyFont="1" applyFill="1" applyBorder="1" applyAlignment="1">
      <alignment horizontal="center" vertical="center" wrapText="1"/>
    </xf>
    <xf numFmtId="0" fontId="83" fillId="0" borderId="9" xfId="0" applyFont="1" applyFill="1" applyBorder="1" applyAlignment="1">
      <alignment vertical="center" wrapText="1"/>
    </xf>
    <xf numFmtId="176" fontId="83" fillId="0" borderId="9" xfId="0" applyNumberFormat="1" applyFont="1" applyFill="1" applyBorder="1" applyAlignment="1">
      <alignment horizontal="center" vertical="center" wrapText="1"/>
    </xf>
    <xf numFmtId="0" fontId="84" fillId="0" borderId="16" xfId="0" applyNumberFormat="1" applyFont="1" applyFill="1" applyBorder="1" applyAlignment="1">
      <alignment horizontal="center" vertical="center"/>
    </xf>
    <xf numFmtId="0" fontId="84" fillId="0" borderId="17" xfId="0" applyNumberFormat="1" applyFont="1" applyFill="1" applyBorder="1" applyAlignment="1">
      <alignment horizontal="center" vertical="center"/>
    </xf>
    <xf numFmtId="0" fontId="83" fillId="0" borderId="18" xfId="19" applyFont="1" applyFill="1" applyBorder="1" applyAlignment="1" applyProtection="1">
      <alignment horizontal="center" vertical="center" wrapText="1"/>
      <protection/>
    </xf>
    <xf numFmtId="57" fontId="83" fillId="0" borderId="9" xfId="0" applyNumberFormat="1" applyFont="1" applyFill="1" applyBorder="1" applyAlignment="1">
      <alignment horizontal="center" vertical="center" wrapText="1"/>
    </xf>
    <xf numFmtId="0" fontId="83" fillId="0" borderId="9" xfId="0" applyFont="1" applyFill="1" applyBorder="1" applyAlignment="1">
      <alignment horizontal="center" vertical="center" wrapText="1"/>
    </xf>
    <xf numFmtId="0" fontId="83" fillId="0" borderId="19" xfId="19" applyFont="1" applyFill="1" applyBorder="1" applyAlignment="1" applyProtection="1">
      <alignment horizontal="center" vertical="center" wrapText="1"/>
      <protection/>
    </xf>
    <xf numFmtId="0" fontId="83" fillId="0" borderId="20" xfId="19" applyFont="1" applyFill="1" applyBorder="1" applyAlignment="1" applyProtection="1">
      <alignment horizontal="center" vertical="center" wrapText="1"/>
      <protection/>
    </xf>
    <xf numFmtId="0" fontId="83" fillId="0" borderId="10" xfId="0" applyFont="1" applyFill="1" applyBorder="1" applyAlignment="1">
      <alignment horizontal="center" vertical="center" wrapText="1"/>
    </xf>
    <xf numFmtId="0" fontId="83" fillId="0" borderId="9" xfId="0" applyFont="1" applyFill="1" applyBorder="1" applyAlignment="1">
      <alignment vertical="center" wrapText="1"/>
    </xf>
    <xf numFmtId="0" fontId="83" fillId="0" borderId="11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center" vertical="center" wrapText="1"/>
    </xf>
    <xf numFmtId="0" fontId="83" fillId="0" borderId="9" xfId="0" applyFont="1" applyFill="1" applyBorder="1" applyAlignment="1">
      <alignment vertical="center" wrapText="1"/>
    </xf>
    <xf numFmtId="176" fontId="83" fillId="0" borderId="21" xfId="0" applyNumberFormat="1" applyFont="1" applyFill="1" applyBorder="1" applyAlignment="1">
      <alignment horizontal="left" vertical="center"/>
    </xf>
    <xf numFmtId="176" fontId="83" fillId="0" borderId="9" xfId="0" applyNumberFormat="1" applyFont="1" applyFill="1" applyBorder="1" applyAlignment="1">
      <alignment horizontal="left" vertical="center"/>
    </xf>
    <xf numFmtId="49" fontId="83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2" fontId="7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5" fillId="0" borderId="9" xfId="0" applyFont="1" applyFill="1" applyBorder="1" applyAlignment="1">
      <alignment horizontal="center" vertical="center" wrapText="1"/>
    </xf>
    <xf numFmtId="0" fontId="85" fillId="0" borderId="9" xfId="0" applyFont="1" applyFill="1" applyBorder="1" applyAlignment="1">
      <alignment horizontal="center" vertical="center"/>
    </xf>
    <xf numFmtId="0" fontId="85" fillId="0" borderId="9" xfId="0" applyFont="1" applyFill="1" applyBorder="1" applyAlignment="1">
      <alignment horizontal="center" vertical="center" wrapText="1"/>
    </xf>
    <xf numFmtId="0" fontId="85" fillId="0" borderId="9" xfId="0" applyFont="1" applyFill="1" applyBorder="1" applyAlignment="1" applyProtection="1">
      <alignment horizontal="center" vertical="center"/>
      <protection locked="0"/>
    </xf>
    <xf numFmtId="49" fontId="85" fillId="0" borderId="9" xfId="0" applyNumberFormat="1" applyFont="1" applyFill="1" applyBorder="1" applyAlignment="1" applyProtection="1">
      <alignment horizontal="center" vertical="center"/>
      <protection locked="0"/>
    </xf>
    <xf numFmtId="0" fontId="85" fillId="0" borderId="9" xfId="0" applyFont="1" applyFill="1" applyBorder="1" applyAlignment="1">
      <alignment horizontal="center" vertical="center"/>
    </xf>
    <xf numFmtId="0" fontId="85" fillId="0" borderId="9" xfId="0" applyFont="1" applyFill="1" applyBorder="1" applyAlignment="1">
      <alignment horizontal="center" vertical="center" wrapText="1"/>
    </xf>
    <xf numFmtId="1" fontId="77" fillId="0" borderId="9" xfId="0" applyNumberFormat="1" applyFont="1" applyFill="1" applyBorder="1" applyAlignment="1">
      <alignment horizontal="center" vertical="center" wrapText="1" shrinkToFit="1"/>
    </xf>
    <xf numFmtId="0" fontId="77" fillId="0" borderId="9" xfId="0" applyFont="1" applyFill="1" applyBorder="1" applyAlignment="1">
      <alignment horizontal="center" vertical="center" wrapText="1" shrinkToFit="1"/>
    </xf>
    <xf numFmtId="0" fontId="77" fillId="0" borderId="9" xfId="0" applyFont="1" applyFill="1" applyBorder="1" applyAlignment="1">
      <alignment horizontal="center" vertical="center"/>
    </xf>
    <xf numFmtId="180" fontId="77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76" fontId="15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13" fillId="33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177" fontId="77" fillId="33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top" wrapText="1"/>
    </xf>
    <xf numFmtId="180" fontId="77" fillId="33" borderId="9" xfId="0" applyNumberFormat="1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/>
    </xf>
    <xf numFmtId="180" fontId="77" fillId="0" borderId="9" xfId="0" applyNumberFormat="1" applyFont="1" applyFill="1" applyBorder="1" applyAlignment="1">
      <alignment horizontal="center" vertical="center"/>
    </xf>
    <xf numFmtId="180" fontId="78" fillId="0" borderId="9" xfId="0" applyNumberFormat="1" applyFont="1" applyFill="1" applyBorder="1" applyAlignment="1">
      <alignment horizontal="center" vertical="center" wrapText="1"/>
    </xf>
    <xf numFmtId="180" fontId="78" fillId="34" borderId="9" xfId="0" applyNumberFormat="1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 wrapText="1" shrinkToFit="1"/>
    </xf>
    <xf numFmtId="180" fontId="78" fillId="0" borderId="9" xfId="0" applyNumberFormat="1" applyFont="1" applyFill="1" applyBorder="1" applyAlignment="1">
      <alignment horizontal="center" vertical="center" wrapText="1" shrinkToFit="1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78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18" fillId="0" borderId="9" xfId="0" applyNumberFormat="1" applyFont="1" applyBorder="1" applyAlignment="1">
      <alignment horizontal="center" vertical="center"/>
    </xf>
    <xf numFmtId="176" fontId="19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9" xfId="50" applyFont="1" applyFill="1" applyBorder="1" applyAlignment="1">
      <alignment horizontal="center" vertical="center" wrapText="1"/>
      <protection/>
    </xf>
    <xf numFmtId="0" fontId="13" fillId="0" borderId="9" xfId="23" applyFont="1" applyFill="1" applyBorder="1" applyAlignment="1">
      <alignment horizontal="center" vertical="center" wrapText="1"/>
      <protection/>
    </xf>
    <xf numFmtId="176" fontId="20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vertical="center"/>
    </xf>
    <xf numFmtId="0" fontId="13" fillId="0" borderId="9" xfId="71" applyFont="1" applyFill="1" applyBorder="1" applyAlignment="1">
      <alignment horizontal="center" vertical="center" wrapText="1"/>
      <protection/>
    </xf>
    <xf numFmtId="0" fontId="13" fillId="0" borderId="9" xfId="16" applyFont="1" applyFill="1" applyBorder="1" applyAlignment="1" applyProtection="1">
      <alignment horizontal="center" vertical="center" wrapText="1"/>
      <protection/>
    </xf>
    <xf numFmtId="0" fontId="13" fillId="0" borderId="9" xfId="15" applyFont="1" applyFill="1" applyBorder="1" applyAlignment="1" applyProtection="1">
      <alignment horizontal="center" vertical="center" wrapText="1"/>
      <protection/>
    </xf>
    <xf numFmtId="49" fontId="18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176" fontId="21" fillId="0" borderId="9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49" fontId="13" fillId="0" borderId="9" xfId="19" applyNumberFormat="1" applyFont="1" applyFill="1" applyBorder="1" applyAlignment="1" applyProtection="1">
      <alignment horizontal="center" vertical="center" wrapText="1"/>
      <protection/>
    </xf>
    <xf numFmtId="0" fontId="13" fillId="0" borderId="9" xfId="0" applyFont="1" applyBorder="1" applyAlignment="1">
      <alignment horizontal="center" vertical="center"/>
    </xf>
    <xf numFmtId="49" fontId="87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9" xfId="18" applyFont="1" applyFill="1" applyBorder="1" applyAlignment="1">
      <alignment horizontal="center" vertical="center"/>
      <protection/>
    </xf>
    <xf numFmtId="177" fontId="87" fillId="0" borderId="9" xfId="0" applyNumberFormat="1" applyFont="1" applyFill="1" applyBorder="1" applyAlignment="1">
      <alignment horizontal="center" vertical="center" wrapText="1"/>
    </xf>
    <xf numFmtId="178" fontId="87" fillId="0" borderId="9" xfId="0" applyNumberFormat="1" applyFont="1" applyFill="1" applyBorder="1" applyAlignment="1">
      <alignment horizontal="center" vertical="center" wrapText="1"/>
    </xf>
    <xf numFmtId="177" fontId="13" fillId="0" borderId="9" xfId="0" applyNumberFormat="1" applyFont="1" applyFill="1" applyBorder="1" applyAlignment="1">
      <alignment horizontal="center" vertical="center" wrapText="1"/>
    </xf>
    <xf numFmtId="181" fontId="13" fillId="0" borderId="9" xfId="0" applyNumberFormat="1" applyFont="1" applyFill="1" applyBorder="1" applyAlignment="1">
      <alignment horizontal="center" vertical="center" wrapText="1"/>
    </xf>
    <xf numFmtId="0" fontId="13" fillId="0" borderId="9" xfId="17" applyFont="1" applyFill="1" applyBorder="1" applyAlignment="1">
      <alignment horizontal="center" vertical="center" wrapText="1"/>
      <protection/>
    </xf>
    <xf numFmtId="0" fontId="13" fillId="0" borderId="9" xfId="19" applyFont="1" applyFill="1" applyBorder="1" applyAlignment="1">
      <alignment horizontal="center" vertical="center" wrapText="1"/>
    </xf>
    <xf numFmtId="182" fontId="87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87" fillId="0" borderId="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8" fillId="0" borderId="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182" fontId="13" fillId="0" borderId="9" xfId="0" applyNumberFormat="1" applyFont="1" applyFill="1" applyBorder="1" applyAlignment="1">
      <alignment horizontal="center" vertical="center" wrapText="1"/>
    </xf>
    <xf numFmtId="0" fontId="89" fillId="0" borderId="9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88" fillId="0" borderId="9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90" fillId="0" borderId="0" xfId="0" applyNumberFormat="1" applyFont="1" applyAlignment="1">
      <alignment horizontal="center" vertical="center"/>
    </xf>
    <xf numFmtId="176" fontId="91" fillId="0" borderId="0" xfId="0" applyNumberFormat="1" applyFont="1" applyAlignment="1">
      <alignment horizontal="center" vertical="center"/>
    </xf>
    <xf numFmtId="0" fontId="92" fillId="0" borderId="9" xfId="0" applyFont="1" applyBorder="1" applyAlignment="1">
      <alignment horizontal="center" vertical="center"/>
    </xf>
    <xf numFmtId="0" fontId="77" fillId="0" borderId="9" xfId="0" applyFont="1" applyBorder="1" applyAlignment="1">
      <alignment horizontal="center" vertical="center"/>
    </xf>
    <xf numFmtId="0" fontId="77" fillId="0" borderId="9" xfId="0" applyFont="1" applyBorder="1" applyAlignment="1">
      <alignment horizontal="center" vertical="center"/>
    </xf>
    <xf numFmtId="0" fontId="77" fillId="0" borderId="9" xfId="21" applyFont="1" applyFill="1" applyBorder="1" applyAlignment="1">
      <alignment horizontal="center" vertical="center"/>
      <protection/>
    </xf>
    <xf numFmtId="0" fontId="77" fillId="0" borderId="9" xfId="21" applyFont="1" applyFill="1" applyBorder="1" applyAlignment="1">
      <alignment horizontal="center" vertical="center" wrapText="1"/>
      <protection/>
    </xf>
    <xf numFmtId="0" fontId="77" fillId="0" borderId="9" xfId="0" applyFont="1" applyFill="1" applyBorder="1" applyAlignment="1">
      <alignment horizontal="center" vertical="center"/>
    </xf>
    <xf numFmtId="176" fontId="93" fillId="0" borderId="0" xfId="0" applyNumberFormat="1" applyFont="1" applyAlignment="1">
      <alignment horizontal="center" vertical="center"/>
    </xf>
    <xf numFmtId="0" fontId="92" fillId="0" borderId="9" xfId="0" applyFont="1" applyBorder="1" applyAlignment="1">
      <alignment horizontal="center" vertical="center" wrapText="1"/>
    </xf>
    <xf numFmtId="0" fontId="77" fillId="0" borderId="9" xfId="0" applyFont="1" applyBorder="1" applyAlignment="1">
      <alignment horizontal="center" vertical="center"/>
    </xf>
    <xf numFmtId="0" fontId="77" fillId="35" borderId="9" xfId="0" applyFont="1" applyFill="1" applyBorder="1" applyAlignment="1">
      <alignment horizontal="center" vertical="center" wrapText="1"/>
    </xf>
    <xf numFmtId="176" fontId="77" fillId="35" borderId="9" xfId="0" applyNumberFormat="1" applyFont="1" applyFill="1" applyBorder="1" applyAlignment="1">
      <alignment horizontal="center" vertical="center" wrapText="1"/>
    </xf>
    <xf numFmtId="176" fontId="77" fillId="0" borderId="9" xfId="58" applyNumberFormat="1" applyFont="1" applyFill="1" applyBorder="1" applyAlignment="1">
      <alignment horizontal="center" vertical="center" wrapText="1"/>
      <protection/>
    </xf>
    <xf numFmtId="0" fontId="77" fillId="0" borderId="9" xfId="22" applyFont="1" applyFill="1" applyBorder="1" applyAlignment="1">
      <alignment horizontal="center" vertical="center"/>
      <protection/>
    </xf>
    <xf numFmtId="176" fontId="77" fillId="0" borderId="9" xfId="0" applyNumberFormat="1" applyFont="1" applyFill="1" applyBorder="1" applyAlignment="1">
      <alignment horizontal="center" vertical="center"/>
    </xf>
    <xf numFmtId="49" fontId="90" fillId="0" borderId="0" xfId="0" applyNumberFormat="1" applyFont="1" applyAlignment="1">
      <alignment horizontal="center" vertical="center"/>
    </xf>
    <xf numFmtId="49" fontId="93" fillId="0" borderId="0" xfId="0" applyNumberFormat="1" applyFont="1" applyAlignment="1">
      <alignment horizontal="center" vertical="center"/>
    </xf>
    <xf numFmtId="49" fontId="92" fillId="0" borderId="9" xfId="0" applyNumberFormat="1" applyFont="1" applyBorder="1" applyAlignment="1">
      <alignment horizontal="center" vertical="center" wrapText="1"/>
    </xf>
    <xf numFmtId="49" fontId="92" fillId="0" borderId="9" xfId="0" applyNumberFormat="1" applyFont="1" applyBorder="1" applyAlignment="1">
      <alignment horizontal="center" vertical="center"/>
    </xf>
    <xf numFmtId="0" fontId="92" fillId="0" borderId="9" xfId="0" applyFont="1" applyBorder="1" applyAlignment="1">
      <alignment horizontal="center" vertical="center"/>
    </xf>
    <xf numFmtId="0" fontId="77" fillId="0" borderId="9" xfId="0" applyFont="1" applyBorder="1" applyAlignment="1">
      <alignment horizontal="center" vertical="center"/>
    </xf>
    <xf numFmtId="0" fontId="77" fillId="0" borderId="9" xfId="58" applyFont="1" applyFill="1" applyBorder="1" applyAlignment="1">
      <alignment horizontal="center" vertical="center" wrapText="1"/>
      <protection/>
    </xf>
    <xf numFmtId="0" fontId="77" fillId="0" borderId="9" xfId="46" applyFont="1" applyFill="1" applyBorder="1" applyAlignment="1">
      <alignment horizontal="center" vertical="center" wrapText="1"/>
      <protection/>
    </xf>
    <xf numFmtId="0" fontId="77" fillId="0" borderId="9" xfId="0" applyFont="1" applyBorder="1" applyAlignment="1">
      <alignment horizontal="center" vertical="center"/>
    </xf>
    <xf numFmtId="0" fontId="77" fillId="0" borderId="9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82" fontId="6" fillId="0" borderId="9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 wrapText="1"/>
    </xf>
    <xf numFmtId="176" fontId="6" fillId="34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76" fontId="31" fillId="0" borderId="0" xfId="0" applyNumberFormat="1" applyFont="1" applyFill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left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left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left" vertical="center" wrapText="1"/>
    </xf>
    <xf numFmtId="0" fontId="33" fillId="33" borderId="12" xfId="0" applyFont="1" applyFill="1" applyBorder="1" applyAlignment="1">
      <alignment vertical="center" wrapText="1"/>
    </xf>
    <xf numFmtId="0" fontId="34" fillId="33" borderId="9" xfId="0" applyFont="1" applyFill="1" applyBorder="1" applyAlignment="1">
      <alignment horizontal="center" vertical="center" wrapText="1"/>
    </xf>
    <xf numFmtId="0" fontId="34" fillId="33" borderId="9" xfId="0" applyFont="1" applyFill="1" applyBorder="1" applyAlignment="1">
      <alignment vertical="center" wrapText="1"/>
    </xf>
    <xf numFmtId="0" fontId="33" fillId="33" borderId="9" xfId="0" applyFont="1" applyFill="1" applyBorder="1" applyAlignment="1">
      <alignment horizontal="center" vertical="center" wrapText="1"/>
    </xf>
    <xf numFmtId="0" fontId="34" fillId="33" borderId="9" xfId="0" applyFont="1" applyFill="1" applyBorder="1" applyAlignment="1">
      <alignment horizontal="left" vertical="center" wrapText="1"/>
    </xf>
    <xf numFmtId="0" fontId="34" fillId="33" borderId="9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left" vertical="center" wrapText="1"/>
    </xf>
    <xf numFmtId="0" fontId="34" fillId="33" borderId="9" xfId="0" applyFont="1" applyFill="1" applyBorder="1" applyAlignment="1">
      <alignment horizontal="left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4" fillId="33" borderId="2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 quotePrefix="1">
      <alignment horizontal="center" vertical="center" wrapText="1"/>
    </xf>
  </cellXfs>
  <cellStyles count="62">
    <cellStyle name="Normal" xfId="0"/>
    <cellStyle name="常规 4 4" xfId="15"/>
    <cellStyle name="常规 6" xfId="16"/>
    <cellStyle name="常规 16" xfId="17"/>
    <cellStyle name="常规 3 2" xfId="18"/>
    <cellStyle name="常规 2" xfId="19"/>
    <cellStyle name="常规 4 2" xfId="20"/>
    <cellStyle name="常规_Sheet1" xfId="21"/>
    <cellStyle name="常规 4" xfId="22"/>
    <cellStyle name="常规 11" xfId="23"/>
    <cellStyle name="60% - 强调文字颜色 6" xfId="24"/>
    <cellStyle name="20% - 强调文字颜色 6" xfId="25"/>
    <cellStyle name="输出" xfId="26"/>
    <cellStyle name="检查单元格" xfId="27"/>
    <cellStyle name="差" xfId="28"/>
    <cellStyle name="标题 1" xfId="29"/>
    <cellStyle name="解释性文本" xfId="30"/>
    <cellStyle name="标题 2" xfId="31"/>
    <cellStyle name="40% - 强调文字颜色 5" xfId="32"/>
    <cellStyle name="Comma [0]" xfId="33"/>
    <cellStyle name="40% - 强调文字颜色 6" xfId="34"/>
    <cellStyle name="Hyperlink" xfId="35"/>
    <cellStyle name="强调文字颜色 5" xfId="36"/>
    <cellStyle name="标题 3" xfId="37"/>
    <cellStyle name="汇总" xfId="38"/>
    <cellStyle name="20% - 强调文字颜色 1" xfId="39"/>
    <cellStyle name="40% - 强调文字颜色 1" xfId="40"/>
    <cellStyle name="强调文字颜色 6" xfId="41"/>
    <cellStyle name="Comma" xfId="42"/>
    <cellStyle name="标题" xfId="43"/>
    <cellStyle name="Followed Hyperlink" xfId="44"/>
    <cellStyle name="40% - 强调文字颜色 4" xfId="45"/>
    <cellStyle name="常规 3" xfId="46"/>
    <cellStyle name="链接单元格" xfId="47"/>
    <cellStyle name="标题 4" xfId="48"/>
    <cellStyle name="20% - 强调文字颜色 2" xfId="49"/>
    <cellStyle name="常规 10" xfId="50"/>
    <cellStyle name="Currency [0]" xfId="51"/>
    <cellStyle name="警告文本" xfId="52"/>
    <cellStyle name="40% - 强调文字颜色 2" xfId="53"/>
    <cellStyle name="注释" xfId="54"/>
    <cellStyle name="60% - 强调文字颜色 3" xfId="55"/>
    <cellStyle name="好" xfId="56"/>
    <cellStyle name="20% - 强调文字颜色 5" xfId="57"/>
    <cellStyle name="常规_Sheet1_1" xfId="58"/>
    <cellStyle name="适中" xfId="59"/>
    <cellStyle name="计算" xfId="60"/>
    <cellStyle name="强调文字颜色 1" xfId="61"/>
    <cellStyle name="60% - 强调文字颜色 4" xfId="62"/>
    <cellStyle name="60% - 强调文字颜色 1" xfId="63"/>
    <cellStyle name="强调文字颜色 2" xfId="64"/>
    <cellStyle name="60% - 强调文字颜色 5" xfId="65"/>
    <cellStyle name="Percent" xfId="66"/>
    <cellStyle name="60% - 强调文字颜色 2" xfId="67"/>
    <cellStyle name="Currency" xfId="68"/>
    <cellStyle name="强调文字颜色 3" xfId="69"/>
    <cellStyle name="20% - 强调文字颜色 3" xfId="70"/>
    <cellStyle name="常规 9" xfId="71"/>
    <cellStyle name="输入" xfId="72"/>
    <cellStyle name="40% - 强调文字颜色 3" xfId="73"/>
    <cellStyle name="强调文字颜色 4" xfId="74"/>
    <cellStyle name="20% - 强调文字颜色 4" xfId="75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selection activeCell="G2" sqref="G2"/>
    </sheetView>
  </sheetViews>
  <sheetFormatPr defaultColWidth="9.00390625" defaultRowHeight="27.75" customHeight="1"/>
  <cols>
    <col min="1" max="1" width="5.00390625" style="316" customWidth="1"/>
    <col min="2" max="2" width="18.25390625" style="317" customWidth="1"/>
    <col min="3" max="3" width="48.125" style="317" customWidth="1"/>
    <col min="4" max="4" width="42.875" style="317" customWidth="1"/>
    <col min="5" max="5" width="7.375" style="317" customWidth="1"/>
    <col min="6" max="6" width="25.75390625" style="317" customWidth="1"/>
    <col min="7" max="7" width="35.25390625" style="317" customWidth="1"/>
    <col min="8" max="16384" width="9.00390625" style="317" customWidth="1"/>
  </cols>
  <sheetData>
    <row r="1" spans="1:7" ht="36" customHeight="1">
      <c r="A1" s="318" t="s">
        <v>0</v>
      </c>
      <c r="B1" s="318"/>
      <c r="C1" s="318"/>
      <c r="D1" s="318"/>
      <c r="E1" s="318"/>
      <c r="F1" s="318"/>
      <c r="G1" s="318"/>
    </row>
    <row r="2" spans="1:7" ht="37.5" customHeight="1">
      <c r="A2" s="319" t="s">
        <v>1</v>
      </c>
      <c r="B2" s="319" t="s">
        <v>2</v>
      </c>
      <c r="C2" s="319" t="s">
        <v>3</v>
      </c>
      <c r="D2" s="319" t="s">
        <v>4</v>
      </c>
      <c r="E2" s="319" t="s">
        <v>5</v>
      </c>
      <c r="F2" s="319"/>
      <c r="G2" s="319" t="s">
        <v>6</v>
      </c>
    </row>
    <row r="3" spans="1:7" ht="60" customHeight="1">
      <c r="A3" s="320">
        <v>1</v>
      </c>
      <c r="B3" s="321" t="s">
        <v>7</v>
      </c>
      <c r="C3" s="321" t="s">
        <v>8</v>
      </c>
      <c r="D3" s="321" t="s">
        <v>9</v>
      </c>
      <c r="E3" s="331" t="s">
        <v>10</v>
      </c>
      <c r="F3" s="332" t="s">
        <v>11</v>
      </c>
      <c r="G3" s="333" t="s">
        <v>12</v>
      </c>
    </row>
    <row r="4" spans="1:7" ht="60" customHeight="1">
      <c r="A4" s="322"/>
      <c r="B4" s="323"/>
      <c r="C4" s="323"/>
      <c r="D4" s="323"/>
      <c r="E4" s="331" t="s">
        <v>13</v>
      </c>
      <c r="F4" s="332" t="s">
        <v>14</v>
      </c>
      <c r="G4" s="333" t="s">
        <v>15</v>
      </c>
    </row>
    <row r="5" spans="1:7" s="314" customFormat="1" ht="60" customHeight="1">
      <c r="A5" s="324"/>
      <c r="B5" s="325"/>
      <c r="C5" s="325"/>
      <c r="D5" s="325"/>
      <c r="E5" s="331" t="s">
        <v>16</v>
      </c>
      <c r="F5" s="332" t="s">
        <v>17</v>
      </c>
      <c r="G5" s="333" t="s">
        <v>18</v>
      </c>
    </row>
    <row r="6" spans="1:7" s="314" customFormat="1" ht="60" customHeight="1">
      <c r="A6" s="322">
        <v>2</v>
      </c>
      <c r="B6" s="323" t="s">
        <v>19</v>
      </c>
      <c r="C6" s="323" t="s">
        <v>20</v>
      </c>
      <c r="D6" s="323" t="s">
        <v>21</v>
      </c>
      <c r="E6" s="331" t="s">
        <v>10</v>
      </c>
      <c r="F6" s="332" t="s">
        <v>11</v>
      </c>
      <c r="G6" s="333" t="s">
        <v>22</v>
      </c>
    </row>
    <row r="7" spans="1:7" s="314" customFormat="1" ht="60" customHeight="1">
      <c r="A7" s="322"/>
      <c r="B7" s="323"/>
      <c r="C7" s="323"/>
      <c r="D7" s="323"/>
      <c r="E7" s="331" t="s">
        <v>13</v>
      </c>
      <c r="F7" s="332" t="s">
        <v>14</v>
      </c>
      <c r="G7" s="333" t="s">
        <v>23</v>
      </c>
    </row>
    <row r="8" spans="1:7" s="314" customFormat="1" ht="60" customHeight="1">
      <c r="A8" s="322"/>
      <c r="B8" s="323"/>
      <c r="C8" s="323"/>
      <c r="D8" s="323"/>
      <c r="E8" s="334" t="s">
        <v>16</v>
      </c>
      <c r="F8" s="332" t="s">
        <v>17</v>
      </c>
      <c r="G8" s="333" t="s">
        <v>24</v>
      </c>
    </row>
    <row r="9" spans="1:7" s="315" customFormat="1" ht="60" customHeight="1">
      <c r="A9" s="326"/>
      <c r="B9" s="325"/>
      <c r="C9" s="325"/>
      <c r="D9" s="325"/>
      <c r="E9" s="335"/>
      <c r="F9" s="332" t="s">
        <v>25</v>
      </c>
      <c r="G9" s="333" t="s">
        <v>26</v>
      </c>
    </row>
    <row r="10" spans="1:7" s="315" customFormat="1" ht="60" customHeight="1">
      <c r="A10" s="322">
        <v>3</v>
      </c>
      <c r="B10" s="323" t="s">
        <v>27</v>
      </c>
      <c r="C10" s="323" t="s">
        <v>28</v>
      </c>
      <c r="D10" s="323" t="s">
        <v>29</v>
      </c>
      <c r="E10" s="331" t="s">
        <v>10</v>
      </c>
      <c r="F10" s="332" t="s">
        <v>11</v>
      </c>
      <c r="G10" s="333" t="s">
        <v>30</v>
      </c>
    </row>
    <row r="11" spans="1:7" s="315" customFormat="1" ht="60" customHeight="1">
      <c r="A11" s="322"/>
      <c r="B11" s="323"/>
      <c r="C11" s="323"/>
      <c r="D11" s="323"/>
      <c r="E11" s="331" t="s">
        <v>13</v>
      </c>
      <c r="F11" s="332" t="s">
        <v>14</v>
      </c>
      <c r="G11" s="333" t="s">
        <v>31</v>
      </c>
    </row>
    <row r="12" spans="1:7" s="315" customFormat="1" ht="60" customHeight="1">
      <c r="A12" s="324"/>
      <c r="B12" s="325"/>
      <c r="C12" s="325"/>
      <c r="D12" s="325"/>
      <c r="E12" s="331" t="s">
        <v>16</v>
      </c>
      <c r="F12" s="332" t="s">
        <v>17</v>
      </c>
      <c r="G12" s="333" t="s">
        <v>32</v>
      </c>
    </row>
    <row r="13" spans="1:7" s="315" customFormat="1" ht="60" customHeight="1">
      <c r="A13" s="322">
        <v>4</v>
      </c>
      <c r="B13" s="323" t="s">
        <v>33</v>
      </c>
      <c r="C13" s="323" t="s">
        <v>34</v>
      </c>
      <c r="D13" s="323" t="s">
        <v>35</v>
      </c>
      <c r="E13" s="331" t="s">
        <v>10</v>
      </c>
      <c r="F13" s="332" t="s">
        <v>11</v>
      </c>
      <c r="G13" s="333" t="s">
        <v>36</v>
      </c>
    </row>
    <row r="14" spans="1:7" s="315" customFormat="1" ht="60" customHeight="1">
      <c r="A14" s="322"/>
      <c r="B14" s="323"/>
      <c r="C14" s="323"/>
      <c r="D14" s="323"/>
      <c r="E14" s="331" t="s">
        <v>13</v>
      </c>
      <c r="F14" s="332" t="s">
        <v>14</v>
      </c>
      <c r="G14" s="333" t="s">
        <v>37</v>
      </c>
    </row>
    <row r="15" spans="1:7" s="315" customFormat="1" ht="60" customHeight="1">
      <c r="A15" s="324"/>
      <c r="B15" s="325"/>
      <c r="C15" s="325"/>
      <c r="D15" s="325"/>
      <c r="E15" s="331" t="s">
        <v>16</v>
      </c>
      <c r="F15" s="332" t="s">
        <v>17</v>
      </c>
      <c r="G15" s="333" t="s">
        <v>38</v>
      </c>
    </row>
    <row r="16" spans="1:7" s="315" customFormat="1" ht="60" customHeight="1">
      <c r="A16" s="322"/>
      <c r="B16" s="327" t="s">
        <v>39</v>
      </c>
      <c r="C16" s="328" t="s">
        <v>40</v>
      </c>
      <c r="D16" s="327" t="s">
        <v>41</v>
      </c>
      <c r="E16" s="331" t="s">
        <v>10</v>
      </c>
      <c r="F16" s="332" t="s">
        <v>11</v>
      </c>
      <c r="G16" s="330" t="s">
        <v>42</v>
      </c>
    </row>
    <row r="17" spans="1:7" s="315" customFormat="1" ht="60" customHeight="1">
      <c r="A17" s="322">
        <v>5</v>
      </c>
      <c r="B17" s="327"/>
      <c r="C17" s="328"/>
      <c r="D17" s="327"/>
      <c r="E17" s="331" t="s">
        <v>13</v>
      </c>
      <c r="F17" s="332" t="s">
        <v>14</v>
      </c>
      <c r="G17" s="328" t="s">
        <v>43</v>
      </c>
    </row>
    <row r="18" spans="1:7" s="315" customFormat="1" ht="60" customHeight="1">
      <c r="A18" s="322"/>
      <c r="B18" s="327"/>
      <c r="C18" s="328"/>
      <c r="D18" s="327"/>
      <c r="E18" s="334" t="s">
        <v>16</v>
      </c>
      <c r="F18" s="336" t="s">
        <v>17</v>
      </c>
      <c r="G18" s="321" t="s">
        <v>44</v>
      </c>
    </row>
    <row r="19" spans="1:7" s="315" customFormat="1" ht="150" customHeight="1">
      <c r="A19" s="329">
        <v>6</v>
      </c>
      <c r="B19" s="325" t="s">
        <v>45</v>
      </c>
      <c r="C19" s="330" t="s">
        <v>46</v>
      </c>
      <c r="D19" s="330" t="s">
        <v>47</v>
      </c>
      <c r="E19" s="327" t="s">
        <v>48</v>
      </c>
      <c r="F19" s="327"/>
      <c r="G19" s="330"/>
    </row>
    <row r="20" spans="1:7" s="315" customFormat="1" ht="60" customHeight="1">
      <c r="A20" s="329">
        <v>7</v>
      </c>
      <c r="B20" s="330" t="s">
        <v>49</v>
      </c>
      <c r="C20" s="321" t="s">
        <v>50</v>
      </c>
      <c r="D20" s="330" t="s">
        <v>51</v>
      </c>
      <c r="E20" s="331" t="s">
        <v>10</v>
      </c>
      <c r="F20" s="332" t="s">
        <v>11</v>
      </c>
      <c r="G20" s="333" t="s">
        <v>52</v>
      </c>
    </row>
    <row r="21" spans="1:7" s="315" customFormat="1" ht="60" customHeight="1">
      <c r="A21" s="329"/>
      <c r="B21" s="330"/>
      <c r="C21" s="323"/>
      <c r="D21" s="330"/>
      <c r="E21" s="331" t="s">
        <v>13</v>
      </c>
      <c r="F21" s="332" t="s">
        <v>14</v>
      </c>
      <c r="G21" s="333" t="s">
        <v>53</v>
      </c>
    </row>
    <row r="22" spans="1:7" s="315" customFormat="1" ht="60" customHeight="1">
      <c r="A22" s="329"/>
      <c r="B22" s="330"/>
      <c r="C22" s="325"/>
      <c r="D22" s="330"/>
      <c r="E22" s="331" t="s">
        <v>16</v>
      </c>
      <c r="F22" s="332" t="s">
        <v>17</v>
      </c>
      <c r="G22" s="333" t="s">
        <v>54</v>
      </c>
    </row>
  </sheetData>
  <sheetProtection/>
  <mergeCells count="28">
    <mergeCell ref="A1:G1"/>
    <mergeCell ref="E2:F2"/>
    <mergeCell ref="E19:G19"/>
    <mergeCell ref="A3:A5"/>
    <mergeCell ref="A6:A9"/>
    <mergeCell ref="A10:A12"/>
    <mergeCell ref="A13:A15"/>
    <mergeCell ref="A17:A18"/>
    <mergeCell ref="A20:A22"/>
    <mergeCell ref="B3:B5"/>
    <mergeCell ref="B6:B9"/>
    <mergeCell ref="B10:B12"/>
    <mergeCell ref="B13:B15"/>
    <mergeCell ref="B16:B18"/>
    <mergeCell ref="B20:B22"/>
    <mergeCell ref="C3:C5"/>
    <mergeCell ref="C6:C9"/>
    <mergeCell ref="C10:C12"/>
    <mergeCell ref="C13:C15"/>
    <mergeCell ref="C16:C18"/>
    <mergeCell ref="C20:C22"/>
    <mergeCell ref="D3:D5"/>
    <mergeCell ref="D6:D9"/>
    <mergeCell ref="D10:D12"/>
    <mergeCell ref="D13:D15"/>
    <mergeCell ref="D16:D18"/>
    <mergeCell ref="D20:D22"/>
    <mergeCell ref="E8:E9"/>
  </mergeCells>
  <printOptions/>
  <pageMargins left="0.43000000000000005" right="0.28" top="0.94" bottom="0.47" header="0.51" footer="0.71"/>
  <pageSetup horizontalDpi="600" verticalDpi="600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7"/>
  <sheetViews>
    <sheetView zoomScaleSheetLayoutView="100" workbookViewId="0" topLeftCell="A26">
      <selection activeCell="A1" sqref="A1:P47"/>
    </sheetView>
  </sheetViews>
  <sheetFormatPr defaultColWidth="9.00390625" defaultRowHeight="14.25"/>
  <cols>
    <col min="1" max="1" width="9.00390625" style="24" customWidth="1"/>
    <col min="4" max="4" width="11.50390625" style="0" customWidth="1"/>
    <col min="10" max="10" width="12.50390625" style="0" customWidth="1"/>
    <col min="13" max="13" width="11.125" style="0" bestFit="1" customWidth="1"/>
    <col min="16" max="16" width="12.00390625" style="0" customWidth="1"/>
  </cols>
  <sheetData>
    <row r="1" spans="1:17" ht="27">
      <c r="A1" s="26" t="s">
        <v>1888</v>
      </c>
      <c r="B1" s="27"/>
      <c r="C1" s="26"/>
      <c r="D1" s="26"/>
      <c r="E1" s="26"/>
      <c r="F1" s="26"/>
      <c r="G1" s="26"/>
      <c r="H1" s="26"/>
      <c r="I1" s="34"/>
      <c r="J1" s="26"/>
      <c r="K1" s="26"/>
      <c r="L1" s="26"/>
      <c r="M1" s="26"/>
      <c r="N1" s="26"/>
      <c r="O1" s="26"/>
      <c r="P1" s="26"/>
      <c r="Q1" s="71"/>
    </row>
    <row r="2" spans="1:17" s="43" customFormat="1" ht="24" customHeight="1">
      <c r="A2" s="58" t="s">
        <v>56</v>
      </c>
      <c r="B2" s="49"/>
      <c r="C2" s="49"/>
      <c r="D2" s="49"/>
      <c r="E2" s="49"/>
      <c r="F2" s="58"/>
      <c r="G2" s="58"/>
      <c r="H2" s="58"/>
      <c r="I2" s="63"/>
      <c r="J2" s="58"/>
      <c r="K2" s="58"/>
      <c r="L2" s="58"/>
      <c r="M2" s="58"/>
      <c r="N2" s="49" t="s">
        <v>57</v>
      </c>
      <c r="O2" s="49"/>
      <c r="P2" s="49"/>
      <c r="Q2" s="72"/>
    </row>
    <row r="3" spans="1:17" s="43" customFormat="1" ht="24" customHeight="1">
      <c r="A3" s="29" t="s">
        <v>1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29" t="s">
        <v>64</v>
      </c>
      <c r="I3" s="64" t="s">
        <v>65</v>
      </c>
      <c r="J3" s="29" t="s">
        <v>66</v>
      </c>
      <c r="K3" s="29" t="s">
        <v>67</v>
      </c>
      <c r="L3" s="29"/>
      <c r="M3" s="29"/>
      <c r="N3" s="29" t="s">
        <v>68</v>
      </c>
      <c r="O3" s="29"/>
      <c r="P3" s="29"/>
      <c r="Q3" s="72"/>
    </row>
    <row r="4" spans="1:17" s="43" customFormat="1" ht="24" customHeight="1">
      <c r="A4" s="29"/>
      <c r="B4" s="29"/>
      <c r="C4" s="29"/>
      <c r="D4" s="29"/>
      <c r="E4" s="29" t="s">
        <v>69</v>
      </c>
      <c r="F4" s="29" t="s">
        <v>70</v>
      </c>
      <c r="G4" s="29" t="s">
        <v>71</v>
      </c>
      <c r="H4" s="29"/>
      <c r="I4" s="64" t="s">
        <v>72</v>
      </c>
      <c r="J4" s="29"/>
      <c r="K4" s="29" t="s">
        <v>73</v>
      </c>
      <c r="L4" s="65" t="s">
        <v>74</v>
      </c>
      <c r="M4" s="65" t="s">
        <v>75</v>
      </c>
      <c r="N4" s="29" t="s">
        <v>73</v>
      </c>
      <c r="O4" s="65" t="s">
        <v>74</v>
      </c>
      <c r="P4" s="65" t="s">
        <v>75</v>
      </c>
      <c r="Q4" s="72"/>
    </row>
    <row r="5" spans="1:16" s="43" customFormat="1" ht="24" customHeight="1">
      <c r="A5" s="31">
        <v>1</v>
      </c>
      <c r="B5" s="20" t="s">
        <v>1889</v>
      </c>
      <c r="C5" s="32" t="s">
        <v>77</v>
      </c>
      <c r="D5" s="32" t="s">
        <v>1890</v>
      </c>
      <c r="E5" s="9">
        <v>64</v>
      </c>
      <c r="F5" s="9">
        <v>3</v>
      </c>
      <c r="G5" s="20">
        <v>0.416</v>
      </c>
      <c r="H5" s="9">
        <v>8</v>
      </c>
      <c r="I5" s="83">
        <v>96</v>
      </c>
      <c r="J5" s="21" t="s">
        <v>1891</v>
      </c>
      <c r="K5" s="13" t="s">
        <v>1892</v>
      </c>
      <c r="L5" s="9" t="s">
        <v>1893</v>
      </c>
      <c r="M5" s="9">
        <v>13578120035</v>
      </c>
      <c r="N5" s="13" t="s">
        <v>1894</v>
      </c>
      <c r="O5" s="13" t="s">
        <v>1895</v>
      </c>
      <c r="P5" s="9">
        <v>15087699244</v>
      </c>
    </row>
    <row r="6" spans="1:16" s="43" customFormat="1" ht="24" customHeight="1">
      <c r="A6" s="31">
        <v>2</v>
      </c>
      <c r="B6" s="20" t="s">
        <v>1896</v>
      </c>
      <c r="C6" s="32" t="s">
        <v>77</v>
      </c>
      <c r="D6" s="32" t="s">
        <v>1890</v>
      </c>
      <c r="E6" s="9">
        <v>48</v>
      </c>
      <c r="F6" s="9">
        <v>3</v>
      </c>
      <c r="G6" s="20">
        <v>0.312</v>
      </c>
      <c r="H6" s="9">
        <v>8</v>
      </c>
      <c r="I6" s="83">
        <v>72</v>
      </c>
      <c r="J6" s="21" t="s">
        <v>1891</v>
      </c>
      <c r="K6" s="13" t="s">
        <v>1892</v>
      </c>
      <c r="L6" s="9" t="s">
        <v>1893</v>
      </c>
      <c r="M6" s="9">
        <v>13578120035</v>
      </c>
      <c r="N6" s="13" t="s">
        <v>1894</v>
      </c>
      <c r="O6" s="13" t="s">
        <v>1895</v>
      </c>
      <c r="P6" s="9">
        <v>15087699244</v>
      </c>
    </row>
    <row r="7" spans="1:16" s="43" customFormat="1" ht="24" customHeight="1">
      <c r="A7" s="31">
        <v>3</v>
      </c>
      <c r="B7" s="20" t="s">
        <v>1897</v>
      </c>
      <c r="C7" s="32" t="s">
        <v>77</v>
      </c>
      <c r="D7" s="32" t="s">
        <v>1890</v>
      </c>
      <c r="E7" s="81">
        <v>317</v>
      </c>
      <c r="F7" s="81">
        <v>24</v>
      </c>
      <c r="G7" s="20">
        <v>3.6904</v>
      </c>
      <c r="H7" s="9">
        <v>30</v>
      </c>
      <c r="I7" s="83">
        <v>475.5</v>
      </c>
      <c r="J7" s="21" t="s">
        <v>1891</v>
      </c>
      <c r="K7" s="13" t="s">
        <v>1892</v>
      </c>
      <c r="L7" s="9" t="s">
        <v>1893</v>
      </c>
      <c r="M7" s="9">
        <v>13578120035</v>
      </c>
      <c r="N7" s="13" t="s">
        <v>1898</v>
      </c>
      <c r="O7" s="13" t="s">
        <v>1899</v>
      </c>
      <c r="P7" s="9">
        <v>15198499913</v>
      </c>
    </row>
    <row r="8" spans="1:16" s="43" customFormat="1" ht="24" customHeight="1">
      <c r="A8" s="31">
        <v>4</v>
      </c>
      <c r="B8" s="20" t="s">
        <v>1900</v>
      </c>
      <c r="C8" s="32" t="s">
        <v>77</v>
      </c>
      <c r="D8" s="32" t="s">
        <v>1890</v>
      </c>
      <c r="E8" s="81">
        <v>32</v>
      </c>
      <c r="F8" s="81">
        <v>3</v>
      </c>
      <c r="G8" s="20">
        <v>0.3394</v>
      </c>
      <c r="H8" s="9">
        <v>2</v>
      </c>
      <c r="I8" s="83">
        <v>70</v>
      </c>
      <c r="J8" s="21" t="s">
        <v>1891</v>
      </c>
      <c r="K8" s="13" t="s">
        <v>1892</v>
      </c>
      <c r="L8" s="9" t="s">
        <v>1893</v>
      </c>
      <c r="M8" s="9">
        <v>13578120035</v>
      </c>
      <c r="N8" s="13" t="s">
        <v>1898</v>
      </c>
      <c r="O8" s="13" t="s">
        <v>1899</v>
      </c>
      <c r="P8" s="9">
        <v>15198499913</v>
      </c>
    </row>
    <row r="9" spans="1:16" s="43" customFormat="1" ht="24" customHeight="1">
      <c r="A9" s="31">
        <v>5</v>
      </c>
      <c r="B9" s="20" t="s">
        <v>1901</v>
      </c>
      <c r="C9" s="32" t="s">
        <v>77</v>
      </c>
      <c r="D9" s="32" t="s">
        <v>1890</v>
      </c>
      <c r="E9" s="81">
        <v>30</v>
      </c>
      <c r="F9" s="81">
        <v>3</v>
      </c>
      <c r="G9" s="20">
        <v>0.2685</v>
      </c>
      <c r="H9" s="9">
        <v>2</v>
      </c>
      <c r="I9" s="83">
        <v>69</v>
      </c>
      <c r="J9" s="21" t="s">
        <v>1891</v>
      </c>
      <c r="K9" s="13" t="s">
        <v>1892</v>
      </c>
      <c r="L9" s="9" t="s">
        <v>1893</v>
      </c>
      <c r="M9" s="9">
        <v>13578120035</v>
      </c>
      <c r="N9" s="13" t="s">
        <v>1898</v>
      </c>
      <c r="O9" s="13" t="s">
        <v>1899</v>
      </c>
      <c r="P9" s="9">
        <v>15198499913</v>
      </c>
    </row>
    <row r="10" spans="1:16" s="43" customFormat="1" ht="24" customHeight="1">
      <c r="A10" s="31">
        <v>6</v>
      </c>
      <c r="B10" s="20" t="s">
        <v>1902</v>
      </c>
      <c r="C10" s="32" t="s">
        <v>77</v>
      </c>
      <c r="D10" s="32" t="s">
        <v>1890</v>
      </c>
      <c r="E10" s="81">
        <v>35</v>
      </c>
      <c r="F10" s="81">
        <v>4</v>
      </c>
      <c r="G10" s="20">
        <v>0.3861</v>
      </c>
      <c r="H10" s="9">
        <v>6</v>
      </c>
      <c r="I10" s="83">
        <v>70</v>
      </c>
      <c r="J10" s="21" t="s">
        <v>1891</v>
      </c>
      <c r="K10" s="13" t="s">
        <v>1892</v>
      </c>
      <c r="L10" s="9" t="s">
        <v>1893</v>
      </c>
      <c r="M10" s="9">
        <v>13578120035</v>
      </c>
      <c r="N10" s="13" t="s">
        <v>1898</v>
      </c>
      <c r="O10" s="13" t="s">
        <v>1899</v>
      </c>
      <c r="P10" s="9">
        <v>15198499913</v>
      </c>
    </row>
    <row r="11" spans="1:16" s="43" customFormat="1" ht="24" customHeight="1">
      <c r="A11" s="31">
        <v>7</v>
      </c>
      <c r="B11" s="20" t="s">
        <v>1903</v>
      </c>
      <c r="C11" s="32" t="s">
        <v>77</v>
      </c>
      <c r="D11" s="32" t="s">
        <v>1890</v>
      </c>
      <c r="E11" s="81">
        <v>22</v>
      </c>
      <c r="F11" s="81">
        <v>5</v>
      </c>
      <c r="G11" s="20">
        <v>0.2</v>
      </c>
      <c r="H11" s="9">
        <v>2</v>
      </c>
      <c r="I11" s="83">
        <v>48</v>
      </c>
      <c r="J11" s="21" t="s">
        <v>1891</v>
      </c>
      <c r="K11" s="13" t="s">
        <v>1904</v>
      </c>
      <c r="L11" s="9" t="s">
        <v>1905</v>
      </c>
      <c r="M11" s="9">
        <v>18787979611</v>
      </c>
      <c r="N11" s="13" t="s">
        <v>1906</v>
      </c>
      <c r="O11" s="9" t="s">
        <v>1907</v>
      </c>
      <c r="P11" s="9">
        <v>13988151802</v>
      </c>
    </row>
    <row r="12" spans="1:16" s="43" customFormat="1" ht="24" customHeight="1">
      <c r="A12" s="31">
        <v>8</v>
      </c>
      <c r="B12" s="20" t="s">
        <v>1908</v>
      </c>
      <c r="C12" s="32" t="s">
        <v>77</v>
      </c>
      <c r="D12" s="32" t="s">
        <v>1890</v>
      </c>
      <c r="E12" s="81">
        <v>156</v>
      </c>
      <c r="F12" s="81">
        <v>10</v>
      </c>
      <c r="G12" s="20">
        <v>1.213</v>
      </c>
      <c r="H12" s="9">
        <v>16</v>
      </c>
      <c r="I12" s="83">
        <v>234</v>
      </c>
      <c r="J12" s="21" t="s">
        <v>1891</v>
      </c>
      <c r="K12" s="13" t="s">
        <v>1909</v>
      </c>
      <c r="L12" s="9" t="s">
        <v>1910</v>
      </c>
      <c r="M12" s="9">
        <v>15368618823</v>
      </c>
      <c r="N12" s="11" t="s">
        <v>1911</v>
      </c>
      <c r="O12" s="9" t="s">
        <v>1912</v>
      </c>
      <c r="P12" s="9">
        <v>15924699899</v>
      </c>
    </row>
    <row r="13" spans="1:16" s="43" customFormat="1" ht="24" customHeight="1">
      <c r="A13" s="31">
        <v>9</v>
      </c>
      <c r="B13" s="20" t="s">
        <v>1913</v>
      </c>
      <c r="C13" s="32" t="s">
        <v>77</v>
      </c>
      <c r="D13" s="32" t="s">
        <v>1890</v>
      </c>
      <c r="E13" s="81">
        <v>20</v>
      </c>
      <c r="F13" s="81">
        <v>1</v>
      </c>
      <c r="G13" s="20">
        <v>0.215</v>
      </c>
      <c r="H13" s="9">
        <v>2</v>
      </c>
      <c r="I13" s="83">
        <v>46</v>
      </c>
      <c r="J13" s="21" t="s">
        <v>1891</v>
      </c>
      <c r="K13" s="13" t="s">
        <v>1892</v>
      </c>
      <c r="L13" s="9" t="s">
        <v>1893</v>
      </c>
      <c r="M13" s="9">
        <v>13578120035</v>
      </c>
      <c r="N13" s="13" t="s">
        <v>1914</v>
      </c>
      <c r="O13" s="13" t="s">
        <v>1915</v>
      </c>
      <c r="P13" s="13">
        <v>18669158159</v>
      </c>
    </row>
    <row r="14" spans="1:16" s="43" customFormat="1" ht="24" customHeight="1">
      <c r="A14" s="31">
        <v>10</v>
      </c>
      <c r="B14" s="20" t="s">
        <v>1916</v>
      </c>
      <c r="C14" s="32" t="s">
        <v>77</v>
      </c>
      <c r="D14" s="32" t="s">
        <v>1890</v>
      </c>
      <c r="E14" s="20">
        <v>250</v>
      </c>
      <c r="F14" s="20">
        <v>9</v>
      </c>
      <c r="G14" s="20">
        <v>3.24</v>
      </c>
      <c r="H14" s="9">
        <v>11</v>
      </c>
      <c r="I14" s="20">
        <v>400</v>
      </c>
      <c r="J14" s="20" t="s">
        <v>1917</v>
      </c>
      <c r="K14" s="13" t="s">
        <v>1892</v>
      </c>
      <c r="L14" s="9" t="s">
        <v>1893</v>
      </c>
      <c r="M14" s="9">
        <v>13578120035</v>
      </c>
      <c r="N14" s="20" t="s">
        <v>1918</v>
      </c>
      <c r="O14" s="13" t="s">
        <v>1919</v>
      </c>
      <c r="P14" s="9">
        <v>18206910800</v>
      </c>
    </row>
    <row r="15" spans="1:16" s="43" customFormat="1" ht="24" customHeight="1">
      <c r="A15" s="31">
        <v>11</v>
      </c>
      <c r="B15" s="20" t="s">
        <v>1920</v>
      </c>
      <c r="C15" s="32" t="s">
        <v>77</v>
      </c>
      <c r="D15" s="32" t="s">
        <v>1890</v>
      </c>
      <c r="E15" s="13">
        <v>60</v>
      </c>
      <c r="F15" s="13">
        <v>2</v>
      </c>
      <c r="G15" s="21">
        <v>0.57</v>
      </c>
      <c r="H15" s="9">
        <v>6</v>
      </c>
      <c r="I15" s="83">
        <v>96</v>
      </c>
      <c r="J15" s="21" t="s">
        <v>1891</v>
      </c>
      <c r="K15" s="13" t="s">
        <v>1892</v>
      </c>
      <c r="L15" s="9" t="s">
        <v>1893</v>
      </c>
      <c r="M15" s="9">
        <v>13578120035</v>
      </c>
      <c r="N15" s="13" t="s">
        <v>1898</v>
      </c>
      <c r="O15" s="13" t="s">
        <v>1899</v>
      </c>
      <c r="P15" s="9">
        <v>15198499913</v>
      </c>
    </row>
    <row r="16" spans="1:16" s="43" customFormat="1" ht="24" customHeight="1">
      <c r="A16" s="31">
        <v>12</v>
      </c>
      <c r="B16" s="20" t="s">
        <v>1921</v>
      </c>
      <c r="C16" s="32" t="s">
        <v>77</v>
      </c>
      <c r="D16" s="32" t="s">
        <v>1890</v>
      </c>
      <c r="E16" s="13">
        <v>41</v>
      </c>
      <c r="F16" s="13">
        <v>3</v>
      </c>
      <c r="G16" s="21">
        <v>0.39</v>
      </c>
      <c r="H16" s="9">
        <v>2</v>
      </c>
      <c r="I16" s="83">
        <v>73.8</v>
      </c>
      <c r="J16" s="21" t="s">
        <v>1891</v>
      </c>
      <c r="K16" s="13" t="s">
        <v>1892</v>
      </c>
      <c r="L16" s="9" t="s">
        <v>1893</v>
      </c>
      <c r="M16" s="9">
        <v>13578120035</v>
      </c>
      <c r="N16" s="13" t="s">
        <v>1898</v>
      </c>
      <c r="O16" s="13" t="s">
        <v>1899</v>
      </c>
      <c r="P16" s="9">
        <v>15198499913</v>
      </c>
    </row>
    <row r="17" spans="1:16" s="43" customFormat="1" ht="24" customHeight="1">
      <c r="A17" s="31">
        <v>13</v>
      </c>
      <c r="B17" s="20" t="s">
        <v>1922</v>
      </c>
      <c r="C17" s="32" t="s">
        <v>77</v>
      </c>
      <c r="D17" s="32" t="s">
        <v>1890</v>
      </c>
      <c r="E17" s="81">
        <v>20</v>
      </c>
      <c r="F17" s="81">
        <v>2</v>
      </c>
      <c r="G17" s="20">
        <v>0.196</v>
      </c>
      <c r="H17" s="9">
        <v>4</v>
      </c>
      <c r="I17" s="83">
        <v>46</v>
      </c>
      <c r="J17" s="21" t="s">
        <v>1891</v>
      </c>
      <c r="K17" s="13" t="s">
        <v>1892</v>
      </c>
      <c r="L17" s="9" t="s">
        <v>1893</v>
      </c>
      <c r="M17" s="9">
        <v>13578120035</v>
      </c>
      <c r="N17" s="13" t="s">
        <v>1898</v>
      </c>
      <c r="O17" s="13" t="s">
        <v>1899</v>
      </c>
      <c r="P17" s="9">
        <v>15198499913</v>
      </c>
    </row>
    <row r="18" spans="1:16" s="43" customFormat="1" ht="24" customHeight="1">
      <c r="A18" s="31">
        <v>14</v>
      </c>
      <c r="B18" s="13" t="s">
        <v>1923</v>
      </c>
      <c r="C18" s="32" t="s">
        <v>77</v>
      </c>
      <c r="D18" s="32" t="s">
        <v>1890</v>
      </c>
      <c r="E18" s="11">
        <v>238</v>
      </c>
      <c r="F18" s="11">
        <v>19</v>
      </c>
      <c r="G18" s="20">
        <v>1.1</v>
      </c>
      <c r="H18" s="9">
        <v>20</v>
      </c>
      <c r="I18" s="11">
        <v>381</v>
      </c>
      <c r="J18" s="11" t="s">
        <v>1298</v>
      </c>
      <c r="K18" s="13" t="s">
        <v>1892</v>
      </c>
      <c r="L18" s="9" t="s">
        <v>1893</v>
      </c>
      <c r="M18" s="9">
        <v>13578120035</v>
      </c>
      <c r="N18" s="13" t="s">
        <v>1898</v>
      </c>
      <c r="O18" s="13" t="s">
        <v>1899</v>
      </c>
      <c r="P18" s="9">
        <v>15198499913</v>
      </c>
    </row>
    <row r="19" spans="1:16" s="43" customFormat="1" ht="24" customHeight="1">
      <c r="A19" s="31">
        <v>15</v>
      </c>
      <c r="B19" s="13" t="s">
        <v>1924</v>
      </c>
      <c r="C19" s="32" t="s">
        <v>77</v>
      </c>
      <c r="D19" s="32" t="s">
        <v>1890</v>
      </c>
      <c r="E19" s="81">
        <v>178</v>
      </c>
      <c r="F19" s="81">
        <v>13</v>
      </c>
      <c r="G19" s="20">
        <v>2.67</v>
      </c>
      <c r="H19" s="9">
        <v>19</v>
      </c>
      <c r="I19" s="11">
        <v>285</v>
      </c>
      <c r="J19" s="20" t="s">
        <v>1925</v>
      </c>
      <c r="K19" s="13" t="s">
        <v>1892</v>
      </c>
      <c r="L19" s="9" t="s">
        <v>1893</v>
      </c>
      <c r="M19" s="9">
        <v>13578120035</v>
      </c>
      <c r="N19" s="13" t="s">
        <v>1926</v>
      </c>
      <c r="O19" s="13" t="s">
        <v>1543</v>
      </c>
      <c r="P19" s="9">
        <v>13378813153</v>
      </c>
    </row>
    <row r="20" spans="1:16" s="43" customFormat="1" ht="24" customHeight="1">
      <c r="A20" s="31">
        <v>16</v>
      </c>
      <c r="B20" s="13" t="s">
        <v>1927</v>
      </c>
      <c r="C20" s="32" t="s">
        <v>77</v>
      </c>
      <c r="D20" s="32" t="s">
        <v>1890</v>
      </c>
      <c r="E20" s="81">
        <v>56</v>
      </c>
      <c r="F20" s="81">
        <v>3</v>
      </c>
      <c r="G20" s="20">
        <v>0.7</v>
      </c>
      <c r="H20" s="9">
        <v>5</v>
      </c>
      <c r="I20" s="11">
        <v>90</v>
      </c>
      <c r="J20" s="9" t="s">
        <v>486</v>
      </c>
      <c r="K20" s="13" t="s">
        <v>1892</v>
      </c>
      <c r="L20" s="9" t="s">
        <v>1893</v>
      </c>
      <c r="M20" s="9">
        <v>13578120035</v>
      </c>
      <c r="N20" s="13" t="s">
        <v>1928</v>
      </c>
      <c r="O20" s="13" t="s">
        <v>1929</v>
      </c>
      <c r="P20" s="9">
        <v>18787905519</v>
      </c>
    </row>
    <row r="21" spans="1:16" s="43" customFormat="1" ht="24" customHeight="1">
      <c r="A21" s="31">
        <v>17</v>
      </c>
      <c r="B21" s="9" t="s">
        <v>1930</v>
      </c>
      <c r="C21" s="32" t="s">
        <v>77</v>
      </c>
      <c r="D21" s="32" t="s">
        <v>1890</v>
      </c>
      <c r="E21" s="81">
        <v>72</v>
      </c>
      <c r="F21" s="81">
        <v>3</v>
      </c>
      <c r="G21" s="20">
        <v>0.864</v>
      </c>
      <c r="H21" s="9">
        <v>6</v>
      </c>
      <c r="I21" s="9">
        <v>115</v>
      </c>
      <c r="J21" s="20" t="s">
        <v>1099</v>
      </c>
      <c r="K21" s="13" t="s">
        <v>1892</v>
      </c>
      <c r="L21" s="9" t="s">
        <v>1893</v>
      </c>
      <c r="M21" s="9">
        <v>13578120035</v>
      </c>
      <c r="N21" s="9" t="s">
        <v>1931</v>
      </c>
      <c r="O21" s="13" t="s">
        <v>1932</v>
      </c>
      <c r="P21" s="9">
        <v>13116914077</v>
      </c>
    </row>
    <row r="22" spans="1:16" s="43" customFormat="1" ht="24" customHeight="1">
      <c r="A22" s="31">
        <v>18</v>
      </c>
      <c r="B22" s="13" t="s">
        <v>1933</v>
      </c>
      <c r="C22" s="32" t="s">
        <v>77</v>
      </c>
      <c r="D22" s="32" t="s">
        <v>1890</v>
      </c>
      <c r="E22" s="81">
        <v>55</v>
      </c>
      <c r="F22" s="81">
        <v>8</v>
      </c>
      <c r="G22" s="20">
        <v>0.76</v>
      </c>
      <c r="H22" s="9">
        <v>6</v>
      </c>
      <c r="I22" s="11">
        <v>88</v>
      </c>
      <c r="J22" s="20" t="s">
        <v>408</v>
      </c>
      <c r="K22" s="13" t="s">
        <v>1892</v>
      </c>
      <c r="L22" s="9" t="s">
        <v>1893</v>
      </c>
      <c r="M22" s="9">
        <v>13578120035</v>
      </c>
      <c r="N22" s="13" t="s">
        <v>1934</v>
      </c>
      <c r="O22" s="9" t="s">
        <v>1935</v>
      </c>
      <c r="P22" s="9">
        <v>15974949497</v>
      </c>
    </row>
    <row r="23" spans="1:16" s="43" customFormat="1" ht="24" customHeight="1">
      <c r="A23" s="31">
        <v>19</v>
      </c>
      <c r="B23" s="13" t="s">
        <v>1936</v>
      </c>
      <c r="C23" s="32" t="s">
        <v>77</v>
      </c>
      <c r="D23" s="32" t="s">
        <v>1890</v>
      </c>
      <c r="E23" s="18">
        <v>8</v>
      </c>
      <c r="F23" s="18">
        <v>1</v>
      </c>
      <c r="G23" s="82">
        <v>0.15</v>
      </c>
      <c r="H23" s="9">
        <v>1</v>
      </c>
      <c r="I23" s="11">
        <v>16</v>
      </c>
      <c r="J23" s="11" t="s">
        <v>402</v>
      </c>
      <c r="K23" s="11" t="s">
        <v>1909</v>
      </c>
      <c r="L23" s="9" t="s">
        <v>1910</v>
      </c>
      <c r="M23" s="9">
        <v>15368618823</v>
      </c>
      <c r="N23" s="11" t="s">
        <v>1937</v>
      </c>
      <c r="O23" s="9" t="s">
        <v>1938</v>
      </c>
      <c r="P23" s="9">
        <v>13988140601</v>
      </c>
    </row>
    <row r="24" spans="1:16" s="43" customFormat="1" ht="24" customHeight="1">
      <c r="A24" s="31">
        <v>20</v>
      </c>
      <c r="B24" s="13" t="s">
        <v>1939</v>
      </c>
      <c r="C24" s="32" t="s">
        <v>77</v>
      </c>
      <c r="D24" s="32" t="s">
        <v>1890</v>
      </c>
      <c r="E24" s="18">
        <v>28</v>
      </c>
      <c r="F24" s="18">
        <v>3</v>
      </c>
      <c r="G24" s="82">
        <v>0.28</v>
      </c>
      <c r="H24" s="9">
        <v>3</v>
      </c>
      <c r="I24" s="11">
        <v>56</v>
      </c>
      <c r="J24" s="11" t="s">
        <v>986</v>
      </c>
      <c r="K24" s="11" t="s">
        <v>1909</v>
      </c>
      <c r="L24" s="9" t="s">
        <v>1910</v>
      </c>
      <c r="M24" s="9">
        <v>15368618823</v>
      </c>
      <c r="N24" s="11" t="s">
        <v>1940</v>
      </c>
      <c r="O24" s="9" t="s">
        <v>1941</v>
      </c>
      <c r="P24" s="9">
        <v>13988142440</v>
      </c>
    </row>
    <row r="25" spans="1:16" s="43" customFormat="1" ht="24" customHeight="1">
      <c r="A25" s="31">
        <v>21</v>
      </c>
      <c r="B25" s="13" t="s">
        <v>1942</v>
      </c>
      <c r="C25" s="32" t="s">
        <v>77</v>
      </c>
      <c r="D25" s="32" t="s">
        <v>1890</v>
      </c>
      <c r="E25" s="18">
        <v>25</v>
      </c>
      <c r="F25" s="18">
        <v>3</v>
      </c>
      <c r="G25" s="82">
        <v>0.27</v>
      </c>
      <c r="H25" s="9">
        <v>1</v>
      </c>
      <c r="I25" s="11">
        <v>51</v>
      </c>
      <c r="J25" s="11" t="s">
        <v>997</v>
      </c>
      <c r="K25" s="11" t="s">
        <v>1909</v>
      </c>
      <c r="L25" s="9" t="s">
        <v>1910</v>
      </c>
      <c r="M25" s="9">
        <v>15368618823</v>
      </c>
      <c r="N25" s="11" t="s">
        <v>1940</v>
      </c>
      <c r="O25" s="9" t="s">
        <v>1941</v>
      </c>
      <c r="P25" s="9">
        <v>13988142440</v>
      </c>
    </row>
    <row r="26" spans="1:16" s="43" customFormat="1" ht="24" customHeight="1">
      <c r="A26" s="31">
        <v>22</v>
      </c>
      <c r="B26" s="13" t="s">
        <v>1943</v>
      </c>
      <c r="C26" s="32" t="s">
        <v>77</v>
      </c>
      <c r="D26" s="32" t="s">
        <v>1890</v>
      </c>
      <c r="E26" s="18">
        <v>16</v>
      </c>
      <c r="F26" s="18">
        <v>4</v>
      </c>
      <c r="G26" s="82">
        <v>0.19</v>
      </c>
      <c r="H26" s="9">
        <v>0</v>
      </c>
      <c r="I26" s="13">
        <v>33</v>
      </c>
      <c r="J26" s="11" t="s">
        <v>989</v>
      </c>
      <c r="K26" s="11" t="s">
        <v>1909</v>
      </c>
      <c r="L26" s="9" t="s">
        <v>1910</v>
      </c>
      <c r="M26" s="9">
        <v>15368618823</v>
      </c>
      <c r="N26" s="11" t="s">
        <v>1940</v>
      </c>
      <c r="O26" s="9" t="s">
        <v>1941</v>
      </c>
      <c r="P26" s="9">
        <v>13988142440</v>
      </c>
    </row>
    <row r="27" spans="1:16" s="43" customFormat="1" ht="24" customHeight="1">
      <c r="A27" s="31">
        <v>23</v>
      </c>
      <c r="B27" s="9" t="s">
        <v>1944</v>
      </c>
      <c r="C27" s="32" t="s">
        <v>77</v>
      </c>
      <c r="D27" s="32" t="s">
        <v>1890</v>
      </c>
      <c r="E27" s="42">
        <v>48</v>
      </c>
      <c r="F27" s="42">
        <v>4</v>
      </c>
      <c r="G27" s="11">
        <v>0.72</v>
      </c>
      <c r="H27" s="9">
        <v>4</v>
      </c>
      <c r="I27" s="13">
        <v>96</v>
      </c>
      <c r="J27" s="13" t="s">
        <v>486</v>
      </c>
      <c r="K27" s="9" t="s">
        <v>1892</v>
      </c>
      <c r="L27" s="9" t="s">
        <v>1893</v>
      </c>
      <c r="M27" s="9">
        <v>13578120035</v>
      </c>
      <c r="N27" s="9" t="s">
        <v>1945</v>
      </c>
      <c r="O27" s="13" t="s">
        <v>1946</v>
      </c>
      <c r="P27" s="9">
        <v>13578137344</v>
      </c>
    </row>
    <row r="28" spans="1:16" s="43" customFormat="1" ht="24" customHeight="1">
      <c r="A28" s="31">
        <v>24</v>
      </c>
      <c r="B28" s="11" t="s">
        <v>1947</v>
      </c>
      <c r="C28" s="32" t="s">
        <v>77</v>
      </c>
      <c r="D28" s="32" t="s">
        <v>1890</v>
      </c>
      <c r="E28" s="42">
        <v>40</v>
      </c>
      <c r="F28" s="42">
        <v>3</v>
      </c>
      <c r="G28" s="11">
        <v>0.2233</v>
      </c>
      <c r="H28" s="50">
        <v>6</v>
      </c>
      <c r="I28" s="13">
        <v>392</v>
      </c>
      <c r="J28" s="13" t="s">
        <v>442</v>
      </c>
      <c r="K28" s="84" t="s">
        <v>1948</v>
      </c>
      <c r="L28" s="85" t="s">
        <v>1949</v>
      </c>
      <c r="M28" s="85">
        <v>13988138606</v>
      </c>
      <c r="N28" s="9" t="s">
        <v>1950</v>
      </c>
      <c r="O28" s="50" t="s">
        <v>1951</v>
      </c>
      <c r="P28" s="50">
        <v>13887919920</v>
      </c>
    </row>
    <row r="29" spans="1:16" s="43" customFormat="1" ht="24" customHeight="1">
      <c r="A29" s="31">
        <v>25</v>
      </c>
      <c r="B29" s="11" t="s">
        <v>1952</v>
      </c>
      <c r="C29" s="32" t="s">
        <v>77</v>
      </c>
      <c r="D29" s="32" t="s">
        <v>1890</v>
      </c>
      <c r="E29" s="42">
        <v>8</v>
      </c>
      <c r="F29" s="42">
        <v>1</v>
      </c>
      <c r="G29" s="11">
        <v>0.0769</v>
      </c>
      <c r="H29" s="50">
        <v>1</v>
      </c>
      <c r="I29" s="13">
        <v>78.4</v>
      </c>
      <c r="J29" s="13" t="s">
        <v>442</v>
      </c>
      <c r="K29" s="86"/>
      <c r="L29" s="87"/>
      <c r="M29" s="87"/>
      <c r="N29" s="9" t="s">
        <v>1950</v>
      </c>
      <c r="O29" s="50" t="s">
        <v>1951</v>
      </c>
      <c r="P29" s="50">
        <v>13887919920</v>
      </c>
    </row>
    <row r="30" spans="1:16" s="43" customFormat="1" ht="24" customHeight="1">
      <c r="A30" s="31">
        <v>26</v>
      </c>
      <c r="B30" s="11" t="s">
        <v>1953</v>
      </c>
      <c r="C30" s="32" t="s">
        <v>77</v>
      </c>
      <c r="D30" s="32" t="s">
        <v>1890</v>
      </c>
      <c r="E30" s="42">
        <v>97</v>
      </c>
      <c r="F30" s="42">
        <v>10</v>
      </c>
      <c r="G30" s="11">
        <v>0.887</v>
      </c>
      <c r="H30" s="50">
        <v>1</v>
      </c>
      <c r="I30" s="13">
        <v>950.6</v>
      </c>
      <c r="J30" s="13" t="s">
        <v>442</v>
      </c>
      <c r="K30" s="86"/>
      <c r="L30" s="87"/>
      <c r="M30" s="87"/>
      <c r="N30" s="9" t="s">
        <v>1954</v>
      </c>
      <c r="O30" s="50" t="s">
        <v>1955</v>
      </c>
      <c r="P30" s="50">
        <v>15393937002</v>
      </c>
    </row>
    <row r="31" spans="1:16" s="43" customFormat="1" ht="24" customHeight="1">
      <c r="A31" s="31">
        <v>27</v>
      </c>
      <c r="B31" s="11" t="s">
        <v>1956</v>
      </c>
      <c r="C31" s="32" t="s">
        <v>77</v>
      </c>
      <c r="D31" s="32" t="s">
        <v>1890</v>
      </c>
      <c r="E31" s="42">
        <v>10</v>
      </c>
      <c r="F31" s="42">
        <v>2</v>
      </c>
      <c r="G31" s="11">
        <v>0.102</v>
      </c>
      <c r="H31" s="50">
        <v>2</v>
      </c>
      <c r="I31" s="13">
        <v>98</v>
      </c>
      <c r="J31" s="13" t="s">
        <v>442</v>
      </c>
      <c r="K31" s="86"/>
      <c r="L31" s="87"/>
      <c r="M31" s="87"/>
      <c r="N31" s="9" t="s">
        <v>1954</v>
      </c>
      <c r="O31" s="50" t="s">
        <v>1957</v>
      </c>
      <c r="P31" s="50">
        <v>13988144898</v>
      </c>
    </row>
    <row r="32" spans="1:16" s="43" customFormat="1" ht="24" customHeight="1">
      <c r="A32" s="31">
        <v>28</v>
      </c>
      <c r="B32" s="11" t="s">
        <v>1958</v>
      </c>
      <c r="C32" s="32" t="s">
        <v>77</v>
      </c>
      <c r="D32" s="32" t="s">
        <v>1890</v>
      </c>
      <c r="E32" s="42">
        <v>41</v>
      </c>
      <c r="F32" s="42">
        <v>2</v>
      </c>
      <c r="G32" s="11">
        <v>0.1671</v>
      </c>
      <c r="H32" s="42">
        <v>4</v>
      </c>
      <c r="I32" s="13">
        <v>401.8</v>
      </c>
      <c r="J32" s="13" t="s">
        <v>442</v>
      </c>
      <c r="K32" s="86"/>
      <c r="L32" s="87"/>
      <c r="M32" s="87"/>
      <c r="N32" s="9" t="s">
        <v>1959</v>
      </c>
      <c r="O32" s="92" t="s">
        <v>1960</v>
      </c>
      <c r="P32" s="92">
        <v>18206926080</v>
      </c>
    </row>
    <row r="33" spans="1:16" s="43" customFormat="1" ht="24" customHeight="1">
      <c r="A33" s="31">
        <v>29</v>
      </c>
      <c r="B33" s="11" t="s">
        <v>1961</v>
      </c>
      <c r="C33" s="32" t="s">
        <v>77</v>
      </c>
      <c r="D33" s="32" t="s">
        <v>1890</v>
      </c>
      <c r="E33" s="42">
        <v>18</v>
      </c>
      <c r="F33" s="42">
        <v>3</v>
      </c>
      <c r="G33" s="11">
        <v>0.2108</v>
      </c>
      <c r="H33" s="42">
        <v>1</v>
      </c>
      <c r="I33" s="13">
        <v>176.4</v>
      </c>
      <c r="J33" s="13" t="s">
        <v>442</v>
      </c>
      <c r="K33" s="86"/>
      <c r="L33" s="87"/>
      <c r="M33" s="87"/>
      <c r="N33" s="9" t="s">
        <v>1959</v>
      </c>
      <c r="O33" s="92" t="s">
        <v>1962</v>
      </c>
      <c r="P33" s="92">
        <v>18608816702</v>
      </c>
    </row>
    <row r="34" spans="1:16" s="43" customFormat="1" ht="24" customHeight="1">
      <c r="A34" s="31">
        <v>30</v>
      </c>
      <c r="B34" s="11" t="s">
        <v>1963</v>
      </c>
      <c r="C34" s="32" t="s">
        <v>77</v>
      </c>
      <c r="D34" s="32" t="s">
        <v>1890</v>
      </c>
      <c r="E34" s="42">
        <v>8</v>
      </c>
      <c r="F34" s="42">
        <v>1</v>
      </c>
      <c r="G34" s="11">
        <v>0.0656</v>
      </c>
      <c r="H34" s="42">
        <v>1</v>
      </c>
      <c r="I34" s="13">
        <v>78.4</v>
      </c>
      <c r="J34" s="13" t="s">
        <v>442</v>
      </c>
      <c r="K34" s="86"/>
      <c r="L34" s="87"/>
      <c r="M34" s="87"/>
      <c r="N34" s="9" t="s">
        <v>1959</v>
      </c>
      <c r="O34" s="92" t="s">
        <v>1960</v>
      </c>
      <c r="P34" s="92">
        <v>18206926080</v>
      </c>
    </row>
    <row r="35" spans="1:16" s="43" customFormat="1" ht="24" customHeight="1">
      <c r="A35" s="31">
        <v>31</v>
      </c>
      <c r="B35" s="11" t="s">
        <v>1964</v>
      </c>
      <c r="C35" s="32" t="s">
        <v>77</v>
      </c>
      <c r="D35" s="32" t="s">
        <v>1890</v>
      </c>
      <c r="E35" s="42">
        <v>3</v>
      </c>
      <c r="F35" s="42">
        <v>1</v>
      </c>
      <c r="G35" s="11">
        <v>0.06</v>
      </c>
      <c r="H35" s="50">
        <v>0</v>
      </c>
      <c r="I35" s="13">
        <v>29.4</v>
      </c>
      <c r="J35" s="13" t="s">
        <v>442</v>
      </c>
      <c r="K35" s="86"/>
      <c r="L35" s="87"/>
      <c r="M35" s="87"/>
      <c r="N35" s="9" t="s">
        <v>1954</v>
      </c>
      <c r="O35" s="50" t="s">
        <v>1955</v>
      </c>
      <c r="P35" s="50">
        <v>15393937002</v>
      </c>
    </row>
    <row r="36" spans="1:16" s="43" customFormat="1" ht="24" customHeight="1">
      <c r="A36" s="31">
        <v>32</v>
      </c>
      <c r="B36" s="11" t="s">
        <v>1965</v>
      </c>
      <c r="C36" s="32" t="s">
        <v>77</v>
      </c>
      <c r="D36" s="32" t="s">
        <v>1890</v>
      </c>
      <c r="E36" s="42">
        <v>16</v>
      </c>
      <c r="F36" s="42">
        <v>2</v>
      </c>
      <c r="G36" s="11">
        <v>0.138</v>
      </c>
      <c r="H36" s="50">
        <v>2</v>
      </c>
      <c r="I36" s="13">
        <v>156.8</v>
      </c>
      <c r="J36" s="13" t="s">
        <v>442</v>
      </c>
      <c r="K36" s="86"/>
      <c r="L36" s="87"/>
      <c r="M36" s="87"/>
      <c r="N36" s="9" t="s">
        <v>1966</v>
      </c>
      <c r="O36" s="50" t="s">
        <v>1967</v>
      </c>
      <c r="P36" s="50">
        <v>13388816488</v>
      </c>
    </row>
    <row r="37" spans="1:16" s="43" customFormat="1" ht="24" customHeight="1">
      <c r="A37" s="31">
        <v>33</v>
      </c>
      <c r="B37" s="11" t="s">
        <v>1968</v>
      </c>
      <c r="C37" s="32" t="s">
        <v>77</v>
      </c>
      <c r="D37" s="32" t="s">
        <v>1890</v>
      </c>
      <c r="E37" s="42">
        <v>8</v>
      </c>
      <c r="F37" s="42">
        <v>2</v>
      </c>
      <c r="G37" s="11">
        <v>0.1212</v>
      </c>
      <c r="H37" s="50" t="s">
        <v>1969</v>
      </c>
      <c r="I37" s="13">
        <v>78.4</v>
      </c>
      <c r="J37" s="13" t="s">
        <v>442</v>
      </c>
      <c r="K37" s="86"/>
      <c r="L37" s="87"/>
      <c r="M37" s="87"/>
      <c r="N37" s="9" t="s">
        <v>1966</v>
      </c>
      <c r="O37" s="50" t="s">
        <v>1967</v>
      </c>
      <c r="P37" s="50">
        <v>13388816488</v>
      </c>
    </row>
    <row r="38" spans="1:16" s="43" customFormat="1" ht="24" customHeight="1">
      <c r="A38" s="31">
        <v>34</v>
      </c>
      <c r="B38" s="11" t="s">
        <v>1970</v>
      </c>
      <c r="C38" s="32" t="s">
        <v>77</v>
      </c>
      <c r="D38" s="32" t="s">
        <v>1890</v>
      </c>
      <c r="E38" s="42">
        <v>32</v>
      </c>
      <c r="F38" s="42">
        <v>4</v>
      </c>
      <c r="G38" s="11">
        <v>0.384</v>
      </c>
      <c r="H38" s="50">
        <v>4</v>
      </c>
      <c r="I38" s="13">
        <v>313.6</v>
      </c>
      <c r="J38" s="13" t="s">
        <v>442</v>
      </c>
      <c r="K38" s="86"/>
      <c r="L38" s="87"/>
      <c r="M38" s="87"/>
      <c r="N38" s="9" t="s">
        <v>1966</v>
      </c>
      <c r="O38" s="50" t="s">
        <v>1967</v>
      </c>
      <c r="P38" s="50">
        <v>13388816488</v>
      </c>
    </row>
    <row r="39" spans="1:16" s="43" customFormat="1" ht="24" customHeight="1">
      <c r="A39" s="31">
        <v>35</v>
      </c>
      <c r="B39" s="11" t="s">
        <v>1971</v>
      </c>
      <c r="C39" s="32" t="s">
        <v>77</v>
      </c>
      <c r="D39" s="32" t="s">
        <v>1890</v>
      </c>
      <c r="E39" s="42">
        <v>16</v>
      </c>
      <c r="F39" s="42">
        <v>2</v>
      </c>
      <c r="G39" s="11">
        <v>0.1404</v>
      </c>
      <c r="H39" s="50">
        <v>2</v>
      </c>
      <c r="I39" s="13">
        <v>156.8</v>
      </c>
      <c r="J39" s="13" t="s">
        <v>442</v>
      </c>
      <c r="K39" s="86"/>
      <c r="L39" s="87"/>
      <c r="M39" s="87"/>
      <c r="N39" s="9" t="s">
        <v>1972</v>
      </c>
      <c r="O39" s="50" t="s">
        <v>1973</v>
      </c>
      <c r="P39" s="50">
        <v>18908819144</v>
      </c>
    </row>
    <row r="40" spans="1:16" s="43" customFormat="1" ht="24" customHeight="1">
      <c r="A40" s="31">
        <v>36</v>
      </c>
      <c r="B40" s="11" t="s">
        <v>1974</v>
      </c>
      <c r="C40" s="32" t="s">
        <v>77</v>
      </c>
      <c r="D40" s="32" t="s">
        <v>1890</v>
      </c>
      <c r="E40" s="42">
        <v>12</v>
      </c>
      <c r="F40" s="42">
        <v>2</v>
      </c>
      <c r="G40" s="11">
        <v>0.0756</v>
      </c>
      <c r="H40" s="50">
        <v>2</v>
      </c>
      <c r="I40" s="13">
        <v>117.6</v>
      </c>
      <c r="J40" s="13" t="s">
        <v>442</v>
      </c>
      <c r="K40" s="86"/>
      <c r="L40" s="87"/>
      <c r="M40" s="87"/>
      <c r="N40" s="9" t="s">
        <v>1972</v>
      </c>
      <c r="O40" s="50" t="s">
        <v>1973</v>
      </c>
      <c r="P40" s="50">
        <v>18908819144</v>
      </c>
    </row>
    <row r="41" spans="1:16" s="43" customFormat="1" ht="24" customHeight="1">
      <c r="A41" s="31">
        <v>37</v>
      </c>
      <c r="B41" s="11" t="s">
        <v>1975</v>
      </c>
      <c r="C41" s="32" t="s">
        <v>77</v>
      </c>
      <c r="D41" s="32" t="s">
        <v>1890</v>
      </c>
      <c r="E41" s="42">
        <v>56</v>
      </c>
      <c r="F41" s="42">
        <v>4</v>
      </c>
      <c r="G41" s="11">
        <v>0.5488</v>
      </c>
      <c r="H41" s="50">
        <v>6</v>
      </c>
      <c r="I41" s="13">
        <v>548.8</v>
      </c>
      <c r="J41" s="13" t="s">
        <v>442</v>
      </c>
      <c r="K41" s="86"/>
      <c r="L41" s="87"/>
      <c r="M41" s="87"/>
      <c r="N41" s="9" t="s">
        <v>1972</v>
      </c>
      <c r="O41" s="50" t="s">
        <v>1973</v>
      </c>
      <c r="P41" s="50">
        <v>18908819144</v>
      </c>
    </row>
    <row r="42" spans="1:16" s="43" customFormat="1" ht="24" customHeight="1">
      <c r="A42" s="31">
        <v>38</v>
      </c>
      <c r="B42" s="11" t="s">
        <v>683</v>
      </c>
      <c r="C42" s="32" t="s">
        <v>77</v>
      </c>
      <c r="D42" s="32" t="s">
        <v>1890</v>
      </c>
      <c r="E42" s="42">
        <v>6</v>
      </c>
      <c r="F42" s="42">
        <v>1</v>
      </c>
      <c r="G42" s="11">
        <v>0.054</v>
      </c>
      <c r="H42" s="50">
        <v>1</v>
      </c>
      <c r="I42" s="13">
        <v>58.8</v>
      </c>
      <c r="J42" s="13" t="s">
        <v>442</v>
      </c>
      <c r="K42" s="86"/>
      <c r="L42" s="87"/>
      <c r="M42" s="87"/>
      <c r="N42" s="9" t="s">
        <v>1966</v>
      </c>
      <c r="O42" s="50" t="s">
        <v>1967</v>
      </c>
      <c r="P42" s="50">
        <v>13388816488</v>
      </c>
    </row>
    <row r="43" spans="1:16" s="43" customFormat="1" ht="24" customHeight="1">
      <c r="A43" s="31">
        <v>39</v>
      </c>
      <c r="B43" s="11" t="s">
        <v>1976</v>
      </c>
      <c r="C43" s="32" t="s">
        <v>77</v>
      </c>
      <c r="D43" s="32" t="s">
        <v>1890</v>
      </c>
      <c r="E43" s="42">
        <v>6</v>
      </c>
      <c r="F43" s="42">
        <v>1</v>
      </c>
      <c r="G43" s="11">
        <v>0.1202</v>
      </c>
      <c r="H43" s="50">
        <v>1</v>
      </c>
      <c r="I43" s="13">
        <v>58.8</v>
      </c>
      <c r="J43" s="13" t="s">
        <v>442</v>
      </c>
      <c r="K43" s="86"/>
      <c r="L43" s="87"/>
      <c r="M43" s="87"/>
      <c r="N43" s="9" t="s">
        <v>1966</v>
      </c>
      <c r="O43" s="50" t="s">
        <v>1967</v>
      </c>
      <c r="P43" s="50">
        <v>13388816488</v>
      </c>
    </row>
    <row r="44" spans="1:16" s="43" customFormat="1" ht="24" customHeight="1">
      <c r="A44" s="31">
        <v>40</v>
      </c>
      <c r="B44" s="11" t="s">
        <v>1977</v>
      </c>
      <c r="C44" s="32" t="s">
        <v>77</v>
      </c>
      <c r="D44" s="32" t="s">
        <v>1890</v>
      </c>
      <c r="E44" s="42">
        <v>34</v>
      </c>
      <c r="F44" s="42">
        <v>7</v>
      </c>
      <c r="G44" s="11">
        <v>0.4426</v>
      </c>
      <c r="H44" s="50">
        <v>4</v>
      </c>
      <c r="I44" s="13">
        <v>333.2</v>
      </c>
      <c r="J44" s="13" t="s">
        <v>442</v>
      </c>
      <c r="K44" s="88"/>
      <c r="L44" s="89"/>
      <c r="M44" s="89"/>
      <c r="N44" s="9" t="s">
        <v>1966</v>
      </c>
      <c r="O44" s="50" t="s">
        <v>1967</v>
      </c>
      <c r="P44" s="50">
        <v>13388816488</v>
      </c>
    </row>
    <row r="45" spans="1:16" s="43" customFormat="1" ht="24" customHeight="1">
      <c r="A45" s="31">
        <v>41</v>
      </c>
      <c r="B45" s="41" t="s">
        <v>1978</v>
      </c>
      <c r="C45" s="32" t="s">
        <v>77</v>
      </c>
      <c r="D45" s="32" t="s">
        <v>1890</v>
      </c>
      <c r="E45" s="41">
        <v>35</v>
      </c>
      <c r="F45" s="41">
        <v>5</v>
      </c>
      <c r="G45" s="41">
        <v>0.3899</v>
      </c>
      <c r="H45" s="41">
        <v>5</v>
      </c>
      <c r="I45" s="41">
        <v>105</v>
      </c>
      <c r="J45" s="41">
        <v>1990</v>
      </c>
      <c r="K45" s="90" t="s">
        <v>1979</v>
      </c>
      <c r="L45" s="91" t="s">
        <v>1980</v>
      </c>
      <c r="M45" s="91">
        <v>13578129010</v>
      </c>
      <c r="N45" s="13" t="s">
        <v>1914</v>
      </c>
      <c r="O45" s="31" t="s">
        <v>1981</v>
      </c>
      <c r="P45" s="31">
        <v>15087680699</v>
      </c>
    </row>
    <row r="46" spans="1:16" s="43" customFormat="1" ht="24" customHeight="1">
      <c r="A46" s="31">
        <v>42</v>
      </c>
      <c r="B46" s="41" t="s">
        <v>1982</v>
      </c>
      <c r="C46" s="32" t="s">
        <v>77</v>
      </c>
      <c r="D46" s="32" t="s">
        <v>1890</v>
      </c>
      <c r="E46" s="41">
        <v>18</v>
      </c>
      <c r="F46" s="41">
        <v>3</v>
      </c>
      <c r="G46" s="41">
        <v>0.189</v>
      </c>
      <c r="H46" s="41">
        <v>3</v>
      </c>
      <c r="I46" s="41">
        <v>50</v>
      </c>
      <c r="J46" s="41">
        <v>1992</v>
      </c>
      <c r="K46" s="90"/>
      <c r="L46" s="91"/>
      <c r="M46" s="91"/>
      <c r="N46" s="9" t="s">
        <v>1983</v>
      </c>
      <c r="O46" s="31" t="s">
        <v>1984</v>
      </c>
      <c r="P46" s="31">
        <v>15331775677</v>
      </c>
    </row>
    <row r="47" spans="1:16" s="43" customFormat="1" ht="24" customHeight="1">
      <c r="A47" s="31">
        <v>43</v>
      </c>
      <c r="B47" s="41" t="s">
        <v>1985</v>
      </c>
      <c r="C47" s="32" t="s">
        <v>77</v>
      </c>
      <c r="D47" s="32" t="s">
        <v>1890</v>
      </c>
      <c r="E47" s="41">
        <v>28</v>
      </c>
      <c r="F47" s="41">
        <v>6</v>
      </c>
      <c r="G47" s="41">
        <v>0.2428</v>
      </c>
      <c r="H47" s="41">
        <v>6</v>
      </c>
      <c r="I47" s="41">
        <v>80</v>
      </c>
      <c r="J47" s="41">
        <v>1986</v>
      </c>
      <c r="K47" s="90"/>
      <c r="L47" s="91"/>
      <c r="M47" s="91"/>
      <c r="N47" s="9" t="s">
        <v>1983</v>
      </c>
      <c r="O47" s="31" t="s">
        <v>1984</v>
      </c>
      <c r="P47" s="31">
        <v>15331775677</v>
      </c>
    </row>
  </sheetData>
  <sheetProtection/>
  <mergeCells count="17">
    <mergeCell ref="A1:P1"/>
    <mergeCell ref="A2:E2"/>
    <mergeCell ref="N2:P2"/>
    <mergeCell ref="K3:M3"/>
    <mergeCell ref="N3:P3"/>
    <mergeCell ref="A3:A4"/>
    <mergeCell ref="B3:B4"/>
    <mergeCell ref="C3:C4"/>
    <mergeCell ref="D3:D4"/>
    <mergeCell ref="H3:H4"/>
    <mergeCell ref="J3:J4"/>
    <mergeCell ref="K28:K44"/>
    <mergeCell ref="K45:K47"/>
    <mergeCell ref="L28:L44"/>
    <mergeCell ref="L45:L47"/>
    <mergeCell ref="M28:M44"/>
    <mergeCell ref="M45:M47"/>
  </mergeCells>
  <dataValidations count="1">
    <dataValidation type="list" allowBlank="1" showInputMessage="1" showErrorMessage="1" sqref="J4">
      <formula1>"1950-1970年,1970-1980年,1980-1990年,1990-2000年,2001-2005年"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74"/>
  <sheetViews>
    <sheetView zoomScaleSheetLayoutView="100" workbookViewId="0" topLeftCell="A44">
      <selection activeCell="A1" sqref="A1:P73"/>
    </sheetView>
  </sheetViews>
  <sheetFormatPr defaultColWidth="9.00390625" defaultRowHeight="14.25"/>
  <cols>
    <col min="1" max="1" width="9.00390625" style="75" customWidth="1"/>
    <col min="2" max="2" width="14.125" style="47" customWidth="1"/>
    <col min="3" max="12" width="9.00390625" style="47" customWidth="1"/>
    <col min="13" max="13" width="12.375" style="47" customWidth="1"/>
    <col min="14" max="14" width="10.625" style="47" customWidth="1"/>
    <col min="15" max="15" width="9.00390625" style="47" customWidth="1"/>
    <col min="16" max="16" width="11.625" style="47" customWidth="1"/>
    <col min="17" max="16384" width="9.00390625" style="47" customWidth="1"/>
  </cols>
  <sheetData>
    <row r="1" spans="1:16" ht="45" customHeight="1">
      <c r="A1" s="76" t="s">
        <v>1986</v>
      </c>
      <c r="B1" s="76"/>
      <c r="C1" s="76"/>
      <c r="D1" s="76"/>
      <c r="E1" s="76"/>
      <c r="F1" s="76"/>
      <c r="G1" s="76"/>
      <c r="H1" s="76"/>
      <c r="I1" s="78"/>
      <c r="J1" s="76"/>
      <c r="K1" s="76"/>
      <c r="L1" s="76"/>
      <c r="M1" s="76"/>
      <c r="N1" s="76"/>
      <c r="O1" s="76"/>
      <c r="P1" s="76"/>
    </row>
    <row r="2" spans="1:16" s="73" customFormat="1" ht="24" customHeight="1">
      <c r="A2" s="77" t="s">
        <v>1</v>
      </c>
      <c r="B2" s="77" t="s">
        <v>58</v>
      </c>
      <c r="C2" s="77" t="s">
        <v>59</v>
      </c>
      <c r="D2" s="77" t="s">
        <v>1987</v>
      </c>
      <c r="E2" s="77" t="s">
        <v>61</v>
      </c>
      <c r="F2" s="77" t="s">
        <v>62</v>
      </c>
      <c r="G2" s="77" t="s">
        <v>63</v>
      </c>
      <c r="H2" s="77" t="s">
        <v>64</v>
      </c>
      <c r="I2" s="79" t="s">
        <v>65</v>
      </c>
      <c r="J2" s="77" t="s">
        <v>66</v>
      </c>
      <c r="K2" s="77" t="s">
        <v>67</v>
      </c>
      <c r="L2" s="77"/>
      <c r="M2" s="77"/>
      <c r="N2" s="77" t="s">
        <v>68</v>
      </c>
      <c r="O2" s="77"/>
      <c r="P2" s="77"/>
    </row>
    <row r="3" spans="1:16" s="73" customFormat="1" ht="24" customHeight="1">
      <c r="A3" s="77"/>
      <c r="B3" s="77"/>
      <c r="C3" s="77"/>
      <c r="D3" s="77"/>
      <c r="E3" s="77" t="s">
        <v>69</v>
      </c>
      <c r="F3" s="77" t="s">
        <v>70</v>
      </c>
      <c r="G3" s="77" t="s">
        <v>1988</v>
      </c>
      <c r="H3" s="77"/>
      <c r="I3" s="79" t="s">
        <v>72</v>
      </c>
      <c r="J3" s="77"/>
      <c r="K3" s="77" t="s">
        <v>73</v>
      </c>
      <c r="L3" s="80" t="s">
        <v>74</v>
      </c>
      <c r="M3" s="80" t="s">
        <v>75</v>
      </c>
      <c r="N3" s="77" t="s">
        <v>73</v>
      </c>
      <c r="O3" s="80" t="s">
        <v>74</v>
      </c>
      <c r="P3" s="80" t="s">
        <v>75</v>
      </c>
    </row>
    <row r="4" spans="1:254" s="73" customFormat="1" ht="15.75">
      <c r="A4" s="61">
        <v>1</v>
      </c>
      <c r="B4" s="9" t="s">
        <v>1989</v>
      </c>
      <c r="C4" s="52" t="s">
        <v>77</v>
      </c>
      <c r="D4" s="52" t="s">
        <v>1990</v>
      </c>
      <c r="E4" s="9">
        <v>20</v>
      </c>
      <c r="F4" s="9">
        <v>1</v>
      </c>
      <c r="G4" s="9">
        <v>0.17</v>
      </c>
      <c r="H4" s="61">
        <v>2</v>
      </c>
      <c r="I4" s="9">
        <v>60</v>
      </c>
      <c r="J4" s="9">
        <v>1998</v>
      </c>
      <c r="K4" s="9" t="s">
        <v>1991</v>
      </c>
      <c r="L4" s="61" t="s">
        <v>1992</v>
      </c>
      <c r="M4" s="61">
        <v>18687225009</v>
      </c>
      <c r="N4" s="9" t="s">
        <v>1993</v>
      </c>
      <c r="O4" s="61" t="s">
        <v>1994</v>
      </c>
      <c r="P4" s="61">
        <v>13577296553</v>
      </c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</row>
    <row r="5" spans="1:16" ht="15.75">
      <c r="A5" s="61">
        <v>2</v>
      </c>
      <c r="B5" s="9" t="s">
        <v>1995</v>
      </c>
      <c r="C5" s="52" t="s">
        <v>77</v>
      </c>
      <c r="D5" s="52" t="s">
        <v>1990</v>
      </c>
      <c r="E5" s="9">
        <v>510</v>
      </c>
      <c r="F5" s="9">
        <v>18</v>
      </c>
      <c r="G5" s="9">
        <v>2.7</v>
      </c>
      <c r="H5" s="61">
        <v>51</v>
      </c>
      <c r="I5" s="9">
        <v>1530</v>
      </c>
      <c r="J5" s="9">
        <v>1989</v>
      </c>
      <c r="K5" s="9" t="s">
        <v>1991</v>
      </c>
      <c r="L5" s="61" t="s">
        <v>1992</v>
      </c>
      <c r="M5" s="61">
        <v>18687225009</v>
      </c>
      <c r="N5" s="9" t="s">
        <v>1996</v>
      </c>
      <c r="O5" s="61" t="s">
        <v>1997</v>
      </c>
      <c r="P5" s="61">
        <v>13987297766</v>
      </c>
    </row>
    <row r="6" spans="1:16" ht="15.75">
      <c r="A6" s="61">
        <v>3</v>
      </c>
      <c r="B6" s="9" t="s">
        <v>1998</v>
      </c>
      <c r="C6" s="52" t="s">
        <v>77</v>
      </c>
      <c r="D6" s="52" t="s">
        <v>1990</v>
      </c>
      <c r="E6" s="9">
        <v>113</v>
      </c>
      <c r="F6" s="9">
        <v>5</v>
      </c>
      <c r="G6" s="9">
        <v>1.0506</v>
      </c>
      <c r="H6" s="61">
        <v>6</v>
      </c>
      <c r="I6" s="9">
        <v>339</v>
      </c>
      <c r="J6" s="9">
        <v>2004</v>
      </c>
      <c r="K6" s="9" t="s">
        <v>1991</v>
      </c>
      <c r="L6" s="61" t="s">
        <v>1992</v>
      </c>
      <c r="M6" s="61">
        <v>18687225009</v>
      </c>
      <c r="N6" s="9" t="s">
        <v>1999</v>
      </c>
      <c r="O6" s="61" t="s">
        <v>2000</v>
      </c>
      <c r="P6" s="61">
        <v>13988510370</v>
      </c>
    </row>
    <row r="7" spans="1:16" ht="25.5">
      <c r="A7" s="61">
        <v>4</v>
      </c>
      <c r="B7" s="9" t="s">
        <v>2001</v>
      </c>
      <c r="C7" s="52" t="s">
        <v>77</v>
      </c>
      <c r="D7" s="52" t="s">
        <v>1990</v>
      </c>
      <c r="E7" s="9">
        <v>24</v>
      </c>
      <c r="F7" s="9">
        <v>1</v>
      </c>
      <c r="G7" s="9">
        <v>0.15</v>
      </c>
      <c r="H7" s="61">
        <v>2</v>
      </c>
      <c r="I7" s="9">
        <v>72</v>
      </c>
      <c r="J7" s="9">
        <v>2000</v>
      </c>
      <c r="K7" s="9" t="s">
        <v>2002</v>
      </c>
      <c r="L7" s="61" t="s">
        <v>2003</v>
      </c>
      <c r="M7" s="61" t="s">
        <v>2004</v>
      </c>
      <c r="N7" s="9" t="s">
        <v>2005</v>
      </c>
      <c r="O7" s="61" t="s">
        <v>2006</v>
      </c>
      <c r="P7" s="61">
        <v>13887233399</v>
      </c>
    </row>
    <row r="8" spans="1:16" ht="25.5">
      <c r="A8" s="61">
        <v>5</v>
      </c>
      <c r="B8" s="9" t="s">
        <v>2007</v>
      </c>
      <c r="C8" s="52" t="s">
        <v>77</v>
      </c>
      <c r="D8" s="52" t="s">
        <v>1990</v>
      </c>
      <c r="E8" s="9">
        <v>28</v>
      </c>
      <c r="F8" s="9">
        <v>3</v>
      </c>
      <c r="G8" s="9">
        <v>0.6</v>
      </c>
      <c r="H8" s="61">
        <v>3</v>
      </c>
      <c r="I8" s="9">
        <v>84</v>
      </c>
      <c r="J8" s="9">
        <v>1998</v>
      </c>
      <c r="K8" s="9" t="s">
        <v>2002</v>
      </c>
      <c r="L8" s="61" t="s">
        <v>2003</v>
      </c>
      <c r="M8" s="61" t="s">
        <v>2004</v>
      </c>
      <c r="N8" s="9" t="s">
        <v>2008</v>
      </c>
      <c r="O8" s="61" t="s">
        <v>2009</v>
      </c>
      <c r="P8" s="61">
        <v>15348720044</v>
      </c>
    </row>
    <row r="9" spans="1:16" ht="25.5">
      <c r="A9" s="61">
        <v>6</v>
      </c>
      <c r="B9" s="9" t="s">
        <v>2010</v>
      </c>
      <c r="C9" s="52" t="s">
        <v>77</v>
      </c>
      <c r="D9" s="52" t="s">
        <v>1990</v>
      </c>
      <c r="E9" s="9">
        <v>30</v>
      </c>
      <c r="F9" s="9">
        <v>1</v>
      </c>
      <c r="G9" s="9">
        <v>0.5</v>
      </c>
      <c r="H9" s="61">
        <v>2</v>
      </c>
      <c r="I9" s="9">
        <v>90</v>
      </c>
      <c r="J9" s="9">
        <v>1997</v>
      </c>
      <c r="K9" s="9" t="s">
        <v>2002</v>
      </c>
      <c r="L9" s="61" t="s">
        <v>2003</v>
      </c>
      <c r="M9" s="61" t="s">
        <v>2004</v>
      </c>
      <c r="N9" s="9" t="s">
        <v>2008</v>
      </c>
      <c r="O9" s="61" t="s">
        <v>2009</v>
      </c>
      <c r="P9" s="61">
        <v>15348720044</v>
      </c>
    </row>
    <row r="10" spans="1:16" ht="25.5">
      <c r="A10" s="61">
        <v>7</v>
      </c>
      <c r="B10" s="9" t="s">
        <v>2011</v>
      </c>
      <c r="C10" s="52" t="s">
        <v>77</v>
      </c>
      <c r="D10" s="52" t="s">
        <v>1990</v>
      </c>
      <c r="E10" s="9">
        <v>16</v>
      </c>
      <c r="F10" s="9">
        <v>1</v>
      </c>
      <c r="G10" s="9">
        <v>0.15</v>
      </c>
      <c r="H10" s="61">
        <v>1</v>
      </c>
      <c r="I10" s="9">
        <v>48</v>
      </c>
      <c r="J10" s="9">
        <v>1999</v>
      </c>
      <c r="K10" s="9" t="s">
        <v>2002</v>
      </c>
      <c r="L10" s="61" t="s">
        <v>2012</v>
      </c>
      <c r="M10" s="61" t="s">
        <v>2004</v>
      </c>
      <c r="N10" s="9" t="s">
        <v>2008</v>
      </c>
      <c r="O10" s="61" t="s">
        <v>2009</v>
      </c>
      <c r="P10" s="61">
        <v>15348720044</v>
      </c>
    </row>
    <row r="11" spans="1:16" ht="15.75">
      <c r="A11" s="61">
        <v>8</v>
      </c>
      <c r="B11" s="9" t="s">
        <v>2013</v>
      </c>
      <c r="C11" s="52" t="s">
        <v>77</v>
      </c>
      <c r="D11" s="52" t="s">
        <v>1990</v>
      </c>
      <c r="E11" s="9">
        <v>244</v>
      </c>
      <c r="F11" s="9">
        <v>10</v>
      </c>
      <c r="G11" s="9">
        <v>1.9575</v>
      </c>
      <c r="H11" s="61">
        <v>10</v>
      </c>
      <c r="I11" s="9">
        <v>732</v>
      </c>
      <c r="J11" s="9">
        <v>1989</v>
      </c>
      <c r="K11" s="9" t="s">
        <v>2014</v>
      </c>
      <c r="L11" s="61" t="s">
        <v>2015</v>
      </c>
      <c r="M11" s="61" t="s">
        <v>2016</v>
      </c>
      <c r="N11" s="9" t="s">
        <v>2017</v>
      </c>
      <c r="O11" s="61" t="s">
        <v>2018</v>
      </c>
      <c r="P11" s="61">
        <v>13987290174</v>
      </c>
    </row>
    <row r="12" spans="1:16" ht="15.75">
      <c r="A12" s="61">
        <v>9</v>
      </c>
      <c r="B12" s="9" t="s">
        <v>2019</v>
      </c>
      <c r="C12" s="52" t="s">
        <v>77</v>
      </c>
      <c r="D12" s="52" t="s">
        <v>1990</v>
      </c>
      <c r="E12" s="9">
        <v>9</v>
      </c>
      <c r="F12" s="9">
        <v>2</v>
      </c>
      <c r="G12" s="9">
        <v>0.108</v>
      </c>
      <c r="H12" s="61">
        <v>3</v>
      </c>
      <c r="I12" s="9">
        <v>45</v>
      </c>
      <c r="J12" s="9">
        <v>1990</v>
      </c>
      <c r="K12" s="9" t="s">
        <v>2020</v>
      </c>
      <c r="L12" s="61" t="s">
        <v>2021</v>
      </c>
      <c r="M12" s="61">
        <v>18397269642</v>
      </c>
      <c r="N12" s="9" t="s">
        <v>2022</v>
      </c>
      <c r="O12" s="61" t="s">
        <v>2023</v>
      </c>
      <c r="P12" s="61">
        <v>15125094495</v>
      </c>
    </row>
    <row r="13" spans="1:16" ht="15.75">
      <c r="A13" s="61">
        <v>10</v>
      </c>
      <c r="B13" s="9" t="s">
        <v>2024</v>
      </c>
      <c r="C13" s="52" t="s">
        <v>77</v>
      </c>
      <c r="D13" s="52" t="s">
        <v>1990</v>
      </c>
      <c r="E13" s="9">
        <v>12</v>
      </c>
      <c r="F13" s="9">
        <v>1</v>
      </c>
      <c r="G13" s="9">
        <v>0.08</v>
      </c>
      <c r="H13" s="61">
        <v>3</v>
      </c>
      <c r="I13" s="9">
        <v>60</v>
      </c>
      <c r="J13" s="9">
        <v>1975</v>
      </c>
      <c r="K13" s="9" t="s">
        <v>2020</v>
      </c>
      <c r="L13" s="61" t="s">
        <v>2021</v>
      </c>
      <c r="M13" s="61">
        <v>18387269642</v>
      </c>
      <c r="N13" s="9" t="s">
        <v>2022</v>
      </c>
      <c r="O13" s="61" t="s">
        <v>2023</v>
      </c>
      <c r="P13" s="61">
        <v>15125094495</v>
      </c>
    </row>
    <row r="14" spans="1:16" ht="15.75">
      <c r="A14" s="61">
        <v>11</v>
      </c>
      <c r="B14" s="9" t="s">
        <v>2025</v>
      </c>
      <c r="C14" s="52" t="s">
        <v>77</v>
      </c>
      <c r="D14" s="52" t="s">
        <v>1990</v>
      </c>
      <c r="E14" s="9">
        <v>10</v>
      </c>
      <c r="F14" s="9">
        <v>2</v>
      </c>
      <c r="G14" s="9">
        <v>0.0785</v>
      </c>
      <c r="H14" s="61">
        <v>10</v>
      </c>
      <c r="I14" s="9">
        <v>35</v>
      </c>
      <c r="J14" s="9" t="s">
        <v>2026</v>
      </c>
      <c r="K14" s="9" t="s">
        <v>2020</v>
      </c>
      <c r="L14" s="61" t="s">
        <v>2021</v>
      </c>
      <c r="M14" s="61">
        <v>18387269642</v>
      </c>
      <c r="N14" s="9" t="s">
        <v>2022</v>
      </c>
      <c r="O14" s="61" t="s">
        <v>2023</v>
      </c>
      <c r="P14" s="61">
        <v>15125094495</v>
      </c>
    </row>
    <row r="15" spans="1:16" ht="15.75">
      <c r="A15" s="61">
        <v>12</v>
      </c>
      <c r="B15" s="9" t="s">
        <v>2027</v>
      </c>
      <c r="C15" s="52" t="s">
        <v>77</v>
      </c>
      <c r="D15" s="52" t="s">
        <v>1990</v>
      </c>
      <c r="E15" s="9">
        <v>32</v>
      </c>
      <c r="F15" s="9">
        <v>1</v>
      </c>
      <c r="G15" s="9">
        <v>0.3776</v>
      </c>
      <c r="H15" s="61">
        <v>4</v>
      </c>
      <c r="I15" s="9">
        <v>112</v>
      </c>
      <c r="J15" s="9">
        <v>1998</v>
      </c>
      <c r="K15" s="9" t="s">
        <v>2028</v>
      </c>
      <c r="L15" s="61" t="s">
        <v>2029</v>
      </c>
      <c r="M15" s="61">
        <v>13987255077</v>
      </c>
      <c r="N15" s="9" t="s">
        <v>2030</v>
      </c>
      <c r="O15" s="61" t="s">
        <v>2031</v>
      </c>
      <c r="P15" s="61">
        <v>13608824177</v>
      </c>
    </row>
    <row r="16" spans="1:16" ht="15.75">
      <c r="A16" s="61">
        <v>13</v>
      </c>
      <c r="B16" s="9" t="s">
        <v>2032</v>
      </c>
      <c r="C16" s="52" t="s">
        <v>77</v>
      </c>
      <c r="D16" s="52" t="s">
        <v>1990</v>
      </c>
      <c r="E16" s="9">
        <v>107</v>
      </c>
      <c r="F16" s="9">
        <v>10</v>
      </c>
      <c r="G16" s="9">
        <v>0.8776</v>
      </c>
      <c r="H16" s="61">
        <v>18</v>
      </c>
      <c r="I16" s="9">
        <v>374.5</v>
      </c>
      <c r="J16" s="9">
        <v>1985</v>
      </c>
      <c r="K16" s="9" t="s">
        <v>2020</v>
      </c>
      <c r="L16" s="61" t="s">
        <v>2021</v>
      </c>
      <c r="M16" s="61">
        <v>18387269642</v>
      </c>
      <c r="N16" s="9" t="s">
        <v>2033</v>
      </c>
      <c r="O16" s="61" t="s">
        <v>2034</v>
      </c>
      <c r="P16" s="61">
        <v>13577876467</v>
      </c>
    </row>
    <row r="17" spans="1:16" ht="15.75">
      <c r="A17" s="61">
        <v>14</v>
      </c>
      <c r="B17" s="9" t="s">
        <v>2035</v>
      </c>
      <c r="C17" s="52" t="s">
        <v>77</v>
      </c>
      <c r="D17" s="52" t="s">
        <v>1990</v>
      </c>
      <c r="E17" s="9">
        <v>67</v>
      </c>
      <c r="F17" s="9">
        <v>3</v>
      </c>
      <c r="G17" s="9">
        <v>0.5689</v>
      </c>
      <c r="H17" s="61">
        <v>6</v>
      </c>
      <c r="I17" s="9">
        <v>234.5</v>
      </c>
      <c r="J17" s="9">
        <v>1984</v>
      </c>
      <c r="K17" s="9" t="s">
        <v>2028</v>
      </c>
      <c r="L17" s="61" t="s">
        <v>2029</v>
      </c>
      <c r="M17" s="61">
        <v>13987255077</v>
      </c>
      <c r="N17" s="9" t="s">
        <v>2036</v>
      </c>
      <c r="O17" s="61" t="s">
        <v>2037</v>
      </c>
      <c r="P17" s="61">
        <v>13987265416</v>
      </c>
    </row>
    <row r="18" spans="1:16" ht="15.75">
      <c r="A18" s="61">
        <v>15</v>
      </c>
      <c r="B18" s="9" t="s">
        <v>2038</v>
      </c>
      <c r="C18" s="52" t="s">
        <v>77</v>
      </c>
      <c r="D18" s="52" t="s">
        <v>1990</v>
      </c>
      <c r="E18" s="9">
        <v>48</v>
      </c>
      <c r="F18" s="9">
        <v>3</v>
      </c>
      <c r="G18" s="9">
        <v>0.4968</v>
      </c>
      <c r="H18" s="61">
        <v>5</v>
      </c>
      <c r="I18" s="9">
        <v>168</v>
      </c>
      <c r="J18" s="9">
        <v>1994</v>
      </c>
      <c r="K18" s="9" t="s">
        <v>2028</v>
      </c>
      <c r="L18" s="61" t="s">
        <v>2029</v>
      </c>
      <c r="M18" s="61">
        <v>13987255077</v>
      </c>
      <c r="N18" s="9" t="s">
        <v>2039</v>
      </c>
      <c r="O18" s="61" t="s">
        <v>2040</v>
      </c>
      <c r="P18" s="61">
        <v>13887271320</v>
      </c>
    </row>
    <row r="19" spans="1:16" s="74" customFormat="1" ht="25.5">
      <c r="A19" s="56">
        <v>16</v>
      </c>
      <c r="B19" s="9" t="s">
        <v>2041</v>
      </c>
      <c r="C19" s="51" t="s">
        <v>77</v>
      </c>
      <c r="D19" s="51" t="s">
        <v>1990</v>
      </c>
      <c r="E19" s="9">
        <v>102</v>
      </c>
      <c r="F19" s="9">
        <v>5</v>
      </c>
      <c r="G19" s="9">
        <v>1.0751</v>
      </c>
      <c r="H19" s="56">
        <v>5</v>
      </c>
      <c r="I19" s="9">
        <v>306</v>
      </c>
      <c r="J19" s="9">
        <v>2005</v>
      </c>
      <c r="K19" s="9" t="s">
        <v>2002</v>
      </c>
      <c r="L19" s="56" t="s">
        <v>2012</v>
      </c>
      <c r="M19" s="56" t="s">
        <v>2042</v>
      </c>
      <c r="N19" s="9" t="s">
        <v>2043</v>
      </c>
      <c r="O19" s="56" t="s">
        <v>2044</v>
      </c>
      <c r="P19" s="56">
        <v>13577225851</v>
      </c>
    </row>
    <row r="20" spans="1:16" s="74" customFormat="1" ht="15.75">
      <c r="A20" s="56">
        <v>17</v>
      </c>
      <c r="B20" s="9" t="s">
        <v>2045</v>
      </c>
      <c r="C20" s="51" t="s">
        <v>77</v>
      </c>
      <c r="D20" s="51" t="s">
        <v>1990</v>
      </c>
      <c r="E20" s="9">
        <v>56</v>
      </c>
      <c r="F20" s="9">
        <v>4</v>
      </c>
      <c r="G20" s="9">
        <v>0.532</v>
      </c>
      <c r="H20" s="56">
        <v>7</v>
      </c>
      <c r="I20" s="9">
        <v>168</v>
      </c>
      <c r="J20" s="9">
        <v>1992</v>
      </c>
      <c r="K20" s="9" t="s">
        <v>1991</v>
      </c>
      <c r="L20" s="56" t="s">
        <v>1992</v>
      </c>
      <c r="M20" s="56">
        <v>18687225009</v>
      </c>
      <c r="N20" s="9" t="s">
        <v>2046</v>
      </c>
      <c r="O20" s="56" t="s">
        <v>2047</v>
      </c>
      <c r="P20" s="56">
        <v>13987206790</v>
      </c>
    </row>
    <row r="21" spans="1:16" ht="15.75">
      <c r="A21" s="61">
        <v>18</v>
      </c>
      <c r="B21" s="9" t="s">
        <v>2048</v>
      </c>
      <c r="C21" s="52" t="s">
        <v>77</v>
      </c>
      <c r="D21" s="52" t="s">
        <v>1990</v>
      </c>
      <c r="E21" s="9">
        <v>382</v>
      </c>
      <c r="F21" s="9">
        <v>17</v>
      </c>
      <c r="G21" s="9">
        <v>6.27</v>
      </c>
      <c r="H21" s="61">
        <v>35</v>
      </c>
      <c r="I21" s="9">
        <v>1800</v>
      </c>
      <c r="J21" s="9">
        <v>2009</v>
      </c>
      <c r="K21" s="9" t="s">
        <v>2049</v>
      </c>
      <c r="L21" s="61" t="s">
        <v>2050</v>
      </c>
      <c r="M21" s="61">
        <v>13577223015</v>
      </c>
      <c r="N21" s="9" t="s">
        <v>2051</v>
      </c>
      <c r="O21" s="61" t="s">
        <v>2052</v>
      </c>
      <c r="P21" s="61">
        <v>13577863306</v>
      </c>
    </row>
    <row r="22" spans="1:16" ht="15.75">
      <c r="A22" s="61">
        <v>19</v>
      </c>
      <c r="B22" s="9" t="s">
        <v>2053</v>
      </c>
      <c r="C22" s="52" t="s">
        <v>77</v>
      </c>
      <c r="D22" s="52" t="s">
        <v>1990</v>
      </c>
      <c r="E22" s="9">
        <v>57</v>
      </c>
      <c r="F22" s="9">
        <v>4</v>
      </c>
      <c r="G22" s="9">
        <v>1.09</v>
      </c>
      <c r="H22" s="61">
        <v>3</v>
      </c>
      <c r="I22" s="9">
        <v>360</v>
      </c>
      <c r="J22" s="9">
        <v>2009</v>
      </c>
      <c r="K22" s="9" t="s">
        <v>2049</v>
      </c>
      <c r="L22" s="61" t="s">
        <v>2054</v>
      </c>
      <c r="M22" s="61">
        <v>18760959358</v>
      </c>
      <c r="N22" s="9" t="s">
        <v>2051</v>
      </c>
      <c r="O22" s="61" t="s">
        <v>2055</v>
      </c>
      <c r="P22" s="61">
        <v>13577220907</v>
      </c>
    </row>
    <row r="23" spans="1:16" ht="15.75">
      <c r="A23" s="61">
        <v>20</v>
      </c>
      <c r="B23" s="9" t="s">
        <v>2056</v>
      </c>
      <c r="C23" s="52" t="s">
        <v>77</v>
      </c>
      <c r="D23" s="52" t="s">
        <v>1990</v>
      </c>
      <c r="E23" s="9">
        <v>196</v>
      </c>
      <c r="F23" s="9">
        <v>150</v>
      </c>
      <c r="G23" s="9">
        <v>3.2</v>
      </c>
      <c r="H23" s="56">
        <v>150</v>
      </c>
      <c r="I23" s="9">
        <v>1200</v>
      </c>
      <c r="J23" s="9">
        <v>1998</v>
      </c>
      <c r="K23" s="9" t="s">
        <v>2057</v>
      </c>
      <c r="L23" s="61" t="s">
        <v>2058</v>
      </c>
      <c r="M23" s="61">
        <v>13577236595</v>
      </c>
      <c r="N23" s="9" t="s">
        <v>2059</v>
      </c>
      <c r="O23" s="61" t="s">
        <v>2060</v>
      </c>
      <c r="P23" s="61">
        <v>13987223709</v>
      </c>
    </row>
    <row r="24" spans="1:16" ht="15.75">
      <c r="A24" s="61">
        <v>21</v>
      </c>
      <c r="B24" s="9" t="s">
        <v>2061</v>
      </c>
      <c r="C24" s="52" t="s">
        <v>77</v>
      </c>
      <c r="D24" s="52" t="s">
        <v>1990</v>
      </c>
      <c r="E24" s="9">
        <v>352</v>
      </c>
      <c r="F24" s="9">
        <v>19</v>
      </c>
      <c r="G24" s="9">
        <v>5.4</v>
      </c>
      <c r="H24" s="61">
        <v>31</v>
      </c>
      <c r="I24" s="9">
        <v>1650</v>
      </c>
      <c r="J24" s="9">
        <v>2009</v>
      </c>
      <c r="K24" s="9" t="s">
        <v>2049</v>
      </c>
      <c r="L24" s="61" t="s">
        <v>2054</v>
      </c>
      <c r="M24" s="61">
        <v>18760959358</v>
      </c>
      <c r="N24" s="9" t="s">
        <v>2051</v>
      </c>
      <c r="O24" s="61" t="s">
        <v>2062</v>
      </c>
      <c r="P24" s="61">
        <v>15198333269</v>
      </c>
    </row>
    <row r="25" spans="1:16" ht="15.75">
      <c r="A25" s="61">
        <v>22</v>
      </c>
      <c r="B25" s="9" t="s">
        <v>2063</v>
      </c>
      <c r="C25" s="52" t="s">
        <v>77</v>
      </c>
      <c r="D25" s="52" t="s">
        <v>1990</v>
      </c>
      <c r="E25" s="9">
        <v>138</v>
      </c>
      <c r="F25" s="9">
        <v>14</v>
      </c>
      <c r="G25" s="9">
        <v>3.9</v>
      </c>
      <c r="H25" s="61">
        <v>11</v>
      </c>
      <c r="I25" s="9">
        <v>1260</v>
      </c>
      <c r="J25" s="9">
        <v>2008</v>
      </c>
      <c r="K25" s="9" t="s">
        <v>2064</v>
      </c>
      <c r="L25" s="61" t="s">
        <v>2065</v>
      </c>
      <c r="M25" s="61">
        <v>13988556932</v>
      </c>
      <c r="N25" s="9" t="s">
        <v>1622</v>
      </c>
      <c r="O25" s="61" t="s">
        <v>2066</v>
      </c>
      <c r="P25" s="61">
        <v>13577874894</v>
      </c>
    </row>
    <row r="26" spans="1:16" ht="15.75">
      <c r="A26" s="61">
        <v>23</v>
      </c>
      <c r="B26" s="9" t="s">
        <v>2067</v>
      </c>
      <c r="C26" s="52" t="s">
        <v>77</v>
      </c>
      <c r="D26" s="52" t="s">
        <v>1990</v>
      </c>
      <c r="E26" s="9">
        <v>60</v>
      </c>
      <c r="F26" s="9">
        <v>4</v>
      </c>
      <c r="G26" s="9">
        <v>0.3</v>
      </c>
      <c r="H26" s="61">
        <v>6</v>
      </c>
      <c r="I26" s="9">
        <v>350</v>
      </c>
      <c r="J26" s="9">
        <v>2005</v>
      </c>
      <c r="K26" s="9" t="s">
        <v>2057</v>
      </c>
      <c r="L26" s="61" t="s">
        <v>2068</v>
      </c>
      <c r="M26" s="61">
        <v>13658725700</v>
      </c>
      <c r="N26" s="9" t="s">
        <v>2059</v>
      </c>
      <c r="O26" s="61" t="s">
        <v>2069</v>
      </c>
      <c r="P26" s="61">
        <v>15894502181</v>
      </c>
    </row>
    <row r="27" spans="1:16" ht="25.5">
      <c r="A27" s="61">
        <v>24</v>
      </c>
      <c r="B27" s="9" t="s">
        <v>2070</v>
      </c>
      <c r="C27" s="52" t="s">
        <v>77</v>
      </c>
      <c r="D27" s="52" t="s">
        <v>1990</v>
      </c>
      <c r="E27" s="9">
        <v>46</v>
      </c>
      <c r="F27" s="9">
        <v>13</v>
      </c>
      <c r="G27" s="9">
        <v>0.65</v>
      </c>
      <c r="H27" s="56">
        <v>13</v>
      </c>
      <c r="I27" s="9">
        <v>287.235</v>
      </c>
      <c r="J27" s="9">
        <v>1999</v>
      </c>
      <c r="K27" s="9" t="s">
        <v>2071</v>
      </c>
      <c r="L27" s="61" t="s">
        <v>2072</v>
      </c>
      <c r="M27" s="61">
        <v>13808762869</v>
      </c>
      <c r="N27" s="9" t="s">
        <v>2073</v>
      </c>
      <c r="O27" s="61" t="s">
        <v>2074</v>
      </c>
      <c r="P27" s="61">
        <v>13769204829</v>
      </c>
    </row>
    <row r="28" spans="1:16" ht="15.75">
      <c r="A28" s="61">
        <v>25</v>
      </c>
      <c r="B28" s="9" t="s">
        <v>2075</v>
      </c>
      <c r="C28" s="52" t="s">
        <v>77</v>
      </c>
      <c r="D28" s="52" t="s">
        <v>1990</v>
      </c>
      <c r="E28" s="9">
        <v>40</v>
      </c>
      <c r="F28" s="9">
        <v>4</v>
      </c>
      <c r="G28" s="9">
        <v>0.45</v>
      </c>
      <c r="H28" s="61">
        <v>4</v>
      </c>
      <c r="I28" s="9">
        <v>335.555</v>
      </c>
      <c r="J28" s="9">
        <v>2001</v>
      </c>
      <c r="K28" s="9" t="s">
        <v>2071</v>
      </c>
      <c r="L28" s="61" t="s">
        <v>2072</v>
      </c>
      <c r="M28" s="61">
        <v>13808762869</v>
      </c>
      <c r="N28" s="9" t="s">
        <v>2076</v>
      </c>
      <c r="O28" s="61" t="s">
        <v>2077</v>
      </c>
      <c r="P28" s="61">
        <v>18608859186</v>
      </c>
    </row>
    <row r="29" spans="1:16" ht="15.75">
      <c r="A29" s="61">
        <v>26</v>
      </c>
      <c r="B29" s="9" t="s">
        <v>2078</v>
      </c>
      <c r="C29" s="52" t="s">
        <v>77</v>
      </c>
      <c r="D29" s="52" t="s">
        <v>1990</v>
      </c>
      <c r="E29" s="9">
        <v>60</v>
      </c>
      <c r="F29" s="9">
        <v>6</v>
      </c>
      <c r="G29" s="9">
        <v>0.9</v>
      </c>
      <c r="H29" s="61">
        <v>6</v>
      </c>
      <c r="I29" s="9">
        <v>365.635</v>
      </c>
      <c r="J29" s="9">
        <v>2000</v>
      </c>
      <c r="K29" s="9" t="s">
        <v>2071</v>
      </c>
      <c r="L29" s="61" t="s">
        <v>2072</v>
      </c>
      <c r="M29" s="61">
        <v>13808762869</v>
      </c>
      <c r="N29" s="9" t="s">
        <v>2079</v>
      </c>
      <c r="O29" s="61" t="s">
        <v>2080</v>
      </c>
      <c r="P29" s="61">
        <v>18987220778</v>
      </c>
    </row>
    <row r="30" spans="1:16" ht="15.75">
      <c r="A30" s="61">
        <v>27</v>
      </c>
      <c r="B30" s="9" t="s">
        <v>1764</v>
      </c>
      <c r="C30" s="52" t="s">
        <v>77</v>
      </c>
      <c r="D30" s="52" t="s">
        <v>1990</v>
      </c>
      <c r="E30" s="9">
        <v>36</v>
      </c>
      <c r="F30" s="9">
        <v>3</v>
      </c>
      <c r="G30" s="9">
        <v>0.54</v>
      </c>
      <c r="H30" s="61">
        <v>3</v>
      </c>
      <c r="I30" s="9">
        <v>234.625</v>
      </c>
      <c r="J30" s="9">
        <v>1999</v>
      </c>
      <c r="K30" s="9" t="s">
        <v>2071</v>
      </c>
      <c r="L30" s="61" t="s">
        <v>2072</v>
      </c>
      <c r="M30" s="61">
        <v>13808762869</v>
      </c>
      <c r="N30" s="9" t="s">
        <v>2079</v>
      </c>
      <c r="O30" s="61" t="s">
        <v>2080</v>
      </c>
      <c r="P30" s="61">
        <v>18987220778</v>
      </c>
    </row>
    <row r="31" spans="1:16" ht="15.75">
      <c r="A31" s="61">
        <v>28</v>
      </c>
      <c r="B31" s="9" t="s">
        <v>2081</v>
      </c>
      <c r="C31" s="52" t="s">
        <v>77</v>
      </c>
      <c r="D31" s="52" t="s">
        <v>1990</v>
      </c>
      <c r="E31" s="9">
        <v>724</v>
      </c>
      <c r="F31" s="9">
        <v>16</v>
      </c>
      <c r="G31" s="9">
        <v>7.67</v>
      </c>
      <c r="H31" s="61">
        <v>33</v>
      </c>
      <c r="I31" s="9">
        <v>780</v>
      </c>
      <c r="J31" s="9">
        <v>2009</v>
      </c>
      <c r="K31" s="9" t="s">
        <v>2082</v>
      </c>
      <c r="L31" s="61" t="s">
        <v>2083</v>
      </c>
      <c r="M31" s="61">
        <v>13518737347</v>
      </c>
      <c r="N31" s="9" t="s">
        <v>2084</v>
      </c>
      <c r="O31" s="61" t="s">
        <v>2085</v>
      </c>
      <c r="P31" s="61">
        <v>15025194715</v>
      </c>
    </row>
    <row r="32" spans="1:16" ht="15.75">
      <c r="A32" s="61">
        <v>29</v>
      </c>
      <c r="B32" s="9" t="s">
        <v>2086</v>
      </c>
      <c r="C32" s="52" t="s">
        <v>77</v>
      </c>
      <c r="D32" s="52" t="s">
        <v>1990</v>
      </c>
      <c r="E32" s="9">
        <v>728</v>
      </c>
      <c r="F32" s="9">
        <v>12</v>
      </c>
      <c r="G32" s="9">
        <v>4.9</v>
      </c>
      <c r="H32" s="61">
        <v>10</v>
      </c>
      <c r="I32" s="9">
        <v>460</v>
      </c>
      <c r="J32" s="9">
        <v>2010</v>
      </c>
      <c r="K32" s="9" t="s">
        <v>2082</v>
      </c>
      <c r="L32" s="61" t="s">
        <v>2083</v>
      </c>
      <c r="M32" s="61">
        <v>13518737347</v>
      </c>
      <c r="N32" s="9" t="s">
        <v>2084</v>
      </c>
      <c r="O32" s="61" t="s">
        <v>2085</v>
      </c>
      <c r="P32" s="61">
        <v>15025194715</v>
      </c>
    </row>
    <row r="33" spans="1:16" ht="15.75">
      <c r="A33" s="61">
        <v>30</v>
      </c>
      <c r="B33" s="9" t="s">
        <v>2087</v>
      </c>
      <c r="C33" s="52" t="s">
        <v>77</v>
      </c>
      <c r="D33" s="52" t="s">
        <v>1990</v>
      </c>
      <c r="E33" s="9">
        <v>86</v>
      </c>
      <c r="F33" s="9">
        <v>3</v>
      </c>
      <c r="G33" s="9">
        <v>0.49</v>
      </c>
      <c r="H33" s="61">
        <v>8</v>
      </c>
      <c r="I33" s="9">
        <v>100</v>
      </c>
      <c r="J33" s="9">
        <v>2006</v>
      </c>
      <c r="K33" s="9" t="s">
        <v>2082</v>
      </c>
      <c r="L33" s="61" t="s">
        <v>2083</v>
      </c>
      <c r="M33" s="61">
        <v>13518737347</v>
      </c>
      <c r="N33" s="9" t="s">
        <v>2084</v>
      </c>
      <c r="O33" s="61" t="s">
        <v>2085</v>
      </c>
      <c r="P33" s="61">
        <v>15025194715</v>
      </c>
    </row>
    <row r="34" spans="1:16" ht="15.75">
      <c r="A34" s="61">
        <v>31</v>
      </c>
      <c r="B34" s="9" t="s">
        <v>460</v>
      </c>
      <c r="C34" s="52" t="s">
        <v>77</v>
      </c>
      <c r="D34" s="52" t="s">
        <v>1990</v>
      </c>
      <c r="E34" s="9">
        <v>102</v>
      </c>
      <c r="F34" s="9">
        <v>8</v>
      </c>
      <c r="G34" s="9">
        <v>1.3</v>
      </c>
      <c r="H34" s="61">
        <v>9</v>
      </c>
      <c r="I34" s="9">
        <v>150</v>
      </c>
      <c r="J34" s="9">
        <v>2009</v>
      </c>
      <c r="K34" s="9" t="s">
        <v>2082</v>
      </c>
      <c r="L34" s="61" t="s">
        <v>2083</v>
      </c>
      <c r="M34" s="61">
        <v>13518737347</v>
      </c>
      <c r="N34" s="9" t="s">
        <v>2084</v>
      </c>
      <c r="O34" s="61" t="s">
        <v>2085</v>
      </c>
      <c r="P34" s="61">
        <v>15025194715</v>
      </c>
    </row>
    <row r="35" spans="1:16" ht="15.75">
      <c r="A35" s="61">
        <v>32</v>
      </c>
      <c r="B35" s="9" t="s">
        <v>2088</v>
      </c>
      <c r="C35" s="52" t="s">
        <v>77</v>
      </c>
      <c r="D35" s="52" t="s">
        <v>1990</v>
      </c>
      <c r="E35" s="9">
        <v>76</v>
      </c>
      <c r="F35" s="9">
        <v>6</v>
      </c>
      <c r="G35" s="9">
        <v>0.9</v>
      </c>
      <c r="H35" s="61">
        <v>7</v>
      </c>
      <c r="I35" s="9">
        <v>120</v>
      </c>
      <c r="J35" s="9">
        <v>2009</v>
      </c>
      <c r="K35" s="9" t="s">
        <v>2082</v>
      </c>
      <c r="L35" s="61" t="s">
        <v>2083</v>
      </c>
      <c r="M35" s="61">
        <v>13518737347</v>
      </c>
      <c r="N35" s="9" t="s">
        <v>2084</v>
      </c>
      <c r="O35" s="61" t="s">
        <v>2085</v>
      </c>
      <c r="P35" s="61">
        <v>15025194715</v>
      </c>
    </row>
    <row r="36" spans="1:16" ht="15.75">
      <c r="A36" s="61">
        <v>33</v>
      </c>
      <c r="B36" s="9" t="s">
        <v>2089</v>
      </c>
      <c r="C36" s="52" t="s">
        <v>77</v>
      </c>
      <c r="D36" s="52" t="s">
        <v>1990</v>
      </c>
      <c r="E36" s="9">
        <v>24</v>
      </c>
      <c r="F36" s="9">
        <v>2</v>
      </c>
      <c r="G36" s="9">
        <v>0.3</v>
      </c>
      <c r="H36" s="61">
        <v>2</v>
      </c>
      <c r="I36" s="9">
        <v>100</v>
      </c>
      <c r="J36" s="9">
        <v>2009</v>
      </c>
      <c r="K36" s="9" t="s">
        <v>2082</v>
      </c>
      <c r="L36" s="61" t="s">
        <v>2083</v>
      </c>
      <c r="M36" s="61">
        <v>13518737347</v>
      </c>
      <c r="N36" s="9" t="s">
        <v>2084</v>
      </c>
      <c r="O36" s="61" t="s">
        <v>2085</v>
      </c>
      <c r="P36" s="61">
        <v>15025194715</v>
      </c>
    </row>
    <row r="37" spans="1:16" ht="15.75">
      <c r="A37" s="61">
        <v>34</v>
      </c>
      <c r="B37" s="9" t="s">
        <v>2090</v>
      </c>
      <c r="C37" s="52" t="s">
        <v>77</v>
      </c>
      <c r="D37" s="52" t="s">
        <v>1990</v>
      </c>
      <c r="E37" s="9">
        <v>54</v>
      </c>
      <c r="F37" s="9">
        <v>4</v>
      </c>
      <c r="G37" s="9">
        <v>0.6</v>
      </c>
      <c r="H37" s="61">
        <v>6</v>
      </c>
      <c r="I37" s="9">
        <v>200</v>
      </c>
      <c r="J37" s="9">
        <v>2008</v>
      </c>
      <c r="K37" s="9" t="s">
        <v>2082</v>
      </c>
      <c r="L37" s="61" t="s">
        <v>2083</v>
      </c>
      <c r="M37" s="61">
        <v>13518737347</v>
      </c>
      <c r="N37" s="9" t="s">
        <v>1169</v>
      </c>
      <c r="O37" s="61" t="s">
        <v>2091</v>
      </c>
      <c r="P37" s="61">
        <v>15894579968</v>
      </c>
    </row>
    <row r="38" spans="1:16" ht="15.75">
      <c r="A38" s="61">
        <v>35</v>
      </c>
      <c r="B38" s="9" t="s">
        <v>2092</v>
      </c>
      <c r="C38" s="52" t="s">
        <v>77</v>
      </c>
      <c r="D38" s="52" t="s">
        <v>1990</v>
      </c>
      <c r="E38" s="9">
        <v>158</v>
      </c>
      <c r="F38" s="9">
        <v>21</v>
      </c>
      <c r="G38" s="9">
        <v>1.96</v>
      </c>
      <c r="H38" s="61">
        <v>31</v>
      </c>
      <c r="I38" s="9">
        <v>2505</v>
      </c>
      <c r="J38" s="9" t="s">
        <v>1286</v>
      </c>
      <c r="K38" s="9" t="s">
        <v>2093</v>
      </c>
      <c r="L38" s="61" t="s">
        <v>2094</v>
      </c>
      <c r="M38" s="61">
        <v>15987607365</v>
      </c>
      <c r="N38" s="9" t="s">
        <v>352</v>
      </c>
      <c r="O38" s="61" t="s">
        <v>2095</v>
      </c>
      <c r="P38" s="61">
        <v>18687293861</v>
      </c>
    </row>
    <row r="39" spans="1:16" ht="25.5">
      <c r="A39" s="61">
        <v>36</v>
      </c>
      <c r="B39" s="9" t="s">
        <v>2096</v>
      </c>
      <c r="C39" s="52" t="s">
        <v>77</v>
      </c>
      <c r="D39" s="52" t="s">
        <v>1990</v>
      </c>
      <c r="E39" s="9">
        <v>44</v>
      </c>
      <c r="F39" s="9">
        <v>4</v>
      </c>
      <c r="G39" s="9">
        <v>0.47</v>
      </c>
      <c r="H39" s="61">
        <v>4</v>
      </c>
      <c r="I39" s="9">
        <v>822.5</v>
      </c>
      <c r="J39" s="9" t="s">
        <v>1116</v>
      </c>
      <c r="K39" s="9" t="s">
        <v>2097</v>
      </c>
      <c r="L39" s="61" t="s">
        <v>2098</v>
      </c>
      <c r="M39" s="61">
        <v>17787207079</v>
      </c>
      <c r="N39" s="9" t="s">
        <v>2099</v>
      </c>
      <c r="O39" s="61" t="s">
        <v>2100</v>
      </c>
      <c r="P39" s="61">
        <v>13887280734</v>
      </c>
    </row>
    <row r="40" spans="1:16" ht="25.5">
      <c r="A40" s="61">
        <v>37</v>
      </c>
      <c r="B40" s="9" t="s">
        <v>2101</v>
      </c>
      <c r="C40" s="52" t="s">
        <v>77</v>
      </c>
      <c r="D40" s="52" t="s">
        <v>1990</v>
      </c>
      <c r="E40" s="9">
        <v>20</v>
      </c>
      <c r="F40" s="9">
        <v>1</v>
      </c>
      <c r="G40" s="9">
        <v>0.12</v>
      </c>
      <c r="H40" s="61">
        <v>2</v>
      </c>
      <c r="I40" s="9">
        <v>210</v>
      </c>
      <c r="J40" s="9" t="s">
        <v>1116</v>
      </c>
      <c r="K40" s="9" t="s">
        <v>2097</v>
      </c>
      <c r="L40" s="61" t="s">
        <v>2098</v>
      </c>
      <c r="M40" s="61">
        <v>17787207079</v>
      </c>
      <c r="N40" s="9" t="s">
        <v>2099</v>
      </c>
      <c r="O40" s="61" t="s">
        <v>2100</v>
      </c>
      <c r="P40" s="61">
        <v>13887280734</v>
      </c>
    </row>
    <row r="41" spans="1:16" ht="25.5">
      <c r="A41" s="61">
        <v>38</v>
      </c>
      <c r="B41" s="9" t="s">
        <v>2102</v>
      </c>
      <c r="C41" s="52" t="s">
        <v>77</v>
      </c>
      <c r="D41" s="52" t="s">
        <v>1990</v>
      </c>
      <c r="E41" s="9">
        <v>24</v>
      </c>
      <c r="F41" s="9">
        <v>1</v>
      </c>
      <c r="G41" s="9">
        <v>0.18</v>
      </c>
      <c r="H41" s="61">
        <v>3</v>
      </c>
      <c r="I41" s="9">
        <v>315</v>
      </c>
      <c r="J41" s="9" t="s">
        <v>1116</v>
      </c>
      <c r="K41" s="9" t="s">
        <v>2097</v>
      </c>
      <c r="L41" s="61" t="s">
        <v>2098</v>
      </c>
      <c r="M41" s="61">
        <v>17787207079</v>
      </c>
      <c r="N41" s="9" t="s">
        <v>2099</v>
      </c>
      <c r="O41" s="61" t="s">
        <v>2100</v>
      </c>
      <c r="P41" s="61">
        <v>13887280734</v>
      </c>
    </row>
    <row r="42" spans="1:16" ht="25.5">
      <c r="A42" s="61">
        <v>39</v>
      </c>
      <c r="B42" s="9" t="s">
        <v>2103</v>
      </c>
      <c r="C42" s="52" t="s">
        <v>77</v>
      </c>
      <c r="D42" s="52" t="s">
        <v>1990</v>
      </c>
      <c r="E42" s="9">
        <v>25</v>
      </c>
      <c r="F42" s="9">
        <v>2</v>
      </c>
      <c r="G42" s="9">
        <v>0.26</v>
      </c>
      <c r="H42" s="61">
        <v>2</v>
      </c>
      <c r="I42" s="9">
        <v>455</v>
      </c>
      <c r="J42" s="9" t="s">
        <v>1116</v>
      </c>
      <c r="K42" s="9" t="s">
        <v>2097</v>
      </c>
      <c r="L42" s="61" t="s">
        <v>2098</v>
      </c>
      <c r="M42" s="61">
        <v>17787207079</v>
      </c>
      <c r="N42" s="9" t="s">
        <v>2099</v>
      </c>
      <c r="O42" s="61" t="s">
        <v>2100</v>
      </c>
      <c r="P42" s="61">
        <v>13887280734</v>
      </c>
    </row>
    <row r="43" spans="1:16" ht="25.5">
      <c r="A43" s="61">
        <v>40</v>
      </c>
      <c r="B43" s="9" t="s">
        <v>2104</v>
      </c>
      <c r="C43" s="52" t="s">
        <v>77</v>
      </c>
      <c r="D43" s="52" t="s">
        <v>1990</v>
      </c>
      <c r="E43" s="9">
        <v>20</v>
      </c>
      <c r="F43" s="9">
        <v>2</v>
      </c>
      <c r="G43" s="9">
        <v>0.34</v>
      </c>
      <c r="H43" s="61">
        <v>2</v>
      </c>
      <c r="I43" s="9">
        <v>595</v>
      </c>
      <c r="J43" s="9" t="s">
        <v>1116</v>
      </c>
      <c r="K43" s="9" t="s">
        <v>2097</v>
      </c>
      <c r="L43" s="61" t="s">
        <v>2098</v>
      </c>
      <c r="M43" s="61">
        <v>17787207079</v>
      </c>
      <c r="N43" s="9" t="s">
        <v>2099</v>
      </c>
      <c r="O43" s="61" t="s">
        <v>2100</v>
      </c>
      <c r="P43" s="61">
        <v>13887280734</v>
      </c>
    </row>
    <row r="44" spans="1:16" ht="25.5">
      <c r="A44" s="61">
        <v>41</v>
      </c>
      <c r="B44" s="9" t="s">
        <v>2105</v>
      </c>
      <c r="C44" s="52" t="s">
        <v>77</v>
      </c>
      <c r="D44" s="52" t="s">
        <v>1990</v>
      </c>
      <c r="E44" s="9">
        <v>68</v>
      </c>
      <c r="F44" s="9">
        <v>3</v>
      </c>
      <c r="G44" s="9">
        <v>0.55</v>
      </c>
      <c r="H44" s="61">
        <v>7</v>
      </c>
      <c r="I44" s="9">
        <v>962.5</v>
      </c>
      <c r="J44" s="9" t="s">
        <v>1116</v>
      </c>
      <c r="K44" s="9" t="s">
        <v>2097</v>
      </c>
      <c r="L44" s="61" t="s">
        <v>2098</v>
      </c>
      <c r="M44" s="61">
        <v>17787207079</v>
      </c>
      <c r="N44" s="9" t="s">
        <v>2099</v>
      </c>
      <c r="O44" s="61" t="s">
        <v>2100</v>
      </c>
      <c r="P44" s="61">
        <v>13887280734</v>
      </c>
    </row>
    <row r="45" spans="1:16" ht="25.5">
      <c r="A45" s="61">
        <v>42</v>
      </c>
      <c r="B45" s="9" t="s">
        <v>2106</v>
      </c>
      <c r="C45" s="52" t="s">
        <v>77</v>
      </c>
      <c r="D45" s="52" t="s">
        <v>1990</v>
      </c>
      <c r="E45" s="9">
        <v>32</v>
      </c>
      <c r="F45" s="9">
        <v>2</v>
      </c>
      <c r="G45" s="9">
        <v>0.29</v>
      </c>
      <c r="H45" s="61">
        <v>4</v>
      </c>
      <c r="I45" s="9">
        <v>507.5</v>
      </c>
      <c r="J45" s="9" t="s">
        <v>2107</v>
      </c>
      <c r="K45" s="9" t="s">
        <v>2097</v>
      </c>
      <c r="L45" s="61" t="s">
        <v>2098</v>
      </c>
      <c r="M45" s="61">
        <v>17787207079</v>
      </c>
      <c r="N45" s="9" t="s">
        <v>2099</v>
      </c>
      <c r="O45" s="61" t="s">
        <v>2100</v>
      </c>
      <c r="P45" s="61">
        <v>13887280734</v>
      </c>
    </row>
    <row r="46" spans="1:16" ht="25.5">
      <c r="A46" s="61">
        <v>43</v>
      </c>
      <c r="B46" s="9" t="s">
        <v>2108</v>
      </c>
      <c r="C46" s="52" t="s">
        <v>77</v>
      </c>
      <c r="D46" s="52" t="s">
        <v>1990</v>
      </c>
      <c r="E46" s="9">
        <v>32</v>
      </c>
      <c r="F46" s="9">
        <v>2</v>
      </c>
      <c r="G46" s="9">
        <v>0.32</v>
      </c>
      <c r="H46" s="61">
        <v>3</v>
      </c>
      <c r="I46" s="9">
        <v>560</v>
      </c>
      <c r="J46" s="9" t="s">
        <v>1116</v>
      </c>
      <c r="K46" s="9" t="s">
        <v>2097</v>
      </c>
      <c r="L46" s="61" t="s">
        <v>2098</v>
      </c>
      <c r="M46" s="61">
        <v>17787207079</v>
      </c>
      <c r="N46" s="9" t="s">
        <v>2099</v>
      </c>
      <c r="O46" s="61" t="s">
        <v>2100</v>
      </c>
      <c r="P46" s="61">
        <v>13887280734</v>
      </c>
    </row>
    <row r="47" spans="1:16" ht="25.5">
      <c r="A47" s="61">
        <v>44</v>
      </c>
      <c r="B47" s="9" t="s">
        <v>2109</v>
      </c>
      <c r="C47" s="52" t="s">
        <v>77</v>
      </c>
      <c r="D47" s="52" t="s">
        <v>1990</v>
      </c>
      <c r="E47" s="9">
        <v>44</v>
      </c>
      <c r="F47" s="9">
        <v>2</v>
      </c>
      <c r="G47" s="9">
        <v>0.35</v>
      </c>
      <c r="H47" s="61">
        <v>5</v>
      </c>
      <c r="I47" s="9">
        <v>612.5</v>
      </c>
      <c r="J47" s="9" t="s">
        <v>2107</v>
      </c>
      <c r="K47" s="9" t="s">
        <v>2097</v>
      </c>
      <c r="L47" s="61" t="s">
        <v>2098</v>
      </c>
      <c r="M47" s="61">
        <v>17787207079</v>
      </c>
      <c r="N47" s="9" t="s">
        <v>2099</v>
      </c>
      <c r="O47" s="61" t="s">
        <v>2100</v>
      </c>
      <c r="P47" s="61">
        <v>13887280734</v>
      </c>
    </row>
    <row r="48" spans="1:16" ht="25.5">
      <c r="A48" s="61">
        <v>45</v>
      </c>
      <c r="B48" s="9" t="s">
        <v>2110</v>
      </c>
      <c r="C48" s="52" t="s">
        <v>77</v>
      </c>
      <c r="D48" s="52" t="s">
        <v>1990</v>
      </c>
      <c r="E48" s="9">
        <v>38</v>
      </c>
      <c r="F48" s="9">
        <v>3</v>
      </c>
      <c r="G48" s="9">
        <v>0.46</v>
      </c>
      <c r="H48" s="61">
        <v>3</v>
      </c>
      <c r="I48" s="9">
        <v>805</v>
      </c>
      <c r="J48" s="9" t="s">
        <v>1116</v>
      </c>
      <c r="K48" s="9" t="s">
        <v>2097</v>
      </c>
      <c r="L48" s="61" t="s">
        <v>2098</v>
      </c>
      <c r="M48" s="61">
        <v>17787207079</v>
      </c>
      <c r="N48" s="9" t="s">
        <v>2099</v>
      </c>
      <c r="O48" s="61" t="s">
        <v>2100</v>
      </c>
      <c r="P48" s="61">
        <v>13887280734</v>
      </c>
    </row>
    <row r="49" spans="1:16" ht="25.5">
      <c r="A49" s="61">
        <v>46</v>
      </c>
      <c r="B49" s="9" t="s">
        <v>2111</v>
      </c>
      <c r="C49" s="52" t="s">
        <v>77</v>
      </c>
      <c r="D49" s="52" t="s">
        <v>1990</v>
      </c>
      <c r="E49" s="9">
        <v>33</v>
      </c>
      <c r="F49" s="9">
        <v>3</v>
      </c>
      <c r="G49" s="9">
        <v>0.31</v>
      </c>
      <c r="H49" s="61">
        <v>4</v>
      </c>
      <c r="I49" s="9">
        <v>542.5</v>
      </c>
      <c r="J49" s="9" t="s">
        <v>1116</v>
      </c>
      <c r="K49" s="9" t="s">
        <v>2097</v>
      </c>
      <c r="L49" s="61" t="s">
        <v>2098</v>
      </c>
      <c r="M49" s="61">
        <v>17787207079</v>
      </c>
      <c r="N49" s="9" t="s">
        <v>2099</v>
      </c>
      <c r="O49" s="61" t="s">
        <v>2100</v>
      </c>
      <c r="P49" s="61">
        <v>13887280734</v>
      </c>
    </row>
    <row r="50" spans="1:16" ht="25.5">
      <c r="A50" s="61">
        <v>47</v>
      </c>
      <c r="B50" s="9" t="s">
        <v>2112</v>
      </c>
      <c r="C50" s="52" t="s">
        <v>77</v>
      </c>
      <c r="D50" s="52" t="s">
        <v>1990</v>
      </c>
      <c r="E50" s="9">
        <v>28</v>
      </c>
      <c r="F50" s="9">
        <v>2</v>
      </c>
      <c r="G50" s="9">
        <v>0.22</v>
      </c>
      <c r="H50" s="61">
        <v>4</v>
      </c>
      <c r="I50" s="9">
        <v>385</v>
      </c>
      <c r="J50" s="9" t="s">
        <v>2107</v>
      </c>
      <c r="K50" s="9" t="s">
        <v>2097</v>
      </c>
      <c r="L50" s="61" t="s">
        <v>2098</v>
      </c>
      <c r="M50" s="61">
        <v>17787207079</v>
      </c>
      <c r="N50" s="9" t="s">
        <v>2099</v>
      </c>
      <c r="O50" s="61" t="s">
        <v>2100</v>
      </c>
      <c r="P50" s="61">
        <v>13887280734</v>
      </c>
    </row>
    <row r="51" spans="1:16" ht="25.5">
      <c r="A51" s="61">
        <v>48</v>
      </c>
      <c r="B51" s="9" t="s">
        <v>2113</v>
      </c>
      <c r="C51" s="52" t="s">
        <v>77</v>
      </c>
      <c r="D51" s="52" t="s">
        <v>1990</v>
      </c>
      <c r="E51" s="9">
        <v>12</v>
      </c>
      <c r="F51" s="9">
        <v>1</v>
      </c>
      <c r="G51" s="9">
        <v>0.06</v>
      </c>
      <c r="H51" s="61">
        <v>2</v>
      </c>
      <c r="I51" s="9">
        <v>105</v>
      </c>
      <c r="J51" s="9" t="s">
        <v>2107</v>
      </c>
      <c r="K51" s="9" t="s">
        <v>2097</v>
      </c>
      <c r="L51" s="61" t="s">
        <v>2098</v>
      </c>
      <c r="M51" s="61">
        <v>17787207079</v>
      </c>
      <c r="N51" s="9" t="s">
        <v>2099</v>
      </c>
      <c r="O51" s="61" t="s">
        <v>2100</v>
      </c>
      <c r="P51" s="61">
        <v>13887280734</v>
      </c>
    </row>
    <row r="52" spans="1:16" ht="15.75">
      <c r="A52" s="61">
        <v>49</v>
      </c>
      <c r="B52" s="9" t="s">
        <v>2114</v>
      </c>
      <c r="C52" s="52" t="s">
        <v>77</v>
      </c>
      <c r="D52" s="52" t="s">
        <v>1990</v>
      </c>
      <c r="E52" s="9">
        <v>18</v>
      </c>
      <c r="F52" s="9">
        <v>2</v>
      </c>
      <c r="G52" s="9">
        <v>0.0752</v>
      </c>
      <c r="H52" s="61">
        <v>1</v>
      </c>
      <c r="I52" s="9">
        <v>180</v>
      </c>
      <c r="J52" s="9">
        <v>1992</v>
      </c>
      <c r="K52" s="9" t="s">
        <v>2115</v>
      </c>
      <c r="L52" s="61" t="s">
        <v>2116</v>
      </c>
      <c r="M52" s="61">
        <v>13038621323</v>
      </c>
      <c r="N52" s="9" t="s">
        <v>2117</v>
      </c>
      <c r="O52" s="61" t="s">
        <v>2118</v>
      </c>
      <c r="P52" s="61">
        <v>13769216199</v>
      </c>
    </row>
    <row r="53" spans="1:16" ht="15.75">
      <c r="A53" s="61">
        <v>50</v>
      </c>
      <c r="B53" s="9" t="s">
        <v>2119</v>
      </c>
      <c r="C53" s="52" t="s">
        <v>77</v>
      </c>
      <c r="D53" s="52" t="s">
        <v>1990</v>
      </c>
      <c r="E53" s="9">
        <v>12</v>
      </c>
      <c r="F53" s="9">
        <v>1</v>
      </c>
      <c r="G53" s="9">
        <v>0.0803</v>
      </c>
      <c r="H53" s="61">
        <v>2</v>
      </c>
      <c r="I53" s="9">
        <v>120</v>
      </c>
      <c r="J53" s="9">
        <v>1992</v>
      </c>
      <c r="K53" s="9" t="s">
        <v>2115</v>
      </c>
      <c r="L53" s="61" t="s">
        <v>2116</v>
      </c>
      <c r="M53" s="61">
        <v>13038621323</v>
      </c>
      <c r="N53" s="9" t="s">
        <v>2117</v>
      </c>
      <c r="O53" s="61" t="s">
        <v>2118</v>
      </c>
      <c r="P53" s="61">
        <v>13769216199</v>
      </c>
    </row>
    <row r="54" spans="1:16" ht="15.75">
      <c r="A54" s="61">
        <v>51</v>
      </c>
      <c r="B54" s="9" t="s">
        <v>2120</v>
      </c>
      <c r="C54" s="52" t="s">
        <v>77</v>
      </c>
      <c r="D54" s="52" t="s">
        <v>1990</v>
      </c>
      <c r="E54" s="9">
        <v>8</v>
      </c>
      <c r="F54" s="9">
        <v>2</v>
      </c>
      <c r="G54" s="9">
        <v>0.0702</v>
      </c>
      <c r="H54" s="61">
        <v>2</v>
      </c>
      <c r="I54" s="9">
        <v>80</v>
      </c>
      <c r="J54" s="9">
        <v>1995</v>
      </c>
      <c r="K54" s="9" t="s">
        <v>2115</v>
      </c>
      <c r="L54" s="61" t="s">
        <v>2116</v>
      </c>
      <c r="M54" s="61">
        <v>13038621323</v>
      </c>
      <c r="N54" s="9" t="s">
        <v>2117</v>
      </c>
      <c r="O54" s="61" t="s">
        <v>2118</v>
      </c>
      <c r="P54" s="61">
        <v>13769216199</v>
      </c>
    </row>
    <row r="55" spans="1:16" ht="15.75">
      <c r="A55" s="61">
        <v>52</v>
      </c>
      <c r="B55" s="9" t="s">
        <v>2121</v>
      </c>
      <c r="C55" s="52" t="s">
        <v>77</v>
      </c>
      <c r="D55" s="52" t="s">
        <v>1990</v>
      </c>
      <c r="E55" s="9">
        <v>18</v>
      </c>
      <c r="F55" s="9">
        <v>2</v>
      </c>
      <c r="G55" s="9">
        <v>0.1453</v>
      </c>
      <c r="H55" s="61">
        <v>3</v>
      </c>
      <c r="I55" s="9">
        <v>180</v>
      </c>
      <c r="J55" s="9">
        <v>1996</v>
      </c>
      <c r="K55" s="9" t="s">
        <v>2115</v>
      </c>
      <c r="L55" s="61" t="s">
        <v>2116</v>
      </c>
      <c r="M55" s="61">
        <v>13038621323</v>
      </c>
      <c r="N55" s="9" t="s">
        <v>2117</v>
      </c>
      <c r="O55" s="61" t="s">
        <v>2118</v>
      </c>
      <c r="P55" s="61">
        <v>13769216199</v>
      </c>
    </row>
    <row r="56" spans="1:16" ht="15.75">
      <c r="A56" s="61">
        <v>53</v>
      </c>
      <c r="B56" s="9" t="s">
        <v>2122</v>
      </c>
      <c r="C56" s="52" t="s">
        <v>77</v>
      </c>
      <c r="D56" s="52" t="s">
        <v>1990</v>
      </c>
      <c r="E56" s="9">
        <v>40</v>
      </c>
      <c r="F56" s="9">
        <v>4</v>
      </c>
      <c r="G56" s="9">
        <v>0.54</v>
      </c>
      <c r="H56" s="61">
        <v>4</v>
      </c>
      <c r="I56" s="9">
        <v>400</v>
      </c>
      <c r="J56" s="9">
        <v>2004</v>
      </c>
      <c r="K56" s="9" t="s">
        <v>2115</v>
      </c>
      <c r="L56" s="61" t="s">
        <v>2116</v>
      </c>
      <c r="M56" s="61">
        <v>13038621323</v>
      </c>
      <c r="N56" s="9" t="s">
        <v>2123</v>
      </c>
      <c r="O56" s="61" t="s">
        <v>2124</v>
      </c>
      <c r="P56" s="61">
        <v>13769241471</v>
      </c>
    </row>
    <row r="57" spans="1:16" ht="15.75">
      <c r="A57" s="61">
        <v>54</v>
      </c>
      <c r="B57" s="9" t="s">
        <v>2125</v>
      </c>
      <c r="C57" s="52" t="s">
        <v>77</v>
      </c>
      <c r="D57" s="52" t="s">
        <v>1990</v>
      </c>
      <c r="E57" s="9">
        <v>21</v>
      </c>
      <c r="F57" s="9">
        <v>2</v>
      </c>
      <c r="G57" s="9">
        <v>0.1365</v>
      </c>
      <c r="H57" s="61">
        <v>3</v>
      </c>
      <c r="I57" s="9">
        <v>210</v>
      </c>
      <c r="J57" s="9">
        <v>1993</v>
      </c>
      <c r="K57" s="9" t="s">
        <v>2115</v>
      </c>
      <c r="L57" s="61" t="s">
        <v>2116</v>
      </c>
      <c r="M57" s="61">
        <v>13038621323</v>
      </c>
      <c r="N57" s="9" t="s">
        <v>2117</v>
      </c>
      <c r="O57" s="61" t="s">
        <v>2118</v>
      </c>
      <c r="P57" s="61">
        <v>13769216199</v>
      </c>
    </row>
    <row r="58" spans="1:16" ht="15.75">
      <c r="A58" s="61">
        <v>55</v>
      </c>
      <c r="B58" s="9" t="s">
        <v>275</v>
      </c>
      <c r="C58" s="52" t="s">
        <v>77</v>
      </c>
      <c r="D58" s="52" t="s">
        <v>1990</v>
      </c>
      <c r="E58" s="9">
        <v>4</v>
      </c>
      <c r="F58" s="9">
        <v>1</v>
      </c>
      <c r="G58" s="9">
        <v>0.0624</v>
      </c>
      <c r="H58" s="61">
        <v>1</v>
      </c>
      <c r="I58" s="9">
        <v>80</v>
      </c>
      <c r="J58" s="9">
        <v>2005</v>
      </c>
      <c r="K58" s="9" t="s">
        <v>2115</v>
      </c>
      <c r="L58" s="61" t="s">
        <v>2116</v>
      </c>
      <c r="M58" s="61">
        <v>13038621323</v>
      </c>
      <c r="N58" s="9" t="s">
        <v>2123</v>
      </c>
      <c r="O58" s="61" t="s">
        <v>2124</v>
      </c>
      <c r="P58" s="61">
        <v>13769241471</v>
      </c>
    </row>
    <row r="59" spans="1:16" ht="15.75">
      <c r="A59" s="61">
        <v>56</v>
      </c>
      <c r="B59" s="9" t="s">
        <v>1397</v>
      </c>
      <c r="C59" s="52" t="s">
        <v>77</v>
      </c>
      <c r="D59" s="52" t="s">
        <v>1990</v>
      </c>
      <c r="E59" s="9">
        <v>21</v>
      </c>
      <c r="F59" s="9">
        <v>3</v>
      </c>
      <c r="G59" s="9">
        <v>0.1386</v>
      </c>
      <c r="H59" s="61">
        <v>5</v>
      </c>
      <c r="I59" s="9">
        <v>220</v>
      </c>
      <c r="J59" s="9">
        <v>1992</v>
      </c>
      <c r="K59" s="9" t="s">
        <v>2115</v>
      </c>
      <c r="L59" s="61" t="s">
        <v>2116</v>
      </c>
      <c r="M59" s="61">
        <v>13038621323</v>
      </c>
      <c r="N59" s="9" t="s">
        <v>2117</v>
      </c>
      <c r="O59" s="61" t="s">
        <v>2118</v>
      </c>
      <c r="P59" s="61">
        <v>13769216199</v>
      </c>
    </row>
    <row r="60" spans="1:16" ht="15.75">
      <c r="A60" s="61">
        <v>57</v>
      </c>
      <c r="B60" s="9" t="s">
        <v>2126</v>
      </c>
      <c r="C60" s="52" t="s">
        <v>77</v>
      </c>
      <c r="D60" s="52" t="s">
        <v>1990</v>
      </c>
      <c r="E60" s="9">
        <v>9</v>
      </c>
      <c r="F60" s="9">
        <v>1</v>
      </c>
      <c r="G60" s="9">
        <v>0.1371</v>
      </c>
      <c r="H60" s="61">
        <v>2</v>
      </c>
      <c r="I60" s="9">
        <v>120</v>
      </c>
      <c r="J60" s="9">
        <v>1991</v>
      </c>
      <c r="K60" s="9" t="s">
        <v>2115</v>
      </c>
      <c r="L60" s="61" t="s">
        <v>2116</v>
      </c>
      <c r="M60" s="61">
        <v>13038621323</v>
      </c>
      <c r="N60" s="9" t="s">
        <v>2117</v>
      </c>
      <c r="O60" s="61" t="s">
        <v>2118</v>
      </c>
      <c r="P60" s="61">
        <v>13769216199</v>
      </c>
    </row>
    <row r="61" spans="1:16" ht="15.75">
      <c r="A61" s="61">
        <v>58</v>
      </c>
      <c r="B61" s="9" t="s">
        <v>1066</v>
      </c>
      <c r="C61" s="52" t="s">
        <v>77</v>
      </c>
      <c r="D61" s="52" t="s">
        <v>1990</v>
      </c>
      <c r="E61" s="9">
        <v>46</v>
      </c>
      <c r="F61" s="9">
        <v>7</v>
      </c>
      <c r="G61" s="9">
        <v>0.484</v>
      </c>
      <c r="H61" s="61">
        <v>7</v>
      </c>
      <c r="I61" s="9">
        <v>460</v>
      </c>
      <c r="J61" s="9">
        <v>1995</v>
      </c>
      <c r="K61" s="9" t="s">
        <v>2115</v>
      </c>
      <c r="L61" s="61" t="s">
        <v>2116</v>
      </c>
      <c r="M61" s="61">
        <v>13038621323</v>
      </c>
      <c r="N61" s="9" t="s">
        <v>2117</v>
      </c>
      <c r="O61" s="61" t="s">
        <v>2118</v>
      </c>
      <c r="P61" s="61">
        <v>13769216199</v>
      </c>
    </row>
    <row r="62" spans="1:16" s="74" customFormat="1" ht="15.75">
      <c r="A62" s="56">
        <v>59</v>
      </c>
      <c r="B62" s="9" t="s">
        <v>2127</v>
      </c>
      <c r="C62" s="51" t="s">
        <v>77</v>
      </c>
      <c r="D62" s="51" t="s">
        <v>1990</v>
      </c>
      <c r="E62" s="9">
        <v>6</v>
      </c>
      <c r="F62" s="9">
        <v>1</v>
      </c>
      <c r="G62" s="9">
        <v>0.0797</v>
      </c>
      <c r="H62" s="56">
        <v>1</v>
      </c>
      <c r="I62" s="9">
        <v>160</v>
      </c>
      <c r="J62" s="9">
        <v>2004</v>
      </c>
      <c r="K62" s="9" t="s">
        <v>2115</v>
      </c>
      <c r="L62" s="56" t="s">
        <v>2116</v>
      </c>
      <c r="M62" s="56">
        <v>13038621323</v>
      </c>
      <c r="N62" s="9" t="s">
        <v>2117</v>
      </c>
      <c r="O62" s="56" t="s">
        <v>2118</v>
      </c>
      <c r="P62" s="56">
        <v>13769216199</v>
      </c>
    </row>
    <row r="63" spans="1:16" s="74" customFormat="1" ht="15.75">
      <c r="A63" s="56">
        <v>60</v>
      </c>
      <c r="B63" s="9" t="s">
        <v>2128</v>
      </c>
      <c r="C63" s="51" t="s">
        <v>77</v>
      </c>
      <c r="D63" s="51" t="s">
        <v>1990</v>
      </c>
      <c r="E63" s="9">
        <v>12</v>
      </c>
      <c r="F63" s="9">
        <v>1</v>
      </c>
      <c r="G63" s="9">
        <v>0.1617</v>
      </c>
      <c r="H63" s="56">
        <v>2</v>
      </c>
      <c r="I63" s="9">
        <v>180</v>
      </c>
      <c r="J63" s="9">
        <v>2005</v>
      </c>
      <c r="K63" s="9" t="s">
        <v>2115</v>
      </c>
      <c r="L63" s="56" t="s">
        <v>2116</v>
      </c>
      <c r="M63" s="56">
        <v>13038621323</v>
      </c>
      <c r="N63" s="9" t="s">
        <v>2123</v>
      </c>
      <c r="O63" s="56" t="s">
        <v>2124</v>
      </c>
      <c r="P63" s="56">
        <v>13769241471</v>
      </c>
    </row>
    <row r="64" spans="1:16" s="74" customFormat="1" ht="15.75">
      <c r="A64" s="56">
        <v>61</v>
      </c>
      <c r="B64" s="9" t="s">
        <v>1790</v>
      </c>
      <c r="C64" s="51" t="s">
        <v>77</v>
      </c>
      <c r="D64" s="51" t="s">
        <v>1990</v>
      </c>
      <c r="E64" s="9">
        <v>35</v>
      </c>
      <c r="F64" s="9">
        <v>5</v>
      </c>
      <c r="G64" s="9">
        <v>0.4224</v>
      </c>
      <c r="H64" s="56">
        <v>5</v>
      </c>
      <c r="I64" s="9">
        <v>220</v>
      </c>
      <c r="J64" s="9">
        <v>2005</v>
      </c>
      <c r="K64" s="9" t="s">
        <v>2115</v>
      </c>
      <c r="L64" s="56" t="s">
        <v>2116</v>
      </c>
      <c r="M64" s="56">
        <v>13038621323</v>
      </c>
      <c r="N64" s="9" t="s">
        <v>2117</v>
      </c>
      <c r="O64" s="56" t="s">
        <v>2118</v>
      </c>
      <c r="P64" s="56">
        <v>13769216199</v>
      </c>
    </row>
    <row r="65" spans="1:16" s="74" customFormat="1" ht="15.75">
      <c r="A65" s="56">
        <v>62</v>
      </c>
      <c r="B65" s="9" t="s">
        <v>2129</v>
      </c>
      <c r="C65" s="51" t="s">
        <v>77</v>
      </c>
      <c r="D65" s="51" t="s">
        <v>1990</v>
      </c>
      <c r="E65" s="9">
        <v>24</v>
      </c>
      <c r="F65" s="9">
        <v>2</v>
      </c>
      <c r="G65" s="9">
        <v>0.2692</v>
      </c>
      <c r="H65" s="56">
        <v>4</v>
      </c>
      <c r="I65" s="9">
        <v>170</v>
      </c>
      <c r="J65" s="9">
        <v>1994</v>
      </c>
      <c r="K65" s="9" t="s">
        <v>2115</v>
      </c>
      <c r="L65" s="56" t="s">
        <v>2116</v>
      </c>
      <c r="M65" s="56">
        <v>13038621323</v>
      </c>
      <c r="N65" s="9" t="s">
        <v>2117</v>
      </c>
      <c r="O65" s="56" t="s">
        <v>2118</v>
      </c>
      <c r="P65" s="56">
        <v>13769216199</v>
      </c>
    </row>
    <row r="66" spans="1:16" s="74" customFormat="1" ht="15.75">
      <c r="A66" s="56">
        <v>63</v>
      </c>
      <c r="B66" s="9" t="s">
        <v>397</v>
      </c>
      <c r="C66" s="51" t="s">
        <v>77</v>
      </c>
      <c r="D66" s="51" t="s">
        <v>1990</v>
      </c>
      <c r="E66" s="9">
        <v>12</v>
      </c>
      <c r="F66" s="9">
        <v>1</v>
      </c>
      <c r="G66" s="9">
        <v>0.1336</v>
      </c>
      <c r="H66" s="56">
        <v>2</v>
      </c>
      <c r="I66" s="9">
        <v>150</v>
      </c>
      <c r="J66" s="9">
        <v>2002</v>
      </c>
      <c r="K66" s="9" t="s">
        <v>2115</v>
      </c>
      <c r="L66" s="56" t="s">
        <v>2116</v>
      </c>
      <c r="M66" s="56">
        <v>13038621323</v>
      </c>
      <c r="N66" s="9" t="s">
        <v>2123</v>
      </c>
      <c r="O66" s="56" t="s">
        <v>2124</v>
      </c>
      <c r="P66" s="56">
        <v>13769241471</v>
      </c>
    </row>
    <row r="67" spans="1:16" s="74" customFormat="1" ht="15.75">
      <c r="A67" s="56">
        <v>64</v>
      </c>
      <c r="B67" s="9" t="s">
        <v>2130</v>
      </c>
      <c r="C67" s="51" t="s">
        <v>77</v>
      </c>
      <c r="D67" s="51" t="s">
        <v>1990</v>
      </c>
      <c r="E67" s="9">
        <v>10</v>
      </c>
      <c r="F67" s="9">
        <v>1</v>
      </c>
      <c r="G67" s="9">
        <v>0.0896</v>
      </c>
      <c r="H67" s="56">
        <v>1</v>
      </c>
      <c r="I67" s="9">
        <v>100</v>
      </c>
      <c r="J67" s="9">
        <v>1994</v>
      </c>
      <c r="K67" s="9" t="s">
        <v>2115</v>
      </c>
      <c r="L67" s="56" t="s">
        <v>2116</v>
      </c>
      <c r="M67" s="56">
        <v>13038621323</v>
      </c>
      <c r="N67" s="9" t="s">
        <v>2117</v>
      </c>
      <c r="O67" s="56" t="s">
        <v>2118</v>
      </c>
      <c r="P67" s="56">
        <v>13769216199</v>
      </c>
    </row>
    <row r="68" spans="1:16" ht="15.75">
      <c r="A68" s="61">
        <v>65</v>
      </c>
      <c r="B68" s="9" t="s">
        <v>2131</v>
      </c>
      <c r="C68" s="52" t="s">
        <v>77</v>
      </c>
      <c r="D68" s="52" t="s">
        <v>1990</v>
      </c>
      <c r="E68" s="9">
        <v>88</v>
      </c>
      <c r="F68" s="9">
        <v>6</v>
      </c>
      <c r="G68" s="9">
        <v>0.48</v>
      </c>
      <c r="H68" s="61">
        <v>12</v>
      </c>
      <c r="I68" s="9">
        <v>5432.76</v>
      </c>
      <c r="J68" s="9" t="s">
        <v>2132</v>
      </c>
      <c r="K68" s="9" t="s">
        <v>2133</v>
      </c>
      <c r="L68" s="61" t="s">
        <v>2134</v>
      </c>
      <c r="M68" s="61">
        <v>18887230190</v>
      </c>
      <c r="N68" s="9" t="s">
        <v>2135</v>
      </c>
      <c r="O68" s="61" t="s">
        <v>2136</v>
      </c>
      <c r="P68" s="61">
        <v>15887310919</v>
      </c>
    </row>
    <row r="69" spans="1:16" ht="15.75">
      <c r="A69" s="61">
        <v>66</v>
      </c>
      <c r="B69" s="9" t="s">
        <v>2137</v>
      </c>
      <c r="C69" s="52" t="s">
        <v>77</v>
      </c>
      <c r="D69" s="52" t="s">
        <v>1990</v>
      </c>
      <c r="E69" s="9">
        <v>86</v>
      </c>
      <c r="F69" s="9">
        <v>6</v>
      </c>
      <c r="G69" s="9">
        <v>0.5798</v>
      </c>
      <c r="H69" s="61">
        <v>12</v>
      </c>
      <c r="I69" s="9"/>
      <c r="J69" s="9" t="s">
        <v>2132</v>
      </c>
      <c r="K69" s="9" t="s">
        <v>2133</v>
      </c>
      <c r="L69" s="61" t="s">
        <v>2134</v>
      </c>
      <c r="M69" s="61">
        <v>18887230190</v>
      </c>
      <c r="N69" s="9" t="s">
        <v>2138</v>
      </c>
      <c r="O69" s="61" t="s">
        <v>2139</v>
      </c>
      <c r="P69" s="61">
        <v>13887205980</v>
      </c>
    </row>
    <row r="70" spans="1:16" ht="15.75">
      <c r="A70" s="61">
        <v>67</v>
      </c>
      <c r="B70" s="9" t="s">
        <v>2140</v>
      </c>
      <c r="C70" s="52" t="s">
        <v>77</v>
      </c>
      <c r="D70" s="52" t="s">
        <v>1990</v>
      </c>
      <c r="E70" s="9">
        <v>62</v>
      </c>
      <c r="F70" s="9">
        <v>6</v>
      </c>
      <c r="G70" s="9">
        <v>0.8647</v>
      </c>
      <c r="H70" s="61">
        <v>12</v>
      </c>
      <c r="I70" s="9"/>
      <c r="J70" s="9" t="s">
        <v>2132</v>
      </c>
      <c r="K70" s="9" t="s">
        <v>2133</v>
      </c>
      <c r="L70" s="61" t="s">
        <v>2134</v>
      </c>
      <c r="M70" s="61">
        <v>18887230190</v>
      </c>
      <c r="N70" s="9" t="s">
        <v>2138</v>
      </c>
      <c r="O70" s="61" t="s">
        <v>2139</v>
      </c>
      <c r="P70" s="61">
        <v>13887205980</v>
      </c>
    </row>
    <row r="71" spans="1:16" ht="25.5">
      <c r="A71" s="61">
        <v>68</v>
      </c>
      <c r="B71" s="9" t="s">
        <v>2141</v>
      </c>
      <c r="C71" s="52" t="s">
        <v>77</v>
      </c>
      <c r="D71" s="52" t="s">
        <v>1990</v>
      </c>
      <c r="E71" s="9">
        <v>32</v>
      </c>
      <c r="F71" s="9">
        <v>2</v>
      </c>
      <c r="G71" s="9">
        <v>0.2342</v>
      </c>
      <c r="H71" s="61">
        <v>4</v>
      </c>
      <c r="I71" s="9">
        <v>240</v>
      </c>
      <c r="J71" s="9">
        <v>1997</v>
      </c>
      <c r="K71" s="9" t="s">
        <v>2142</v>
      </c>
      <c r="L71" s="61" t="s">
        <v>2143</v>
      </c>
      <c r="M71" s="61">
        <v>18487190589</v>
      </c>
      <c r="N71" s="9" t="s">
        <v>2144</v>
      </c>
      <c r="O71" s="61" t="s">
        <v>2145</v>
      </c>
      <c r="P71" s="61">
        <v>18687283919</v>
      </c>
    </row>
    <row r="72" spans="1:16" ht="25.5">
      <c r="A72" s="61">
        <v>69</v>
      </c>
      <c r="B72" s="9" t="s">
        <v>2146</v>
      </c>
      <c r="C72" s="52" t="s">
        <v>77</v>
      </c>
      <c r="D72" s="52" t="s">
        <v>1990</v>
      </c>
      <c r="E72" s="9">
        <v>9</v>
      </c>
      <c r="F72" s="9">
        <v>1</v>
      </c>
      <c r="G72" s="9">
        <v>0.0947</v>
      </c>
      <c r="H72" s="61">
        <v>2</v>
      </c>
      <c r="I72" s="9">
        <v>90</v>
      </c>
      <c r="J72" s="9">
        <v>1997</v>
      </c>
      <c r="K72" s="9" t="s">
        <v>2142</v>
      </c>
      <c r="L72" s="61" t="s">
        <v>2143</v>
      </c>
      <c r="M72" s="61">
        <v>18487190589</v>
      </c>
      <c r="N72" s="9" t="s">
        <v>2144</v>
      </c>
      <c r="O72" s="61" t="s">
        <v>2145</v>
      </c>
      <c r="P72" s="61">
        <v>18687283919</v>
      </c>
    </row>
    <row r="73" spans="1:16" ht="38.25">
      <c r="A73" s="61">
        <v>70</v>
      </c>
      <c r="B73" s="9" t="s">
        <v>2147</v>
      </c>
      <c r="C73" s="52" t="s">
        <v>77</v>
      </c>
      <c r="D73" s="52" t="s">
        <v>1990</v>
      </c>
      <c r="E73" s="9">
        <v>16</v>
      </c>
      <c r="F73" s="9">
        <v>1</v>
      </c>
      <c r="G73" s="9">
        <v>0.1014</v>
      </c>
      <c r="H73" s="61">
        <v>2</v>
      </c>
      <c r="I73" s="9">
        <v>160</v>
      </c>
      <c r="J73" s="9">
        <v>1989</v>
      </c>
      <c r="K73" s="9" t="s">
        <v>2142</v>
      </c>
      <c r="L73" s="61" t="s">
        <v>2143</v>
      </c>
      <c r="M73" s="61">
        <v>18487190589</v>
      </c>
      <c r="N73" s="9" t="s">
        <v>2148</v>
      </c>
      <c r="O73" s="61" t="s">
        <v>2149</v>
      </c>
      <c r="P73" s="61">
        <v>13529634288</v>
      </c>
    </row>
    <row r="74" spans="5:7" ht="15.75">
      <c r="E74" s="47">
        <f>SUM(E4:E73)</f>
        <v>5756</v>
      </c>
      <c r="F74" s="47">
        <f>SUM(F4:F73)</f>
        <v>463</v>
      </c>
      <c r="G74" s="47">
        <f>SUM(G4:G73)</f>
        <v>61.603199999999994</v>
      </c>
    </row>
  </sheetData>
  <sheetProtection/>
  <mergeCells count="10">
    <mergeCell ref="A1:P1"/>
    <mergeCell ref="K2:M2"/>
    <mergeCell ref="N2:P2"/>
    <mergeCell ref="A2:A3"/>
    <mergeCell ref="B2:B3"/>
    <mergeCell ref="C2:C3"/>
    <mergeCell ref="D2:D3"/>
    <mergeCell ref="H2:H3"/>
    <mergeCell ref="I68:I70"/>
    <mergeCell ref="J2:J3"/>
  </mergeCells>
  <dataValidations count="1">
    <dataValidation type="list" allowBlank="1" showInputMessage="1" showErrorMessage="1" sqref="J3">
      <formula1>"1950-1970年,1970-1980年,1980-1990年,1990-2000年,2001-2005年"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5"/>
  <sheetViews>
    <sheetView zoomScaleSheetLayoutView="100" workbookViewId="0" topLeftCell="A24">
      <selection activeCell="A1" sqref="A1:P45"/>
    </sheetView>
  </sheetViews>
  <sheetFormatPr defaultColWidth="9.00390625" defaultRowHeight="14.25"/>
  <cols>
    <col min="1" max="1" width="9.00390625" style="24" customWidth="1"/>
    <col min="2" max="2" width="13.875" style="0" customWidth="1"/>
    <col min="13" max="13" width="11.625" style="0" customWidth="1"/>
    <col min="16" max="16" width="12.25390625" style="0" customWidth="1"/>
  </cols>
  <sheetData>
    <row r="1" spans="1:17" ht="42" customHeight="1">
      <c r="A1" s="48" t="s">
        <v>2150</v>
      </c>
      <c r="B1" s="48"/>
      <c r="C1" s="48"/>
      <c r="D1" s="48"/>
      <c r="E1" s="48"/>
      <c r="F1" s="48"/>
      <c r="G1" s="48"/>
      <c r="H1" s="48"/>
      <c r="I1" s="62"/>
      <c r="J1" s="48"/>
      <c r="K1" s="48"/>
      <c r="L1" s="48"/>
      <c r="M1" s="48"/>
      <c r="N1" s="48"/>
      <c r="O1" s="48"/>
      <c r="P1" s="48"/>
      <c r="Q1" s="71"/>
    </row>
    <row r="2" spans="1:17" s="43" customFormat="1" ht="24" customHeight="1">
      <c r="A2" s="58" t="s">
        <v>56</v>
      </c>
      <c r="B2" s="49"/>
      <c r="C2" s="49"/>
      <c r="D2" s="49"/>
      <c r="E2" s="49"/>
      <c r="F2" s="58"/>
      <c r="G2" s="58"/>
      <c r="H2" s="58"/>
      <c r="I2" s="63"/>
      <c r="J2" s="58"/>
      <c r="K2" s="58"/>
      <c r="L2" s="58"/>
      <c r="M2" s="58"/>
      <c r="N2" s="49" t="s">
        <v>57</v>
      </c>
      <c r="O2" s="49"/>
      <c r="P2" s="49"/>
      <c r="Q2" s="72"/>
    </row>
    <row r="3" spans="1:17" s="43" customFormat="1" ht="24" customHeight="1">
      <c r="A3" s="29" t="s">
        <v>1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29" t="s">
        <v>64</v>
      </c>
      <c r="I3" s="64" t="s">
        <v>65</v>
      </c>
      <c r="J3" s="29" t="s">
        <v>66</v>
      </c>
      <c r="K3" s="29" t="s">
        <v>67</v>
      </c>
      <c r="L3" s="29"/>
      <c r="M3" s="29"/>
      <c r="N3" s="29" t="s">
        <v>68</v>
      </c>
      <c r="O3" s="29"/>
      <c r="P3" s="29"/>
      <c r="Q3" s="72"/>
    </row>
    <row r="4" spans="1:17" s="43" customFormat="1" ht="30" customHeight="1">
      <c r="A4" s="29"/>
      <c r="B4" s="29"/>
      <c r="C4" s="29"/>
      <c r="D4" s="29"/>
      <c r="E4" s="29" t="s">
        <v>69</v>
      </c>
      <c r="F4" s="29" t="s">
        <v>70</v>
      </c>
      <c r="G4" s="29" t="s">
        <v>71</v>
      </c>
      <c r="H4" s="29"/>
      <c r="I4" s="64" t="s">
        <v>72</v>
      </c>
      <c r="J4" s="29"/>
      <c r="K4" s="29" t="s">
        <v>73</v>
      </c>
      <c r="L4" s="65" t="s">
        <v>74</v>
      </c>
      <c r="M4" s="65" t="s">
        <v>75</v>
      </c>
      <c r="N4" s="29" t="s">
        <v>73</v>
      </c>
      <c r="O4" s="65" t="s">
        <v>74</v>
      </c>
      <c r="P4" s="65" t="s">
        <v>75</v>
      </c>
      <c r="Q4" s="72"/>
    </row>
    <row r="5" spans="1:16" s="43" customFormat="1" ht="24" customHeight="1">
      <c r="A5" s="31">
        <v>1</v>
      </c>
      <c r="B5" s="13" t="s">
        <v>2151</v>
      </c>
      <c r="C5" s="32" t="s">
        <v>77</v>
      </c>
      <c r="D5" s="32" t="s">
        <v>2152</v>
      </c>
      <c r="E5" s="13">
        <v>257</v>
      </c>
      <c r="F5" s="13">
        <v>29</v>
      </c>
      <c r="G5" s="13">
        <v>2.37</v>
      </c>
      <c r="H5" s="66">
        <v>27</v>
      </c>
      <c r="I5" s="13">
        <v>771</v>
      </c>
      <c r="J5" s="13">
        <v>1981</v>
      </c>
      <c r="K5" s="13" t="s">
        <v>2153</v>
      </c>
      <c r="L5" s="66" t="s">
        <v>2154</v>
      </c>
      <c r="M5" s="66">
        <v>18788462681</v>
      </c>
      <c r="N5" s="13" t="s">
        <v>81</v>
      </c>
      <c r="O5" s="66" t="s">
        <v>2155</v>
      </c>
      <c r="P5" s="66">
        <v>15208806117</v>
      </c>
    </row>
    <row r="6" spans="1:16" s="43" customFormat="1" ht="24" customHeight="1">
      <c r="A6" s="31">
        <v>2</v>
      </c>
      <c r="B6" s="9" t="s">
        <v>2156</v>
      </c>
      <c r="C6" s="32" t="s">
        <v>77</v>
      </c>
      <c r="D6" s="32" t="s">
        <v>2152</v>
      </c>
      <c r="E6" s="9">
        <v>115</v>
      </c>
      <c r="F6" s="9">
        <v>73</v>
      </c>
      <c r="G6" s="9">
        <v>2.1</v>
      </c>
      <c r="H6" s="66">
        <v>6</v>
      </c>
      <c r="I6" s="9">
        <v>345</v>
      </c>
      <c r="J6" s="13">
        <v>1981</v>
      </c>
      <c r="K6" s="13" t="s">
        <v>2153</v>
      </c>
      <c r="L6" s="66" t="s">
        <v>2154</v>
      </c>
      <c r="M6" s="66">
        <v>18788462681</v>
      </c>
      <c r="N6" s="9" t="s">
        <v>81</v>
      </c>
      <c r="O6" s="66" t="s">
        <v>2155</v>
      </c>
      <c r="P6" s="66">
        <v>15208806117</v>
      </c>
    </row>
    <row r="7" spans="1:16" s="43" customFormat="1" ht="24" customHeight="1">
      <c r="A7" s="31">
        <v>3</v>
      </c>
      <c r="B7" s="9" t="s">
        <v>2157</v>
      </c>
      <c r="C7" s="32" t="s">
        <v>77</v>
      </c>
      <c r="D7" s="32" t="s">
        <v>2152</v>
      </c>
      <c r="E7" s="13">
        <v>180</v>
      </c>
      <c r="F7" s="13">
        <v>29</v>
      </c>
      <c r="G7" s="21">
        <v>2.7</v>
      </c>
      <c r="H7" s="66">
        <v>19</v>
      </c>
      <c r="I7" s="69">
        <v>540</v>
      </c>
      <c r="J7" s="13">
        <v>1991</v>
      </c>
      <c r="K7" s="13" t="s">
        <v>2153</v>
      </c>
      <c r="L7" s="66" t="s">
        <v>2154</v>
      </c>
      <c r="M7" s="66">
        <v>18788462681</v>
      </c>
      <c r="N7" s="13" t="s">
        <v>2158</v>
      </c>
      <c r="O7" s="66" t="s">
        <v>2159</v>
      </c>
      <c r="P7" s="66">
        <v>13529520390</v>
      </c>
    </row>
    <row r="8" spans="1:16" s="43" customFormat="1" ht="24" customHeight="1">
      <c r="A8" s="31">
        <v>4</v>
      </c>
      <c r="B8" s="9" t="s">
        <v>2160</v>
      </c>
      <c r="C8" s="32" t="s">
        <v>77</v>
      </c>
      <c r="D8" s="32" t="s">
        <v>2152</v>
      </c>
      <c r="E8" s="13">
        <v>294</v>
      </c>
      <c r="F8" s="13">
        <v>16</v>
      </c>
      <c r="G8" s="21">
        <v>3.84</v>
      </c>
      <c r="H8" s="66">
        <v>33</v>
      </c>
      <c r="I8" s="69">
        <v>882</v>
      </c>
      <c r="J8" s="13">
        <v>1991</v>
      </c>
      <c r="K8" s="13" t="s">
        <v>2153</v>
      </c>
      <c r="L8" s="66" t="s">
        <v>2154</v>
      </c>
      <c r="M8" s="66">
        <v>18788462681</v>
      </c>
      <c r="N8" s="13" t="s">
        <v>2158</v>
      </c>
      <c r="O8" s="66" t="s">
        <v>2159</v>
      </c>
      <c r="P8" s="66">
        <v>13529520390</v>
      </c>
    </row>
    <row r="9" spans="1:16" s="43" customFormat="1" ht="24" customHeight="1">
      <c r="A9" s="31">
        <v>5</v>
      </c>
      <c r="B9" s="9" t="s">
        <v>2161</v>
      </c>
      <c r="C9" s="32" t="s">
        <v>77</v>
      </c>
      <c r="D9" s="32" t="s">
        <v>2152</v>
      </c>
      <c r="E9" s="13">
        <v>32</v>
      </c>
      <c r="F9" s="13">
        <v>2</v>
      </c>
      <c r="G9" s="21">
        <v>0.27</v>
      </c>
      <c r="H9" s="66">
        <v>4</v>
      </c>
      <c r="I9" s="69">
        <v>96</v>
      </c>
      <c r="J9" s="13">
        <v>1991</v>
      </c>
      <c r="K9" s="13" t="s">
        <v>2153</v>
      </c>
      <c r="L9" s="66" t="s">
        <v>2154</v>
      </c>
      <c r="M9" s="66">
        <v>18788462681</v>
      </c>
      <c r="N9" s="13" t="s">
        <v>2162</v>
      </c>
      <c r="O9" s="66" t="s">
        <v>2163</v>
      </c>
      <c r="P9" s="66">
        <v>15969275766</v>
      </c>
    </row>
    <row r="10" spans="1:16" s="43" customFormat="1" ht="24" customHeight="1">
      <c r="A10" s="31">
        <v>6</v>
      </c>
      <c r="B10" s="9" t="s">
        <v>2164</v>
      </c>
      <c r="C10" s="32" t="s">
        <v>77</v>
      </c>
      <c r="D10" s="32" t="s">
        <v>2152</v>
      </c>
      <c r="E10" s="13">
        <v>29</v>
      </c>
      <c r="F10" s="13">
        <v>15</v>
      </c>
      <c r="G10" s="21">
        <v>0.51</v>
      </c>
      <c r="H10" s="66">
        <v>2</v>
      </c>
      <c r="I10" s="69">
        <v>87</v>
      </c>
      <c r="J10" s="13">
        <v>1992</v>
      </c>
      <c r="K10" s="13" t="s">
        <v>2153</v>
      </c>
      <c r="L10" s="66" t="s">
        <v>2154</v>
      </c>
      <c r="M10" s="66">
        <v>18788462681</v>
      </c>
      <c r="N10" s="13" t="s">
        <v>2162</v>
      </c>
      <c r="O10" s="66" t="s">
        <v>2163</v>
      </c>
      <c r="P10" s="66">
        <v>15969275766</v>
      </c>
    </row>
    <row r="11" spans="1:16" s="43" customFormat="1" ht="24" customHeight="1">
      <c r="A11" s="31">
        <v>7</v>
      </c>
      <c r="B11" s="9" t="s">
        <v>2165</v>
      </c>
      <c r="C11" s="32" t="s">
        <v>77</v>
      </c>
      <c r="D11" s="32" t="s">
        <v>2152</v>
      </c>
      <c r="E11" s="13">
        <v>10</v>
      </c>
      <c r="F11" s="13">
        <v>4</v>
      </c>
      <c r="G11" s="21">
        <v>0.1</v>
      </c>
      <c r="H11" s="66">
        <v>1</v>
      </c>
      <c r="I11" s="69">
        <v>30</v>
      </c>
      <c r="J11" s="13">
        <v>1991</v>
      </c>
      <c r="K11" s="13" t="s">
        <v>2153</v>
      </c>
      <c r="L11" s="66" t="s">
        <v>2154</v>
      </c>
      <c r="M11" s="66">
        <v>18788462681</v>
      </c>
      <c r="N11" s="13" t="s">
        <v>2162</v>
      </c>
      <c r="O11" s="66" t="s">
        <v>2163</v>
      </c>
      <c r="P11" s="66">
        <v>15969275766</v>
      </c>
    </row>
    <row r="12" spans="1:16" s="43" customFormat="1" ht="24" customHeight="1">
      <c r="A12" s="31">
        <v>8</v>
      </c>
      <c r="B12" s="9" t="s">
        <v>2166</v>
      </c>
      <c r="C12" s="32" t="s">
        <v>77</v>
      </c>
      <c r="D12" s="32" t="s">
        <v>2152</v>
      </c>
      <c r="E12" s="67">
        <v>80</v>
      </c>
      <c r="F12" s="67">
        <v>24</v>
      </c>
      <c r="G12" s="68">
        <v>0.77</v>
      </c>
      <c r="H12" s="66">
        <v>8</v>
      </c>
      <c r="I12" s="13">
        <v>240</v>
      </c>
      <c r="J12" s="13">
        <v>1986</v>
      </c>
      <c r="K12" s="13" t="s">
        <v>2153</v>
      </c>
      <c r="L12" s="66" t="s">
        <v>2154</v>
      </c>
      <c r="M12" s="66">
        <v>18788462681</v>
      </c>
      <c r="N12" s="13" t="s">
        <v>2162</v>
      </c>
      <c r="O12" s="66" t="s">
        <v>2163</v>
      </c>
      <c r="P12" s="66">
        <v>15969275766</v>
      </c>
    </row>
    <row r="13" spans="1:16" s="43" customFormat="1" ht="24" customHeight="1">
      <c r="A13" s="31">
        <v>9</v>
      </c>
      <c r="B13" s="9" t="s">
        <v>2167</v>
      </c>
      <c r="C13" s="32" t="s">
        <v>77</v>
      </c>
      <c r="D13" s="32" t="s">
        <v>2152</v>
      </c>
      <c r="E13" s="67">
        <v>16</v>
      </c>
      <c r="F13" s="67">
        <v>2</v>
      </c>
      <c r="G13" s="68">
        <v>0.16</v>
      </c>
      <c r="H13" s="66">
        <v>2</v>
      </c>
      <c r="I13" s="13">
        <v>48</v>
      </c>
      <c r="J13" s="13">
        <v>1991</v>
      </c>
      <c r="K13" s="13" t="s">
        <v>2153</v>
      </c>
      <c r="L13" s="66" t="s">
        <v>2154</v>
      </c>
      <c r="M13" s="66">
        <v>18788462681</v>
      </c>
      <c r="N13" s="67" t="s">
        <v>2168</v>
      </c>
      <c r="O13" s="66" t="s">
        <v>2169</v>
      </c>
      <c r="P13" s="66">
        <v>15987887721</v>
      </c>
    </row>
    <row r="14" spans="1:16" s="43" customFormat="1" ht="24" customHeight="1">
      <c r="A14" s="31">
        <v>10</v>
      </c>
      <c r="B14" s="9" t="s">
        <v>2170</v>
      </c>
      <c r="C14" s="32" t="s">
        <v>77</v>
      </c>
      <c r="D14" s="32" t="s">
        <v>2152</v>
      </c>
      <c r="E14" s="67">
        <v>42</v>
      </c>
      <c r="F14" s="67">
        <v>13</v>
      </c>
      <c r="G14" s="68">
        <v>0.42</v>
      </c>
      <c r="H14" s="66">
        <v>3</v>
      </c>
      <c r="I14" s="13">
        <v>126</v>
      </c>
      <c r="J14" s="13">
        <v>1989</v>
      </c>
      <c r="K14" s="13" t="s">
        <v>2153</v>
      </c>
      <c r="L14" s="66" t="s">
        <v>2154</v>
      </c>
      <c r="M14" s="66">
        <v>18788462681</v>
      </c>
      <c r="N14" s="67" t="s">
        <v>2168</v>
      </c>
      <c r="O14" s="66" t="s">
        <v>2169</v>
      </c>
      <c r="P14" s="66">
        <v>15987887721</v>
      </c>
    </row>
    <row r="15" spans="1:16" s="43" customFormat="1" ht="24" customHeight="1">
      <c r="A15" s="31">
        <v>11</v>
      </c>
      <c r="B15" s="9" t="s">
        <v>2171</v>
      </c>
      <c r="C15" s="32" t="s">
        <v>77</v>
      </c>
      <c r="D15" s="32" t="s">
        <v>2152</v>
      </c>
      <c r="E15" s="67">
        <v>130</v>
      </c>
      <c r="F15" s="67">
        <v>8</v>
      </c>
      <c r="G15" s="68">
        <v>0.25</v>
      </c>
      <c r="H15" s="31">
        <v>8</v>
      </c>
      <c r="I15" s="13">
        <v>1300</v>
      </c>
      <c r="J15" s="13">
        <v>2000</v>
      </c>
      <c r="K15" s="67" t="s">
        <v>2172</v>
      </c>
      <c r="L15" s="31" t="s">
        <v>2173</v>
      </c>
      <c r="M15" s="31">
        <v>13618820720</v>
      </c>
      <c r="N15" s="67" t="s">
        <v>2174</v>
      </c>
      <c r="O15" s="31" t="s">
        <v>2175</v>
      </c>
      <c r="P15" s="31">
        <v>13888800390</v>
      </c>
    </row>
    <row r="16" spans="1:16" s="43" customFormat="1" ht="24" customHeight="1">
      <c r="A16" s="31">
        <v>12</v>
      </c>
      <c r="B16" s="9" t="s">
        <v>2176</v>
      </c>
      <c r="C16" s="32" t="s">
        <v>77</v>
      </c>
      <c r="D16" s="32" t="s">
        <v>2152</v>
      </c>
      <c r="E16" s="67">
        <v>12</v>
      </c>
      <c r="F16" s="67">
        <v>2</v>
      </c>
      <c r="G16" s="68">
        <v>0.15</v>
      </c>
      <c r="H16" s="31">
        <v>3</v>
      </c>
      <c r="I16" s="13">
        <v>120</v>
      </c>
      <c r="J16" s="13">
        <v>1993</v>
      </c>
      <c r="K16" s="67" t="s">
        <v>2172</v>
      </c>
      <c r="L16" s="31" t="s">
        <v>2173</v>
      </c>
      <c r="M16" s="31">
        <v>13618820720</v>
      </c>
      <c r="N16" s="67" t="s">
        <v>2174</v>
      </c>
      <c r="O16" s="31" t="s">
        <v>2175</v>
      </c>
      <c r="P16" s="31">
        <v>13888800391</v>
      </c>
    </row>
    <row r="17" spans="1:16" s="43" customFormat="1" ht="24" customHeight="1">
      <c r="A17" s="31">
        <v>13</v>
      </c>
      <c r="B17" s="9" t="s">
        <v>2177</v>
      </c>
      <c r="C17" s="32" t="s">
        <v>77</v>
      </c>
      <c r="D17" s="32" t="s">
        <v>2152</v>
      </c>
      <c r="E17" s="67">
        <v>140</v>
      </c>
      <c r="F17" s="67">
        <v>6</v>
      </c>
      <c r="G17" s="68">
        <v>0.9912</v>
      </c>
      <c r="H17" s="31">
        <v>6</v>
      </c>
      <c r="I17" s="13">
        <v>1400</v>
      </c>
      <c r="J17" s="13">
        <v>1997</v>
      </c>
      <c r="K17" s="67" t="s">
        <v>2172</v>
      </c>
      <c r="L17" s="31" t="s">
        <v>2173</v>
      </c>
      <c r="M17" s="31">
        <v>13618820720</v>
      </c>
      <c r="N17" s="67" t="s">
        <v>2174</v>
      </c>
      <c r="O17" s="31" t="s">
        <v>2175</v>
      </c>
      <c r="P17" s="31">
        <v>13888800392</v>
      </c>
    </row>
    <row r="18" spans="1:16" s="43" customFormat="1" ht="24" customHeight="1">
      <c r="A18" s="31">
        <v>14</v>
      </c>
      <c r="B18" s="9" t="s">
        <v>2178</v>
      </c>
      <c r="C18" s="32" t="s">
        <v>77</v>
      </c>
      <c r="D18" s="32" t="s">
        <v>2152</v>
      </c>
      <c r="E18" s="67">
        <v>20</v>
      </c>
      <c r="F18" s="67">
        <v>1</v>
      </c>
      <c r="G18" s="68">
        <v>0.21</v>
      </c>
      <c r="H18" s="31">
        <v>1</v>
      </c>
      <c r="I18" s="13">
        <v>200</v>
      </c>
      <c r="J18" s="13">
        <v>1995</v>
      </c>
      <c r="K18" s="67" t="s">
        <v>2172</v>
      </c>
      <c r="L18" s="31" t="s">
        <v>2173</v>
      </c>
      <c r="M18" s="31">
        <v>13618820720</v>
      </c>
      <c r="N18" s="67" t="s">
        <v>2179</v>
      </c>
      <c r="O18" s="31" t="s">
        <v>2180</v>
      </c>
      <c r="P18" s="31">
        <v>13628869322</v>
      </c>
    </row>
    <row r="19" spans="1:16" s="43" customFormat="1" ht="24" customHeight="1">
      <c r="A19" s="31">
        <v>15</v>
      </c>
      <c r="B19" s="9" t="s">
        <v>2181</v>
      </c>
      <c r="C19" s="32" t="s">
        <v>77</v>
      </c>
      <c r="D19" s="32" t="s">
        <v>2152</v>
      </c>
      <c r="E19" s="67">
        <v>25</v>
      </c>
      <c r="F19" s="67">
        <v>6</v>
      </c>
      <c r="G19" s="68">
        <v>0.110252</v>
      </c>
      <c r="H19" s="31">
        <v>6</v>
      </c>
      <c r="I19" s="13">
        <v>250</v>
      </c>
      <c r="J19" s="13">
        <v>1986</v>
      </c>
      <c r="K19" s="67" t="s">
        <v>2172</v>
      </c>
      <c r="L19" s="31" t="s">
        <v>2173</v>
      </c>
      <c r="M19" s="31">
        <v>13618820720</v>
      </c>
      <c r="N19" s="67" t="s">
        <v>2179</v>
      </c>
      <c r="O19" s="31" t="s">
        <v>2180</v>
      </c>
      <c r="P19" s="31">
        <v>13628869322</v>
      </c>
    </row>
    <row r="20" spans="1:16" s="43" customFormat="1" ht="24" customHeight="1">
      <c r="A20" s="31">
        <v>16</v>
      </c>
      <c r="B20" s="9" t="s">
        <v>2182</v>
      </c>
      <c r="C20" s="32" t="s">
        <v>77</v>
      </c>
      <c r="D20" s="32" t="s">
        <v>2152</v>
      </c>
      <c r="E20" s="67">
        <v>28</v>
      </c>
      <c r="F20" s="67">
        <v>14</v>
      </c>
      <c r="G20" s="68">
        <v>0.308672</v>
      </c>
      <c r="H20" s="31">
        <v>14</v>
      </c>
      <c r="I20" s="13">
        <v>280</v>
      </c>
      <c r="J20" s="13">
        <v>1990</v>
      </c>
      <c r="K20" s="67" t="s">
        <v>2172</v>
      </c>
      <c r="L20" s="31" t="s">
        <v>2173</v>
      </c>
      <c r="M20" s="31">
        <v>13618820720</v>
      </c>
      <c r="N20" s="67" t="s">
        <v>2179</v>
      </c>
      <c r="O20" s="31" t="s">
        <v>2180</v>
      </c>
      <c r="P20" s="31">
        <v>13628869322</v>
      </c>
    </row>
    <row r="21" spans="1:16" s="43" customFormat="1" ht="24" customHeight="1">
      <c r="A21" s="31">
        <v>17</v>
      </c>
      <c r="B21" s="9" t="s">
        <v>2183</v>
      </c>
      <c r="C21" s="32" t="s">
        <v>77</v>
      </c>
      <c r="D21" s="32" t="s">
        <v>2152</v>
      </c>
      <c r="E21" s="67">
        <v>28</v>
      </c>
      <c r="F21" s="67">
        <v>1</v>
      </c>
      <c r="G21" s="68">
        <v>0.229696</v>
      </c>
      <c r="H21" s="31">
        <v>1</v>
      </c>
      <c r="I21" s="13">
        <v>280</v>
      </c>
      <c r="J21" s="13">
        <v>1985</v>
      </c>
      <c r="K21" s="67" t="s">
        <v>2172</v>
      </c>
      <c r="L21" s="31" t="s">
        <v>2173</v>
      </c>
      <c r="M21" s="31">
        <v>13618820720</v>
      </c>
      <c r="N21" s="67" t="s">
        <v>2179</v>
      </c>
      <c r="O21" s="31" t="s">
        <v>2180</v>
      </c>
      <c r="P21" s="31">
        <v>13628869322</v>
      </c>
    </row>
    <row r="22" spans="1:16" s="43" customFormat="1" ht="24" customHeight="1">
      <c r="A22" s="31">
        <v>18</v>
      </c>
      <c r="B22" s="9" t="s">
        <v>2184</v>
      </c>
      <c r="C22" s="32" t="s">
        <v>77</v>
      </c>
      <c r="D22" s="32" t="s">
        <v>2152</v>
      </c>
      <c r="E22" s="67">
        <v>130</v>
      </c>
      <c r="F22" s="67">
        <v>10</v>
      </c>
      <c r="G22" s="68">
        <v>1.236107</v>
      </c>
      <c r="H22" s="31">
        <v>10</v>
      </c>
      <c r="I22" s="13">
        <v>1300</v>
      </c>
      <c r="J22" s="13">
        <v>1995</v>
      </c>
      <c r="K22" s="67" t="s">
        <v>2172</v>
      </c>
      <c r="L22" s="31" t="s">
        <v>2173</v>
      </c>
      <c r="M22" s="31">
        <v>13618820720</v>
      </c>
      <c r="N22" s="67" t="s">
        <v>2179</v>
      </c>
      <c r="O22" s="31" t="s">
        <v>2180</v>
      </c>
      <c r="P22" s="31">
        <v>13628869322</v>
      </c>
    </row>
    <row r="23" spans="1:16" s="43" customFormat="1" ht="24" customHeight="1">
      <c r="A23" s="31">
        <v>19</v>
      </c>
      <c r="B23" s="9" t="s">
        <v>2185</v>
      </c>
      <c r="C23" s="32" t="s">
        <v>77</v>
      </c>
      <c r="D23" s="32" t="s">
        <v>2152</v>
      </c>
      <c r="E23" s="67">
        <v>16</v>
      </c>
      <c r="F23" s="67">
        <v>9</v>
      </c>
      <c r="G23" s="68">
        <v>0.259168</v>
      </c>
      <c r="H23" s="31">
        <v>9</v>
      </c>
      <c r="I23" s="13">
        <v>160</v>
      </c>
      <c r="J23" s="13">
        <v>1995</v>
      </c>
      <c r="K23" s="67" t="s">
        <v>2172</v>
      </c>
      <c r="L23" s="31" t="s">
        <v>2173</v>
      </c>
      <c r="M23" s="31">
        <v>13618820720</v>
      </c>
      <c r="N23" s="67" t="s">
        <v>2179</v>
      </c>
      <c r="O23" s="31" t="s">
        <v>2180</v>
      </c>
      <c r="P23" s="31">
        <v>13628869322</v>
      </c>
    </row>
    <row r="24" spans="1:16" s="43" customFormat="1" ht="24" customHeight="1">
      <c r="A24" s="31">
        <v>20</v>
      </c>
      <c r="B24" s="9" t="s">
        <v>2186</v>
      </c>
      <c r="C24" s="32" t="s">
        <v>77</v>
      </c>
      <c r="D24" s="32" t="s">
        <v>2152</v>
      </c>
      <c r="E24" s="67">
        <v>16</v>
      </c>
      <c r="F24" s="67">
        <v>1</v>
      </c>
      <c r="G24" s="68">
        <v>0.128</v>
      </c>
      <c r="H24" s="31">
        <v>1</v>
      </c>
      <c r="I24" s="13">
        <v>160</v>
      </c>
      <c r="J24" s="13">
        <v>1996</v>
      </c>
      <c r="K24" s="67" t="s">
        <v>2172</v>
      </c>
      <c r="L24" s="31" t="s">
        <v>2173</v>
      </c>
      <c r="M24" s="31">
        <v>13618820720</v>
      </c>
      <c r="N24" s="67" t="s">
        <v>2179</v>
      </c>
      <c r="O24" s="31" t="s">
        <v>2180</v>
      </c>
      <c r="P24" s="31">
        <v>13628869322</v>
      </c>
    </row>
    <row r="25" spans="1:16" s="43" customFormat="1" ht="24" customHeight="1">
      <c r="A25" s="31">
        <v>21</v>
      </c>
      <c r="B25" s="9" t="s">
        <v>2187</v>
      </c>
      <c r="C25" s="32" t="s">
        <v>77</v>
      </c>
      <c r="D25" s="32" t="s">
        <v>2152</v>
      </c>
      <c r="E25" s="67">
        <v>15</v>
      </c>
      <c r="F25" s="67">
        <v>2</v>
      </c>
      <c r="G25" s="68">
        <v>0.09</v>
      </c>
      <c r="H25" s="31">
        <v>2</v>
      </c>
      <c r="I25" s="13">
        <v>150</v>
      </c>
      <c r="J25" s="13">
        <v>1985</v>
      </c>
      <c r="K25" s="67" t="s">
        <v>2172</v>
      </c>
      <c r="L25" s="31" t="s">
        <v>2173</v>
      </c>
      <c r="M25" s="31">
        <v>13618820720</v>
      </c>
      <c r="N25" s="67" t="s">
        <v>2179</v>
      </c>
      <c r="O25" s="31" t="s">
        <v>2180</v>
      </c>
      <c r="P25" s="31">
        <v>13628869322</v>
      </c>
    </row>
    <row r="26" spans="1:16" s="43" customFormat="1" ht="28.5" customHeight="1">
      <c r="A26" s="31">
        <v>22</v>
      </c>
      <c r="B26" s="9" t="s">
        <v>2188</v>
      </c>
      <c r="C26" s="32" t="s">
        <v>77</v>
      </c>
      <c r="D26" s="32" t="s">
        <v>2152</v>
      </c>
      <c r="E26" s="67">
        <v>37</v>
      </c>
      <c r="F26" s="67" t="s">
        <v>2189</v>
      </c>
      <c r="G26" s="68">
        <v>0.511</v>
      </c>
      <c r="H26" s="31">
        <v>2</v>
      </c>
      <c r="I26" s="13">
        <v>370</v>
      </c>
      <c r="J26" s="13" t="s">
        <v>986</v>
      </c>
      <c r="K26" s="67" t="s">
        <v>2172</v>
      </c>
      <c r="L26" s="31" t="s">
        <v>2173</v>
      </c>
      <c r="M26" s="31">
        <v>13618820720</v>
      </c>
      <c r="N26" s="67" t="s">
        <v>2190</v>
      </c>
      <c r="O26" s="31" t="s">
        <v>2191</v>
      </c>
      <c r="P26" s="31">
        <v>13988244789</v>
      </c>
    </row>
    <row r="27" spans="1:16" s="43" customFormat="1" ht="24" customHeight="1">
      <c r="A27" s="31">
        <v>23</v>
      </c>
      <c r="B27" s="9" t="s">
        <v>2192</v>
      </c>
      <c r="C27" s="32" t="s">
        <v>77</v>
      </c>
      <c r="D27" s="32" t="s">
        <v>2152</v>
      </c>
      <c r="E27" s="67">
        <v>11</v>
      </c>
      <c r="F27" s="67" t="s">
        <v>2193</v>
      </c>
      <c r="G27" s="68">
        <v>0.176</v>
      </c>
      <c r="H27" s="31">
        <v>0</v>
      </c>
      <c r="I27" s="13">
        <v>110</v>
      </c>
      <c r="J27" s="13" t="s">
        <v>986</v>
      </c>
      <c r="K27" s="67" t="s">
        <v>2172</v>
      </c>
      <c r="L27" s="31" t="s">
        <v>2173</v>
      </c>
      <c r="M27" s="31">
        <v>13618820720</v>
      </c>
      <c r="N27" s="67" t="s">
        <v>2190</v>
      </c>
      <c r="O27" s="31" t="s">
        <v>2191</v>
      </c>
      <c r="P27" s="31">
        <v>13988244789</v>
      </c>
    </row>
    <row r="28" spans="1:16" s="43" customFormat="1" ht="30" customHeight="1">
      <c r="A28" s="31">
        <v>24</v>
      </c>
      <c r="B28" s="9" t="s">
        <v>2194</v>
      </c>
      <c r="C28" s="32" t="s">
        <v>77</v>
      </c>
      <c r="D28" s="32" t="s">
        <v>2152</v>
      </c>
      <c r="E28" s="67">
        <v>47</v>
      </c>
      <c r="F28" s="67" t="s">
        <v>2195</v>
      </c>
      <c r="G28" s="68">
        <v>0.411</v>
      </c>
      <c r="H28" s="31">
        <v>1</v>
      </c>
      <c r="I28" s="13">
        <v>470</v>
      </c>
      <c r="J28" s="13" t="s">
        <v>989</v>
      </c>
      <c r="K28" s="67" t="s">
        <v>2172</v>
      </c>
      <c r="L28" s="31" t="s">
        <v>2173</v>
      </c>
      <c r="M28" s="31">
        <v>13618820720</v>
      </c>
      <c r="N28" s="67" t="s">
        <v>2190</v>
      </c>
      <c r="O28" s="31" t="s">
        <v>2191</v>
      </c>
      <c r="P28" s="31">
        <v>13988244789</v>
      </c>
    </row>
    <row r="29" spans="1:16" s="43" customFormat="1" ht="24" customHeight="1">
      <c r="A29" s="31">
        <v>25</v>
      </c>
      <c r="B29" s="9" t="s">
        <v>2196</v>
      </c>
      <c r="C29" s="32" t="s">
        <v>77</v>
      </c>
      <c r="D29" s="32" t="s">
        <v>2152</v>
      </c>
      <c r="E29" s="67">
        <v>128</v>
      </c>
      <c r="F29" s="67">
        <v>15</v>
      </c>
      <c r="G29" s="68">
        <v>1.216</v>
      </c>
      <c r="H29" s="31">
        <v>15</v>
      </c>
      <c r="I29" s="13">
        <v>1280</v>
      </c>
      <c r="J29" s="13">
        <v>1984</v>
      </c>
      <c r="K29" s="67" t="s">
        <v>2172</v>
      </c>
      <c r="L29" s="31" t="s">
        <v>2173</v>
      </c>
      <c r="M29" s="31">
        <v>13618820720</v>
      </c>
      <c r="N29" s="67" t="s">
        <v>2197</v>
      </c>
      <c r="O29" s="31" t="s">
        <v>2198</v>
      </c>
      <c r="P29" s="31">
        <v>13988251550</v>
      </c>
    </row>
    <row r="30" spans="1:16" s="43" customFormat="1" ht="24" customHeight="1">
      <c r="A30" s="31">
        <v>26</v>
      </c>
      <c r="B30" s="9" t="s">
        <v>2199</v>
      </c>
      <c r="C30" s="32" t="s">
        <v>77</v>
      </c>
      <c r="D30" s="32" t="s">
        <v>2152</v>
      </c>
      <c r="E30" s="67">
        <v>16</v>
      </c>
      <c r="F30" s="67">
        <v>16</v>
      </c>
      <c r="G30" s="68">
        <v>0.112</v>
      </c>
      <c r="H30" s="31">
        <v>16</v>
      </c>
      <c r="I30" s="13">
        <v>160</v>
      </c>
      <c r="J30" s="13">
        <v>1992</v>
      </c>
      <c r="K30" s="67" t="s">
        <v>2172</v>
      </c>
      <c r="L30" s="31" t="s">
        <v>2173</v>
      </c>
      <c r="M30" s="31">
        <v>13618820720</v>
      </c>
      <c r="N30" s="67" t="s">
        <v>2197</v>
      </c>
      <c r="O30" s="31" t="s">
        <v>2198</v>
      </c>
      <c r="P30" s="31">
        <v>13988251550</v>
      </c>
    </row>
    <row r="31" spans="1:16" s="43" customFormat="1" ht="24" customHeight="1">
      <c r="A31" s="31">
        <v>27</v>
      </c>
      <c r="B31" s="9" t="s">
        <v>2200</v>
      </c>
      <c r="C31" s="32" t="s">
        <v>77</v>
      </c>
      <c r="D31" s="32" t="s">
        <v>2152</v>
      </c>
      <c r="E31" s="67">
        <v>30</v>
      </c>
      <c r="F31" s="67">
        <v>30</v>
      </c>
      <c r="G31" s="68">
        <v>0.35</v>
      </c>
      <c r="H31" s="31">
        <v>30</v>
      </c>
      <c r="I31" s="13">
        <v>300</v>
      </c>
      <c r="J31" s="13">
        <v>1998</v>
      </c>
      <c r="K31" s="67" t="s">
        <v>2172</v>
      </c>
      <c r="L31" s="31" t="s">
        <v>2173</v>
      </c>
      <c r="M31" s="31">
        <v>13618820720</v>
      </c>
      <c r="N31" s="67" t="s">
        <v>2201</v>
      </c>
      <c r="O31" s="31" t="s">
        <v>2202</v>
      </c>
      <c r="P31" s="31">
        <v>18669285674</v>
      </c>
    </row>
    <row r="32" spans="1:16" s="43" customFormat="1" ht="24" customHeight="1">
      <c r="A32" s="31">
        <v>28</v>
      </c>
      <c r="B32" s="11" t="s">
        <v>2203</v>
      </c>
      <c r="C32" s="32" t="s">
        <v>77</v>
      </c>
      <c r="D32" s="32" t="s">
        <v>2152</v>
      </c>
      <c r="E32" s="11">
        <v>20</v>
      </c>
      <c r="F32" s="11">
        <v>13</v>
      </c>
      <c r="G32" s="11">
        <v>0.32</v>
      </c>
      <c r="H32" s="59">
        <v>13</v>
      </c>
      <c r="I32" s="13">
        <v>80</v>
      </c>
      <c r="J32" s="9" t="s">
        <v>503</v>
      </c>
      <c r="K32" s="11" t="s">
        <v>2204</v>
      </c>
      <c r="L32" s="59" t="s">
        <v>2205</v>
      </c>
      <c r="M32" s="59">
        <v>18788246685</v>
      </c>
      <c r="N32" s="11" t="s">
        <v>2206</v>
      </c>
      <c r="O32" s="50" t="s">
        <v>2207</v>
      </c>
      <c r="P32" s="50">
        <v>18988238200</v>
      </c>
    </row>
    <row r="33" spans="1:16" s="43" customFormat="1" ht="24" customHeight="1">
      <c r="A33" s="31">
        <v>29</v>
      </c>
      <c r="B33" s="9" t="s">
        <v>2208</v>
      </c>
      <c r="C33" s="32" t="s">
        <v>77</v>
      </c>
      <c r="D33" s="32" t="s">
        <v>2152</v>
      </c>
      <c r="E33" s="11">
        <v>107</v>
      </c>
      <c r="F33" s="11">
        <v>35</v>
      </c>
      <c r="G33" s="11">
        <v>1.16</v>
      </c>
      <c r="H33" s="50">
        <v>32</v>
      </c>
      <c r="I33" s="13">
        <v>438</v>
      </c>
      <c r="J33" s="9" t="s">
        <v>1590</v>
      </c>
      <c r="K33" s="11" t="s">
        <v>2204</v>
      </c>
      <c r="L33" s="59" t="s">
        <v>2205</v>
      </c>
      <c r="M33" s="59">
        <v>18788246685</v>
      </c>
      <c r="N33" s="11" t="s">
        <v>2209</v>
      </c>
      <c r="O33" s="50" t="s">
        <v>2210</v>
      </c>
      <c r="P33" s="50">
        <v>18288142641</v>
      </c>
    </row>
    <row r="34" spans="1:16" s="43" customFormat="1" ht="24" customHeight="1">
      <c r="A34" s="31">
        <v>30</v>
      </c>
      <c r="B34" s="9" t="s">
        <v>2211</v>
      </c>
      <c r="C34" s="32" t="s">
        <v>77</v>
      </c>
      <c r="D34" s="32" t="s">
        <v>2152</v>
      </c>
      <c r="E34" s="11">
        <v>38</v>
      </c>
      <c r="F34" s="11">
        <v>24</v>
      </c>
      <c r="G34" s="11">
        <v>0.94</v>
      </c>
      <c r="H34" s="50">
        <v>22</v>
      </c>
      <c r="I34" s="13">
        <v>162</v>
      </c>
      <c r="J34" s="9" t="s">
        <v>1590</v>
      </c>
      <c r="K34" s="11" t="s">
        <v>2204</v>
      </c>
      <c r="L34" s="59" t="s">
        <v>2205</v>
      </c>
      <c r="M34" s="59">
        <v>18788246685</v>
      </c>
      <c r="N34" s="11" t="s">
        <v>2206</v>
      </c>
      <c r="O34" s="50" t="s">
        <v>2207</v>
      </c>
      <c r="P34" s="50">
        <v>18988238200</v>
      </c>
    </row>
    <row r="35" spans="1:16" s="43" customFormat="1" ht="24" customHeight="1">
      <c r="A35" s="31">
        <v>31</v>
      </c>
      <c r="B35" s="9" t="s">
        <v>2212</v>
      </c>
      <c r="C35" s="32" t="s">
        <v>77</v>
      </c>
      <c r="D35" s="32" t="s">
        <v>2152</v>
      </c>
      <c r="E35" s="11">
        <v>279</v>
      </c>
      <c r="F35" s="11">
        <v>173</v>
      </c>
      <c r="G35" s="11">
        <v>3.37</v>
      </c>
      <c r="H35" s="50">
        <v>173</v>
      </c>
      <c r="I35" s="13">
        <v>1140</v>
      </c>
      <c r="J35" s="9" t="s">
        <v>534</v>
      </c>
      <c r="K35" s="11" t="s">
        <v>2204</v>
      </c>
      <c r="L35" s="59" t="s">
        <v>2205</v>
      </c>
      <c r="M35" s="59">
        <v>18788246685</v>
      </c>
      <c r="N35" s="11" t="s">
        <v>2206</v>
      </c>
      <c r="O35" s="50" t="s">
        <v>2207</v>
      </c>
      <c r="P35" s="50">
        <v>18988238200</v>
      </c>
    </row>
    <row r="36" spans="1:16" s="43" customFormat="1" ht="24" customHeight="1">
      <c r="A36" s="31">
        <v>32</v>
      </c>
      <c r="B36" s="13" t="s">
        <v>2213</v>
      </c>
      <c r="C36" s="32" t="s">
        <v>77</v>
      </c>
      <c r="D36" s="32" t="s">
        <v>2152</v>
      </c>
      <c r="E36" s="11">
        <v>27</v>
      </c>
      <c r="F36" s="11">
        <v>14</v>
      </c>
      <c r="G36" s="11">
        <v>0.35</v>
      </c>
      <c r="H36" s="50">
        <v>13</v>
      </c>
      <c r="I36" s="13">
        <v>110</v>
      </c>
      <c r="J36" s="11" t="s">
        <v>501</v>
      </c>
      <c r="K36" s="11" t="s">
        <v>2204</v>
      </c>
      <c r="L36" s="59" t="s">
        <v>2205</v>
      </c>
      <c r="M36" s="59">
        <v>18788246685</v>
      </c>
      <c r="N36" s="11" t="s">
        <v>2214</v>
      </c>
      <c r="O36" s="50" t="s">
        <v>2215</v>
      </c>
      <c r="P36" s="50">
        <v>13887871889</v>
      </c>
    </row>
    <row r="37" spans="1:16" s="43" customFormat="1" ht="24" customHeight="1">
      <c r="A37" s="31">
        <v>33</v>
      </c>
      <c r="B37" s="13" t="s">
        <v>2216</v>
      </c>
      <c r="C37" s="32" t="s">
        <v>77</v>
      </c>
      <c r="D37" s="32" t="s">
        <v>2152</v>
      </c>
      <c r="E37" s="11">
        <v>71</v>
      </c>
      <c r="F37" s="11">
        <v>43</v>
      </c>
      <c r="G37" s="11">
        <v>0.94</v>
      </c>
      <c r="H37" s="50">
        <v>41</v>
      </c>
      <c r="I37" s="13">
        <v>290</v>
      </c>
      <c r="J37" s="11" t="s">
        <v>402</v>
      </c>
      <c r="K37" s="11" t="s">
        <v>2204</v>
      </c>
      <c r="L37" s="59" t="s">
        <v>2205</v>
      </c>
      <c r="M37" s="59">
        <v>18788246685</v>
      </c>
      <c r="N37" s="11" t="s">
        <v>2217</v>
      </c>
      <c r="O37" s="50" t="s">
        <v>2218</v>
      </c>
      <c r="P37" s="50">
        <v>15987581581</v>
      </c>
    </row>
    <row r="38" spans="1:16" s="43" customFormat="1" ht="24" customHeight="1">
      <c r="A38" s="31">
        <v>34</v>
      </c>
      <c r="B38" s="9" t="s">
        <v>2219</v>
      </c>
      <c r="C38" s="32" t="s">
        <v>77</v>
      </c>
      <c r="D38" s="32" t="s">
        <v>2152</v>
      </c>
      <c r="E38" s="11">
        <v>57</v>
      </c>
      <c r="F38" s="11">
        <v>37</v>
      </c>
      <c r="G38" s="11">
        <v>0.85</v>
      </c>
      <c r="H38" s="50">
        <v>37</v>
      </c>
      <c r="I38" s="13">
        <v>230</v>
      </c>
      <c r="J38" s="9" t="s">
        <v>986</v>
      </c>
      <c r="K38" s="11" t="s">
        <v>2204</v>
      </c>
      <c r="L38" s="59" t="s">
        <v>2205</v>
      </c>
      <c r="M38" s="59">
        <v>18788246685</v>
      </c>
      <c r="N38" s="11" t="s">
        <v>2214</v>
      </c>
      <c r="O38" s="50" t="s">
        <v>2215</v>
      </c>
      <c r="P38" s="50">
        <v>13887871889</v>
      </c>
    </row>
    <row r="39" spans="1:16" s="43" customFormat="1" ht="24" customHeight="1">
      <c r="A39" s="31">
        <v>35</v>
      </c>
      <c r="B39" s="9" t="s">
        <v>2220</v>
      </c>
      <c r="C39" s="32" t="s">
        <v>77</v>
      </c>
      <c r="D39" s="32" t="s">
        <v>2152</v>
      </c>
      <c r="E39" s="11">
        <v>61</v>
      </c>
      <c r="F39" s="11">
        <v>31</v>
      </c>
      <c r="G39" s="11">
        <v>0.69</v>
      </c>
      <c r="H39" s="50">
        <v>30</v>
      </c>
      <c r="I39" s="13">
        <v>249</v>
      </c>
      <c r="J39" s="9" t="s">
        <v>986</v>
      </c>
      <c r="K39" s="11" t="s">
        <v>2204</v>
      </c>
      <c r="L39" s="59" t="s">
        <v>2205</v>
      </c>
      <c r="M39" s="59">
        <v>18788246685</v>
      </c>
      <c r="N39" s="11" t="s">
        <v>2214</v>
      </c>
      <c r="O39" s="50" t="s">
        <v>2215</v>
      </c>
      <c r="P39" s="50">
        <v>13887871889</v>
      </c>
    </row>
    <row r="40" spans="1:16" s="43" customFormat="1" ht="24" customHeight="1">
      <c r="A40" s="31">
        <v>36</v>
      </c>
      <c r="B40" s="13" t="s">
        <v>2221</v>
      </c>
      <c r="C40" s="32" t="s">
        <v>77</v>
      </c>
      <c r="D40" s="32" t="s">
        <v>2152</v>
      </c>
      <c r="E40" s="11">
        <v>93</v>
      </c>
      <c r="F40" s="11">
        <v>61</v>
      </c>
      <c r="G40" s="11">
        <v>1.3</v>
      </c>
      <c r="H40" s="50">
        <v>61</v>
      </c>
      <c r="I40" s="13">
        <v>380</v>
      </c>
      <c r="J40" s="9" t="s">
        <v>2222</v>
      </c>
      <c r="K40" s="11" t="s">
        <v>2204</v>
      </c>
      <c r="L40" s="59" t="s">
        <v>2205</v>
      </c>
      <c r="M40" s="59">
        <v>18788246685</v>
      </c>
      <c r="N40" s="11" t="s">
        <v>1273</v>
      </c>
      <c r="O40" s="50" t="s">
        <v>2223</v>
      </c>
      <c r="P40" s="50">
        <v>18287163076</v>
      </c>
    </row>
    <row r="41" spans="1:16" s="43" customFormat="1" ht="24" customHeight="1">
      <c r="A41" s="31">
        <v>37</v>
      </c>
      <c r="B41" s="13" t="s">
        <v>2224</v>
      </c>
      <c r="C41" s="32" t="s">
        <v>77</v>
      </c>
      <c r="D41" s="32" t="s">
        <v>2152</v>
      </c>
      <c r="E41" s="11">
        <v>105</v>
      </c>
      <c r="F41" s="11">
        <v>74</v>
      </c>
      <c r="G41" s="11">
        <v>1.62</v>
      </c>
      <c r="H41" s="50">
        <v>74</v>
      </c>
      <c r="I41" s="13">
        <v>430</v>
      </c>
      <c r="J41" s="9" t="s">
        <v>997</v>
      </c>
      <c r="K41" s="11" t="s">
        <v>2204</v>
      </c>
      <c r="L41" s="59" t="s">
        <v>2205</v>
      </c>
      <c r="M41" s="59">
        <v>18788246685</v>
      </c>
      <c r="N41" s="11" t="s">
        <v>1273</v>
      </c>
      <c r="O41" s="50" t="s">
        <v>2223</v>
      </c>
      <c r="P41" s="50">
        <v>18287163076</v>
      </c>
    </row>
    <row r="42" spans="1:16" s="43" customFormat="1" ht="24" customHeight="1">
      <c r="A42" s="31">
        <v>38</v>
      </c>
      <c r="B42" s="13" t="s">
        <v>2225</v>
      </c>
      <c r="C42" s="32" t="s">
        <v>77</v>
      </c>
      <c r="D42" s="32" t="s">
        <v>2152</v>
      </c>
      <c r="E42" s="11">
        <v>241</v>
      </c>
      <c r="F42" s="11">
        <v>172</v>
      </c>
      <c r="G42" s="11">
        <v>3.55</v>
      </c>
      <c r="H42" s="50">
        <v>170</v>
      </c>
      <c r="I42" s="13">
        <v>980</v>
      </c>
      <c r="J42" s="9" t="s">
        <v>408</v>
      </c>
      <c r="K42" s="11" t="s">
        <v>2204</v>
      </c>
      <c r="L42" s="59" t="s">
        <v>2205</v>
      </c>
      <c r="M42" s="59">
        <v>18788246685</v>
      </c>
      <c r="N42" s="11" t="s">
        <v>1273</v>
      </c>
      <c r="O42" s="50" t="s">
        <v>2223</v>
      </c>
      <c r="P42" s="50">
        <v>18287163076</v>
      </c>
    </row>
    <row r="43" spans="1:16" s="43" customFormat="1" ht="24" customHeight="1">
      <c r="A43" s="31">
        <v>39</v>
      </c>
      <c r="B43" s="13" t="s">
        <v>2226</v>
      </c>
      <c r="C43" s="32" t="s">
        <v>77</v>
      </c>
      <c r="D43" s="32" t="s">
        <v>2152</v>
      </c>
      <c r="E43" s="11">
        <v>194</v>
      </c>
      <c r="F43" s="11">
        <v>121</v>
      </c>
      <c r="G43" s="11">
        <v>3.34</v>
      </c>
      <c r="H43" s="50">
        <v>121</v>
      </c>
      <c r="I43" s="13">
        <v>790</v>
      </c>
      <c r="J43" s="9" t="s">
        <v>512</v>
      </c>
      <c r="K43" s="11" t="s">
        <v>2204</v>
      </c>
      <c r="L43" s="59" t="s">
        <v>2205</v>
      </c>
      <c r="M43" s="59">
        <v>18788246685</v>
      </c>
      <c r="N43" s="11" t="s">
        <v>1273</v>
      </c>
      <c r="O43" s="50" t="s">
        <v>2223</v>
      </c>
      <c r="P43" s="50">
        <v>18287163076</v>
      </c>
    </row>
    <row r="44" spans="1:16" s="43" customFormat="1" ht="24" customHeight="1">
      <c r="A44" s="31">
        <v>40</v>
      </c>
      <c r="B44" s="13" t="s">
        <v>2227</v>
      </c>
      <c r="C44" s="32" t="s">
        <v>77</v>
      </c>
      <c r="D44" s="32" t="s">
        <v>2152</v>
      </c>
      <c r="E44" s="13">
        <v>33</v>
      </c>
      <c r="F44" s="13">
        <v>11</v>
      </c>
      <c r="G44" s="13">
        <v>0.354</v>
      </c>
      <c r="H44" s="31">
        <v>11</v>
      </c>
      <c r="I44" s="13">
        <v>333.06</v>
      </c>
      <c r="J44" s="13">
        <v>1994</v>
      </c>
      <c r="K44" s="13" t="s">
        <v>2228</v>
      </c>
      <c r="L44" s="9" t="s">
        <v>2229</v>
      </c>
      <c r="M44" s="70">
        <v>15368824859</v>
      </c>
      <c r="N44" s="13" t="s">
        <v>387</v>
      </c>
      <c r="O44" s="9" t="s">
        <v>2230</v>
      </c>
      <c r="P44" s="70">
        <v>13987024039</v>
      </c>
    </row>
    <row r="45" spans="1:16" s="43" customFormat="1" ht="24" customHeight="1">
      <c r="A45" s="31">
        <v>41</v>
      </c>
      <c r="B45" s="9" t="s">
        <v>2231</v>
      </c>
      <c r="C45" s="32" t="s">
        <v>77</v>
      </c>
      <c r="D45" s="32" t="s">
        <v>2152</v>
      </c>
      <c r="E45" s="9">
        <v>30</v>
      </c>
      <c r="F45" s="9">
        <v>3</v>
      </c>
      <c r="G45" s="9">
        <v>0.3385</v>
      </c>
      <c r="H45" s="31">
        <v>3</v>
      </c>
      <c r="I45" s="13">
        <v>177.16</v>
      </c>
      <c r="J45" s="13">
        <v>2002</v>
      </c>
      <c r="K45" s="9" t="s">
        <v>2228</v>
      </c>
      <c r="L45" s="9" t="s">
        <v>2229</v>
      </c>
      <c r="M45" s="70">
        <v>15368824859</v>
      </c>
      <c r="N45" s="9" t="s">
        <v>387</v>
      </c>
      <c r="O45" s="9" t="s">
        <v>2232</v>
      </c>
      <c r="P45" s="70">
        <v>15877913926</v>
      </c>
    </row>
  </sheetData>
  <sheetProtection/>
  <mergeCells count="11">
    <mergeCell ref="A1:P1"/>
    <mergeCell ref="A2:E2"/>
    <mergeCell ref="N2:P2"/>
    <mergeCell ref="K3:M3"/>
    <mergeCell ref="N3:P3"/>
    <mergeCell ref="A3:A4"/>
    <mergeCell ref="B3:B4"/>
    <mergeCell ref="C3:C4"/>
    <mergeCell ref="D3:D4"/>
    <mergeCell ref="H3:H4"/>
    <mergeCell ref="J3:J4"/>
  </mergeCells>
  <dataValidations count="1">
    <dataValidation type="list" allowBlank="1" showInputMessage="1" showErrorMessage="1" sqref="J4">
      <formula1>"1950-1970年,1970-1980年,1980-1990年,1990-2000年,2001-2005年"</formula1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3"/>
  <sheetViews>
    <sheetView zoomScaleSheetLayoutView="100" workbookViewId="0" topLeftCell="A39">
      <selection activeCell="A1" sqref="A1:P60"/>
    </sheetView>
  </sheetViews>
  <sheetFormatPr defaultColWidth="9.00390625" defaultRowHeight="14.25"/>
  <cols>
    <col min="1" max="1" width="9.00390625" style="24" customWidth="1"/>
    <col min="2" max="2" width="13.625" style="0" customWidth="1"/>
    <col min="11" max="11" width="10.75390625" style="0" customWidth="1"/>
    <col min="13" max="13" width="14.50390625" style="0" customWidth="1"/>
    <col min="16" max="16" width="14.125" style="0" customWidth="1"/>
  </cols>
  <sheetData>
    <row r="1" spans="1:16" ht="24" customHeight="1">
      <c r="A1" s="48" t="s">
        <v>2233</v>
      </c>
      <c r="B1" s="48"/>
      <c r="C1" s="48"/>
      <c r="D1" s="48"/>
      <c r="E1" s="48"/>
      <c r="F1" s="48"/>
      <c r="G1" s="48"/>
      <c r="H1" s="48"/>
      <c r="I1" s="62"/>
      <c r="J1" s="48"/>
      <c r="K1" s="48"/>
      <c r="L1" s="48"/>
      <c r="M1" s="48"/>
      <c r="N1" s="48"/>
      <c r="O1" s="48"/>
      <c r="P1" s="48"/>
    </row>
    <row r="2" spans="1:16" s="43" customFormat="1" ht="24" customHeight="1">
      <c r="A2" s="49" t="s">
        <v>56</v>
      </c>
      <c r="B2" s="49"/>
      <c r="C2" s="49"/>
      <c r="D2" s="49"/>
      <c r="E2" s="49"/>
      <c r="F2" s="58"/>
      <c r="G2" s="58"/>
      <c r="H2" s="58"/>
      <c r="I2" s="63"/>
      <c r="J2" s="58"/>
      <c r="K2" s="58"/>
      <c r="L2" s="58"/>
      <c r="M2" s="58"/>
      <c r="N2" s="49" t="s">
        <v>57</v>
      </c>
      <c r="O2" s="49"/>
      <c r="P2" s="49"/>
    </row>
    <row r="3" spans="1:16" s="43" customFormat="1" ht="24" customHeight="1">
      <c r="A3" s="29" t="s">
        <v>1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29" t="s">
        <v>64</v>
      </c>
      <c r="I3" s="64" t="s">
        <v>65</v>
      </c>
      <c r="J3" s="29" t="s">
        <v>66</v>
      </c>
      <c r="K3" s="29" t="s">
        <v>67</v>
      </c>
      <c r="L3" s="29"/>
      <c r="M3" s="29"/>
      <c r="N3" s="29" t="s">
        <v>68</v>
      </c>
      <c r="O3" s="29"/>
      <c r="P3" s="29"/>
    </row>
    <row r="4" spans="1:16" s="43" customFormat="1" ht="24" customHeight="1">
      <c r="A4" s="29"/>
      <c r="B4" s="29"/>
      <c r="C4" s="29"/>
      <c r="D4" s="29"/>
      <c r="E4" s="29" t="s">
        <v>69</v>
      </c>
      <c r="F4" s="29" t="s">
        <v>70</v>
      </c>
      <c r="G4" s="29" t="s">
        <v>71</v>
      </c>
      <c r="H4" s="29"/>
      <c r="I4" s="64" t="s">
        <v>72</v>
      </c>
      <c r="J4" s="29"/>
      <c r="K4" s="29" t="s">
        <v>73</v>
      </c>
      <c r="L4" s="65" t="s">
        <v>74</v>
      </c>
      <c r="M4" s="65" t="s">
        <v>75</v>
      </c>
      <c r="N4" s="29" t="s">
        <v>73</v>
      </c>
      <c r="O4" s="65" t="s">
        <v>74</v>
      </c>
      <c r="P4" s="65" t="s">
        <v>75</v>
      </c>
    </row>
    <row r="5" spans="1:16" s="44" customFormat="1" ht="24" customHeight="1">
      <c r="A5" s="50">
        <v>1</v>
      </c>
      <c r="B5" s="13" t="s">
        <v>2234</v>
      </c>
      <c r="C5" s="51" t="s">
        <v>77</v>
      </c>
      <c r="D5" s="51" t="s">
        <v>2235</v>
      </c>
      <c r="E5" s="13">
        <v>12</v>
      </c>
      <c r="F5" s="13">
        <v>2</v>
      </c>
      <c r="G5" s="13">
        <v>0.132</v>
      </c>
      <c r="H5" s="50">
        <v>2</v>
      </c>
      <c r="I5" s="9">
        <v>550</v>
      </c>
      <c r="J5" s="13" t="s">
        <v>989</v>
      </c>
      <c r="K5" s="13" t="s">
        <v>2236</v>
      </c>
      <c r="L5" s="50" t="s">
        <v>2237</v>
      </c>
      <c r="M5" s="50">
        <v>13578397006</v>
      </c>
      <c r="N5" s="13" t="s">
        <v>2238</v>
      </c>
      <c r="O5" s="50" t="s">
        <v>2239</v>
      </c>
      <c r="P5" s="50">
        <v>15812244620</v>
      </c>
    </row>
    <row r="6" spans="1:16" s="44" customFormat="1" ht="24" customHeight="1">
      <c r="A6" s="50">
        <v>2</v>
      </c>
      <c r="B6" s="13" t="s">
        <v>625</v>
      </c>
      <c r="C6" s="51" t="s">
        <v>77</v>
      </c>
      <c r="D6" s="51" t="s">
        <v>2235</v>
      </c>
      <c r="E6" s="13">
        <v>25</v>
      </c>
      <c r="F6" s="13">
        <v>10</v>
      </c>
      <c r="G6" s="13">
        <v>0.34</v>
      </c>
      <c r="H6" s="50">
        <v>10</v>
      </c>
      <c r="I6" s="9">
        <v>650</v>
      </c>
      <c r="J6" s="13" t="s">
        <v>408</v>
      </c>
      <c r="K6" s="13" t="s">
        <v>2236</v>
      </c>
      <c r="L6" s="50" t="s">
        <v>2237</v>
      </c>
      <c r="M6" s="50">
        <v>13578397006</v>
      </c>
      <c r="N6" s="13" t="s">
        <v>2240</v>
      </c>
      <c r="O6" s="50" t="s">
        <v>2241</v>
      </c>
      <c r="P6" s="50">
        <v>13908885590</v>
      </c>
    </row>
    <row r="7" spans="1:16" s="44" customFormat="1" ht="24" customHeight="1">
      <c r="A7" s="50">
        <v>3</v>
      </c>
      <c r="B7" s="13" t="s">
        <v>2242</v>
      </c>
      <c r="C7" s="51" t="s">
        <v>77</v>
      </c>
      <c r="D7" s="51" t="s">
        <v>2235</v>
      </c>
      <c r="E7" s="13">
        <v>56</v>
      </c>
      <c r="F7" s="13">
        <v>5</v>
      </c>
      <c r="G7" s="13">
        <v>0.68</v>
      </c>
      <c r="H7" s="50">
        <v>5</v>
      </c>
      <c r="I7" s="13">
        <v>1600</v>
      </c>
      <c r="J7" s="13" t="s">
        <v>492</v>
      </c>
      <c r="K7" s="13" t="s">
        <v>2236</v>
      </c>
      <c r="L7" s="50" t="s">
        <v>2237</v>
      </c>
      <c r="M7" s="50">
        <v>13578397006</v>
      </c>
      <c r="N7" s="13" t="s">
        <v>2017</v>
      </c>
      <c r="O7" s="50" t="s">
        <v>2243</v>
      </c>
      <c r="P7" s="50">
        <v>13769028345</v>
      </c>
    </row>
    <row r="8" spans="1:16" s="44" customFormat="1" ht="24" customHeight="1">
      <c r="A8" s="50">
        <v>4</v>
      </c>
      <c r="B8" s="13" t="s">
        <v>2244</v>
      </c>
      <c r="C8" s="51" t="s">
        <v>77</v>
      </c>
      <c r="D8" s="51" t="s">
        <v>2235</v>
      </c>
      <c r="E8" s="13">
        <v>352</v>
      </c>
      <c r="F8" s="13">
        <v>60</v>
      </c>
      <c r="G8" s="13">
        <v>4.9897</v>
      </c>
      <c r="H8" s="50">
        <v>60</v>
      </c>
      <c r="I8" s="13">
        <v>5000</v>
      </c>
      <c r="J8" s="13" t="s">
        <v>417</v>
      </c>
      <c r="K8" s="13" t="s">
        <v>2236</v>
      </c>
      <c r="L8" s="50" t="s">
        <v>2237</v>
      </c>
      <c r="M8" s="50">
        <v>13578397006</v>
      </c>
      <c r="N8" s="13" t="s">
        <v>2017</v>
      </c>
      <c r="O8" s="50" t="s">
        <v>2245</v>
      </c>
      <c r="P8" s="50">
        <v>15368600559</v>
      </c>
    </row>
    <row r="9" spans="1:16" s="44" customFormat="1" ht="24" customHeight="1">
      <c r="A9" s="50">
        <v>5</v>
      </c>
      <c r="B9" s="13" t="s">
        <v>2246</v>
      </c>
      <c r="C9" s="51" t="s">
        <v>77</v>
      </c>
      <c r="D9" s="51" t="s">
        <v>2235</v>
      </c>
      <c r="E9" s="13">
        <v>29</v>
      </c>
      <c r="F9" s="13">
        <v>29</v>
      </c>
      <c r="G9" s="13">
        <v>0.31</v>
      </c>
      <c r="H9" s="50">
        <v>29</v>
      </c>
      <c r="I9" s="13">
        <v>800</v>
      </c>
      <c r="J9" s="13" t="s">
        <v>997</v>
      </c>
      <c r="K9" s="13" t="s">
        <v>2236</v>
      </c>
      <c r="L9" s="50" t="s">
        <v>2237</v>
      </c>
      <c r="M9" s="50">
        <v>13578397006</v>
      </c>
      <c r="N9" s="13" t="s">
        <v>1259</v>
      </c>
      <c r="O9" s="50" t="s">
        <v>2247</v>
      </c>
      <c r="P9" s="50">
        <v>13988897346</v>
      </c>
    </row>
    <row r="10" spans="1:16" s="44" customFormat="1" ht="24" customHeight="1">
      <c r="A10" s="50">
        <v>6</v>
      </c>
      <c r="B10" s="13" t="s">
        <v>2090</v>
      </c>
      <c r="C10" s="51" t="s">
        <v>77</v>
      </c>
      <c r="D10" s="51" t="s">
        <v>2235</v>
      </c>
      <c r="E10" s="13">
        <v>8</v>
      </c>
      <c r="F10" s="13">
        <v>1</v>
      </c>
      <c r="G10" s="13">
        <v>0.09</v>
      </c>
      <c r="H10" s="50">
        <v>1</v>
      </c>
      <c r="I10" s="13">
        <v>400</v>
      </c>
      <c r="J10" s="13" t="s">
        <v>432</v>
      </c>
      <c r="K10" s="13" t="s">
        <v>2236</v>
      </c>
      <c r="L10" s="50" t="s">
        <v>2237</v>
      </c>
      <c r="M10" s="50">
        <v>13578397006</v>
      </c>
      <c r="N10" s="13" t="s">
        <v>2238</v>
      </c>
      <c r="O10" s="50" t="s">
        <v>2239</v>
      </c>
      <c r="P10" s="50">
        <v>15812244620</v>
      </c>
    </row>
    <row r="11" spans="1:16" s="44" customFormat="1" ht="24" customHeight="1">
      <c r="A11" s="50">
        <v>7</v>
      </c>
      <c r="B11" s="9" t="s">
        <v>2110</v>
      </c>
      <c r="C11" s="51" t="s">
        <v>77</v>
      </c>
      <c r="D11" s="51" t="s">
        <v>2235</v>
      </c>
      <c r="E11" s="9">
        <v>20</v>
      </c>
      <c r="F11" s="9">
        <v>2</v>
      </c>
      <c r="G11" s="13">
        <v>0.29</v>
      </c>
      <c r="H11" s="50">
        <v>2</v>
      </c>
      <c r="I11" s="9">
        <v>55</v>
      </c>
      <c r="J11" s="9" t="s">
        <v>417</v>
      </c>
      <c r="K11" s="9" t="s">
        <v>2248</v>
      </c>
      <c r="L11" s="50" t="s">
        <v>2249</v>
      </c>
      <c r="M11" s="50">
        <v>15108890634</v>
      </c>
      <c r="N11" s="9" t="s">
        <v>2250</v>
      </c>
      <c r="O11" s="50" t="s">
        <v>2251</v>
      </c>
      <c r="P11" s="50">
        <v>18787658686</v>
      </c>
    </row>
    <row r="12" spans="1:16" s="44" customFormat="1" ht="24" customHeight="1">
      <c r="A12" s="50">
        <v>8</v>
      </c>
      <c r="B12" s="9" t="s">
        <v>2252</v>
      </c>
      <c r="C12" s="51" t="s">
        <v>77</v>
      </c>
      <c r="D12" s="51" t="s">
        <v>2235</v>
      </c>
      <c r="E12" s="9">
        <v>12</v>
      </c>
      <c r="F12" s="9">
        <v>1</v>
      </c>
      <c r="G12" s="13">
        <v>0.16</v>
      </c>
      <c r="H12" s="50">
        <v>1</v>
      </c>
      <c r="I12" s="9">
        <v>35</v>
      </c>
      <c r="J12" s="9" t="s">
        <v>417</v>
      </c>
      <c r="K12" s="9" t="s">
        <v>2248</v>
      </c>
      <c r="L12" s="50" t="s">
        <v>2249</v>
      </c>
      <c r="M12" s="50">
        <v>15108890634</v>
      </c>
      <c r="N12" s="9" t="s">
        <v>2250</v>
      </c>
      <c r="O12" s="50" t="s">
        <v>2251</v>
      </c>
      <c r="P12" s="50">
        <v>18787658686</v>
      </c>
    </row>
    <row r="13" spans="1:16" s="44" customFormat="1" ht="24" customHeight="1">
      <c r="A13" s="50">
        <v>9</v>
      </c>
      <c r="B13" s="9" t="s">
        <v>2253</v>
      </c>
      <c r="C13" s="51" t="s">
        <v>77</v>
      </c>
      <c r="D13" s="51" t="s">
        <v>2235</v>
      </c>
      <c r="E13" s="9">
        <v>847</v>
      </c>
      <c r="F13" s="9">
        <v>47</v>
      </c>
      <c r="G13" s="13">
        <v>8.956</v>
      </c>
      <c r="H13" s="50">
        <v>59</v>
      </c>
      <c r="I13" s="9">
        <v>2350</v>
      </c>
      <c r="J13" s="9" t="s">
        <v>1470</v>
      </c>
      <c r="K13" s="9" t="s">
        <v>2248</v>
      </c>
      <c r="L13" s="50" t="s">
        <v>2249</v>
      </c>
      <c r="M13" s="50">
        <v>15108890634</v>
      </c>
      <c r="N13" s="9" t="s">
        <v>1605</v>
      </c>
      <c r="O13" s="50" t="s">
        <v>2254</v>
      </c>
      <c r="P13" s="50">
        <v>13578351252</v>
      </c>
    </row>
    <row r="14" spans="1:16" s="44" customFormat="1" ht="24" customHeight="1">
      <c r="A14" s="50">
        <v>10</v>
      </c>
      <c r="B14" s="9" t="s">
        <v>2255</v>
      </c>
      <c r="C14" s="51" t="s">
        <v>77</v>
      </c>
      <c r="D14" s="51" t="s">
        <v>2235</v>
      </c>
      <c r="E14" s="9">
        <v>29</v>
      </c>
      <c r="F14" s="9">
        <v>29</v>
      </c>
      <c r="G14" s="9">
        <v>0.53505</v>
      </c>
      <c r="H14" s="50">
        <v>29</v>
      </c>
      <c r="I14" s="9">
        <v>203</v>
      </c>
      <c r="J14" s="9" t="s">
        <v>989</v>
      </c>
      <c r="K14" s="9" t="s">
        <v>2256</v>
      </c>
      <c r="L14" s="50" t="s">
        <v>2257</v>
      </c>
      <c r="M14" s="50">
        <v>13988859817</v>
      </c>
      <c r="N14" s="9" t="s">
        <v>2258</v>
      </c>
      <c r="O14" s="50" t="s">
        <v>2259</v>
      </c>
      <c r="P14" s="50">
        <v>18088089999</v>
      </c>
    </row>
    <row r="15" spans="1:16" s="44" customFormat="1" ht="24" customHeight="1">
      <c r="A15" s="50">
        <v>11</v>
      </c>
      <c r="B15" s="9" t="s">
        <v>2260</v>
      </c>
      <c r="C15" s="51" t="s">
        <v>77</v>
      </c>
      <c r="D15" s="51" t="s">
        <v>2235</v>
      </c>
      <c r="E15" s="9">
        <v>121</v>
      </c>
      <c r="F15" s="9">
        <v>121</v>
      </c>
      <c r="G15" s="9">
        <v>1.9118</v>
      </c>
      <c r="H15" s="50">
        <v>121</v>
      </c>
      <c r="I15" s="9">
        <v>847</v>
      </c>
      <c r="J15" s="9" t="s">
        <v>417</v>
      </c>
      <c r="K15" s="9" t="s">
        <v>2256</v>
      </c>
      <c r="L15" s="50" t="s">
        <v>2257</v>
      </c>
      <c r="M15" s="50">
        <v>13988859817</v>
      </c>
      <c r="N15" s="9" t="s">
        <v>2258</v>
      </c>
      <c r="O15" s="50" t="s">
        <v>2259</v>
      </c>
      <c r="P15" s="50">
        <v>18088089999</v>
      </c>
    </row>
    <row r="16" spans="1:16" s="44" customFormat="1" ht="24" customHeight="1">
      <c r="A16" s="50">
        <v>12</v>
      </c>
      <c r="B16" s="9" t="s">
        <v>2261</v>
      </c>
      <c r="C16" s="51" t="s">
        <v>77</v>
      </c>
      <c r="D16" s="51" t="s">
        <v>2235</v>
      </c>
      <c r="E16" s="9">
        <v>95</v>
      </c>
      <c r="F16" s="9">
        <v>95</v>
      </c>
      <c r="G16" s="9">
        <v>1.6245</v>
      </c>
      <c r="H16" s="50">
        <v>95</v>
      </c>
      <c r="I16" s="9">
        <v>665</v>
      </c>
      <c r="J16" s="9" t="s">
        <v>1062</v>
      </c>
      <c r="K16" s="9" t="s">
        <v>2256</v>
      </c>
      <c r="L16" s="50" t="s">
        <v>2257</v>
      </c>
      <c r="M16" s="50">
        <v>13988859817</v>
      </c>
      <c r="N16" s="9" t="s">
        <v>2258</v>
      </c>
      <c r="O16" s="50" t="s">
        <v>2259</v>
      </c>
      <c r="P16" s="50">
        <v>18088089999</v>
      </c>
    </row>
    <row r="17" spans="1:16" s="44" customFormat="1" ht="24" customHeight="1">
      <c r="A17" s="50">
        <v>13</v>
      </c>
      <c r="B17" s="9" t="s">
        <v>2262</v>
      </c>
      <c r="C17" s="51" t="s">
        <v>77</v>
      </c>
      <c r="D17" s="51" t="s">
        <v>2235</v>
      </c>
      <c r="E17" s="9">
        <v>60</v>
      </c>
      <c r="F17" s="9">
        <v>60</v>
      </c>
      <c r="G17" s="9">
        <v>1.2</v>
      </c>
      <c r="H17" s="50">
        <v>60</v>
      </c>
      <c r="I17" s="9">
        <v>420</v>
      </c>
      <c r="J17" s="9" t="s">
        <v>486</v>
      </c>
      <c r="K17" s="9" t="s">
        <v>2256</v>
      </c>
      <c r="L17" s="50" t="s">
        <v>2257</v>
      </c>
      <c r="M17" s="50">
        <v>13988859817</v>
      </c>
      <c r="N17" s="9" t="s">
        <v>2258</v>
      </c>
      <c r="O17" s="50" t="s">
        <v>2259</v>
      </c>
      <c r="P17" s="50">
        <v>18088089999</v>
      </c>
    </row>
    <row r="18" spans="1:16" s="44" customFormat="1" ht="24" customHeight="1">
      <c r="A18" s="50">
        <v>14</v>
      </c>
      <c r="B18" s="9" t="s">
        <v>2263</v>
      </c>
      <c r="C18" s="51" t="s">
        <v>77</v>
      </c>
      <c r="D18" s="51" t="s">
        <v>2235</v>
      </c>
      <c r="E18" s="9">
        <v>16</v>
      </c>
      <c r="F18" s="9">
        <v>1</v>
      </c>
      <c r="G18" s="9">
        <v>0.2664</v>
      </c>
      <c r="H18" s="50">
        <v>1</v>
      </c>
      <c r="I18" s="9">
        <v>250</v>
      </c>
      <c r="J18" s="9" t="s">
        <v>997</v>
      </c>
      <c r="K18" s="9" t="s">
        <v>2256</v>
      </c>
      <c r="L18" s="50" t="s">
        <v>2257</v>
      </c>
      <c r="M18" s="50">
        <v>13988859817</v>
      </c>
      <c r="N18" s="9" t="s">
        <v>2258</v>
      </c>
      <c r="O18" s="50" t="s">
        <v>2259</v>
      </c>
      <c r="P18" s="50">
        <v>18088089999</v>
      </c>
    </row>
    <row r="19" spans="1:16" s="44" customFormat="1" ht="24" customHeight="1">
      <c r="A19" s="50">
        <v>15</v>
      </c>
      <c r="B19" s="9" t="s">
        <v>195</v>
      </c>
      <c r="C19" s="51" t="s">
        <v>77</v>
      </c>
      <c r="D19" s="51" t="s">
        <v>2235</v>
      </c>
      <c r="E19" s="9">
        <v>16</v>
      </c>
      <c r="F19" s="9">
        <v>1</v>
      </c>
      <c r="G19" s="9">
        <v>0.06</v>
      </c>
      <c r="H19" s="50">
        <v>1</v>
      </c>
      <c r="I19" s="9">
        <v>200</v>
      </c>
      <c r="J19" s="9" t="s">
        <v>501</v>
      </c>
      <c r="K19" s="9" t="s">
        <v>2256</v>
      </c>
      <c r="L19" s="50" t="s">
        <v>2257</v>
      </c>
      <c r="M19" s="50">
        <v>13988859817</v>
      </c>
      <c r="N19" s="9" t="s">
        <v>2258</v>
      </c>
      <c r="O19" s="50" t="s">
        <v>2259</v>
      </c>
      <c r="P19" s="50">
        <v>18088089999</v>
      </c>
    </row>
    <row r="20" spans="1:16" s="44" customFormat="1" ht="24" customHeight="1">
      <c r="A20" s="50">
        <v>16</v>
      </c>
      <c r="B20" s="9" t="s">
        <v>2264</v>
      </c>
      <c r="C20" s="51" t="s">
        <v>77</v>
      </c>
      <c r="D20" s="51" t="s">
        <v>2235</v>
      </c>
      <c r="E20" s="9">
        <v>23</v>
      </c>
      <c r="F20" s="9">
        <v>13</v>
      </c>
      <c r="G20" s="9">
        <v>0.2663</v>
      </c>
      <c r="H20" s="50">
        <v>13</v>
      </c>
      <c r="I20" s="9">
        <v>250</v>
      </c>
      <c r="J20" s="9" t="s">
        <v>989</v>
      </c>
      <c r="K20" s="9" t="s">
        <v>2256</v>
      </c>
      <c r="L20" s="50" t="s">
        <v>2257</v>
      </c>
      <c r="M20" s="50">
        <v>13988859817</v>
      </c>
      <c r="N20" s="9" t="s">
        <v>2258</v>
      </c>
      <c r="O20" s="50" t="s">
        <v>2259</v>
      </c>
      <c r="P20" s="50">
        <v>18088089999</v>
      </c>
    </row>
    <row r="21" spans="1:16" s="44" customFormat="1" ht="24" customHeight="1">
      <c r="A21" s="50">
        <v>17</v>
      </c>
      <c r="B21" s="9" t="s">
        <v>2265</v>
      </c>
      <c r="C21" s="51" t="s">
        <v>77</v>
      </c>
      <c r="D21" s="51" t="s">
        <v>2235</v>
      </c>
      <c r="E21" s="9">
        <v>16</v>
      </c>
      <c r="F21" s="9">
        <v>2</v>
      </c>
      <c r="G21" s="9">
        <v>0.28</v>
      </c>
      <c r="H21" s="50">
        <v>2</v>
      </c>
      <c r="I21" s="9">
        <v>200</v>
      </c>
      <c r="J21" s="9" t="s">
        <v>1062</v>
      </c>
      <c r="K21" s="9" t="s">
        <v>2256</v>
      </c>
      <c r="L21" s="50" t="s">
        <v>2257</v>
      </c>
      <c r="M21" s="50">
        <v>13988859817</v>
      </c>
      <c r="N21" s="9" t="s">
        <v>2258</v>
      </c>
      <c r="O21" s="50" t="s">
        <v>2259</v>
      </c>
      <c r="P21" s="50">
        <v>18088089999</v>
      </c>
    </row>
    <row r="22" spans="1:16" s="44" customFormat="1" ht="24" customHeight="1">
      <c r="A22" s="50">
        <v>18</v>
      </c>
      <c r="B22" s="9" t="s">
        <v>2266</v>
      </c>
      <c r="C22" s="51" t="s">
        <v>77</v>
      </c>
      <c r="D22" s="51" t="s">
        <v>2235</v>
      </c>
      <c r="E22" s="9">
        <v>16</v>
      </c>
      <c r="F22" s="9">
        <v>2</v>
      </c>
      <c r="G22" s="9">
        <v>0.12</v>
      </c>
      <c r="H22" s="50">
        <v>2</v>
      </c>
      <c r="I22" s="9">
        <v>200</v>
      </c>
      <c r="J22" s="9" t="s">
        <v>1062</v>
      </c>
      <c r="K22" s="9" t="s">
        <v>2256</v>
      </c>
      <c r="L22" s="50" t="s">
        <v>2257</v>
      </c>
      <c r="M22" s="50">
        <v>13988859817</v>
      </c>
      <c r="N22" s="9" t="s">
        <v>2258</v>
      </c>
      <c r="O22" s="50" t="s">
        <v>2259</v>
      </c>
      <c r="P22" s="50">
        <v>18088089999</v>
      </c>
    </row>
    <row r="23" spans="1:16" s="44" customFormat="1" ht="24" customHeight="1">
      <c r="A23" s="50">
        <v>19</v>
      </c>
      <c r="B23" s="9" t="s">
        <v>2267</v>
      </c>
      <c r="C23" s="51" t="s">
        <v>77</v>
      </c>
      <c r="D23" s="51" t="s">
        <v>2235</v>
      </c>
      <c r="E23" s="9">
        <v>196</v>
      </c>
      <c r="F23" s="9">
        <v>9</v>
      </c>
      <c r="G23" s="9">
        <v>1.9699</v>
      </c>
      <c r="H23" s="50">
        <v>9</v>
      </c>
      <c r="I23" s="9">
        <v>665</v>
      </c>
      <c r="J23" s="9" t="s">
        <v>1089</v>
      </c>
      <c r="K23" s="9" t="s">
        <v>2256</v>
      </c>
      <c r="L23" s="50" t="s">
        <v>2257</v>
      </c>
      <c r="M23" s="50">
        <v>13988859817</v>
      </c>
      <c r="N23" s="9" t="s">
        <v>2258</v>
      </c>
      <c r="O23" s="50" t="s">
        <v>2259</v>
      </c>
      <c r="P23" s="50">
        <v>18088089999</v>
      </c>
    </row>
    <row r="24" spans="1:16" s="45" customFormat="1" ht="24" customHeight="1">
      <c r="A24" s="50">
        <v>20</v>
      </c>
      <c r="B24" s="9" t="s">
        <v>2268</v>
      </c>
      <c r="C24" s="52" t="s">
        <v>77</v>
      </c>
      <c r="D24" s="52" t="s">
        <v>2235</v>
      </c>
      <c r="E24" s="9">
        <v>12</v>
      </c>
      <c r="F24" s="9">
        <v>12</v>
      </c>
      <c r="G24" s="9">
        <v>0.24</v>
      </c>
      <c r="H24" s="59">
        <v>12</v>
      </c>
      <c r="I24" s="9">
        <v>105.2</v>
      </c>
      <c r="J24" s="9" t="s">
        <v>417</v>
      </c>
      <c r="K24" s="9" t="s">
        <v>2269</v>
      </c>
      <c r="L24" s="59" t="s">
        <v>2270</v>
      </c>
      <c r="M24" s="337" t="s">
        <v>2271</v>
      </c>
      <c r="N24" s="9" t="s">
        <v>2272</v>
      </c>
      <c r="O24" s="59" t="s">
        <v>2273</v>
      </c>
      <c r="P24" s="59">
        <v>18164683999</v>
      </c>
    </row>
    <row r="25" spans="1:16" s="45" customFormat="1" ht="24" customHeight="1">
      <c r="A25" s="50">
        <v>21</v>
      </c>
      <c r="B25" s="9" t="s">
        <v>2234</v>
      </c>
      <c r="C25" s="52" t="s">
        <v>77</v>
      </c>
      <c r="D25" s="52" t="s">
        <v>2235</v>
      </c>
      <c r="E25" s="9">
        <v>36</v>
      </c>
      <c r="F25" s="9">
        <v>2</v>
      </c>
      <c r="G25" s="9">
        <v>0.1643</v>
      </c>
      <c r="H25" s="59">
        <v>4</v>
      </c>
      <c r="I25" s="9">
        <v>346.4</v>
      </c>
      <c r="J25" s="9" t="s">
        <v>534</v>
      </c>
      <c r="K25" s="9" t="s">
        <v>2274</v>
      </c>
      <c r="L25" s="59" t="s">
        <v>2275</v>
      </c>
      <c r="M25" s="59">
        <v>13988825828</v>
      </c>
      <c r="N25" s="9" t="s">
        <v>2276</v>
      </c>
      <c r="O25" s="59" t="s">
        <v>2277</v>
      </c>
      <c r="P25" s="59">
        <v>13988889306</v>
      </c>
    </row>
    <row r="26" spans="1:16" s="45" customFormat="1" ht="24" customHeight="1">
      <c r="A26" s="50">
        <v>22</v>
      </c>
      <c r="B26" s="9" t="s">
        <v>2278</v>
      </c>
      <c r="C26" s="52" t="s">
        <v>77</v>
      </c>
      <c r="D26" s="52" t="s">
        <v>2235</v>
      </c>
      <c r="E26" s="9">
        <v>16</v>
      </c>
      <c r="F26" s="9">
        <v>2</v>
      </c>
      <c r="G26" s="9">
        <v>0.182</v>
      </c>
      <c r="H26" s="60">
        <v>2</v>
      </c>
      <c r="I26" s="9">
        <v>148.5</v>
      </c>
      <c r="J26" s="9" t="s">
        <v>523</v>
      </c>
      <c r="K26" s="9" t="s">
        <v>2274</v>
      </c>
      <c r="L26" s="59" t="s">
        <v>2275</v>
      </c>
      <c r="M26" s="59">
        <v>13988825828</v>
      </c>
      <c r="N26" s="9" t="s">
        <v>2279</v>
      </c>
      <c r="O26" s="59" t="s">
        <v>2280</v>
      </c>
      <c r="P26" s="59">
        <v>13769002535</v>
      </c>
    </row>
    <row r="27" spans="1:16" s="45" customFormat="1" ht="24" customHeight="1">
      <c r="A27" s="50">
        <v>23</v>
      </c>
      <c r="B27" s="9" t="s">
        <v>2281</v>
      </c>
      <c r="C27" s="52" t="s">
        <v>77</v>
      </c>
      <c r="D27" s="52" t="s">
        <v>2235</v>
      </c>
      <c r="E27" s="9">
        <v>33</v>
      </c>
      <c r="F27" s="9">
        <v>33</v>
      </c>
      <c r="G27" s="9">
        <v>0.46</v>
      </c>
      <c r="H27" s="60">
        <v>33</v>
      </c>
      <c r="I27" s="9">
        <v>334.8</v>
      </c>
      <c r="J27" s="9" t="s">
        <v>989</v>
      </c>
      <c r="K27" s="9" t="s">
        <v>2274</v>
      </c>
      <c r="L27" s="59" t="s">
        <v>2275</v>
      </c>
      <c r="M27" s="59">
        <v>13988825828</v>
      </c>
      <c r="N27" s="9" t="s">
        <v>2279</v>
      </c>
      <c r="O27" s="59" t="s">
        <v>2280</v>
      </c>
      <c r="P27" s="59">
        <v>13769002535</v>
      </c>
    </row>
    <row r="28" spans="1:16" s="45" customFormat="1" ht="24" customHeight="1">
      <c r="A28" s="50">
        <v>24</v>
      </c>
      <c r="B28" s="9" t="s">
        <v>2282</v>
      </c>
      <c r="C28" s="52" t="s">
        <v>77</v>
      </c>
      <c r="D28" s="52" t="s">
        <v>2235</v>
      </c>
      <c r="E28" s="9">
        <v>32</v>
      </c>
      <c r="F28" s="9">
        <v>32</v>
      </c>
      <c r="G28" s="9">
        <v>0.864</v>
      </c>
      <c r="H28" s="59">
        <v>32</v>
      </c>
      <c r="I28" s="9">
        <v>298.7</v>
      </c>
      <c r="J28" s="9" t="s">
        <v>486</v>
      </c>
      <c r="K28" s="9" t="s">
        <v>2283</v>
      </c>
      <c r="L28" s="59" t="s">
        <v>2284</v>
      </c>
      <c r="M28" s="59">
        <v>13769035418</v>
      </c>
      <c r="N28" s="9" t="s">
        <v>2285</v>
      </c>
      <c r="O28" s="59" t="s">
        <v>2286</v>
      </c>
      <c r="P28" s="59">
        <v>13908884113</v>
      </c>
    </row>
    <row r="29" spans="1:16" s="45" customFormat="1" ht="24" customHeight="1">
      <c r="A29" s="50">
        <v>25</v>
      </c>
      <c r="B29" s="9" t="s">
        <v>2287</v>
      </c>
      <c r="C29" s="52" t="s">
        <v>77</v>
      </c>
      <c r="D29" s="52" t="s">
        <v>2235</v>
      </c>
      <c r="E29" s="9">
        <v>12</v>
      </c>
      <c r="F29" s="9">
        <v>12</v>
      </c>
      <c r="G29" s="9">
        <v>0.18</v>
      </c>
      <c r="H29" s="59">
        <v>12</v>
      </c>
      <c r="I29" s="9">
        <v>115.6</v>
      </c>
      <c r="J29" s="9" t="s">
        <v>486</v>
      </c>
      <c r="K29" s="9" t="s">
        <v>2283</v>
      </c>
      <c r="L29" s="59" t="s">
        <v>2284</v>
      </c>
      <c r="M29" s="59">
        <v>13769035418</v>
      </c>
      <c r="N29" s="9" t="s">
        <v>2285</v>
      </c>
      <c r="O29" s="59" t="s">
        <v>2286</v>
      </c>
      <c r="P29" s="59">
        <v>13908884113</v>
      </c>
    </row>
    <row r="30" spans="1:16" s="45" customFormat="1" ht="24" customHeight="1">
      <c r="A30" s="50">
        <v>26</v>
      </c>
      <c r="B30" s="9" t="s">
        <v>2261</v>
      </c>
      <c r="C30" s="52" t="s">
        <v>77</v>
      </c>
      <c r="D30" s="52" t="s">
        <v>2235</v>
      </c>
      <c r="E30" s="9">
        <v>24</v>
      </c>
      <c r="F30" s="9">
        <v>24</v>
      </c>
      <c r="G30" s="9">
        <v>0.432</v>
      </c>
      <c r="H30" s="59">
        <v>24</v>
      </c>
      <c r="I30" s="9">
        <v>220.4</v>
      </c>
      <c r="J30" s="9" t="s">
        <v>1062</v>
      </c>
      <c r="K30" s="9" t="s">
        <v>2283</v>
      </c>
      <c r="L30" s="59" t="s">
        <v>2284</v>
      </c>
      <c r="M30" s="59">
        <v>13769035418</v>
      </c>
      <c r="N30" s="9" t="s">
        <v>2285</v>
      </c>
      <c r="O30" s="59" t="s">
        <v>2286</v>
      </c>
      <c r="P30" s="59">
        <v>13908884113</v>
      </c>
    </row>
    <row r="31" spans="1:16" s="45" customFormat="1" ht="24" customHeight="1">
      <c r="A31" s="50">
        <v>27</v>
      </c>
      <c r="B31" s="9" t="s">
        <v>2288</v>
      </c>
      <c r="C31" s="52" t="s">
        <v>77</v>
      </c>
      <c r="D31" s="52" t="s">
        <v>2235</v>
      </c>
      <c r="E31" s="9">
        <v>60</v>
      </c>
      <c r="F31" s="9">
        <v>60</v>
      </c>
      <c r="G31" s="9">
        <v>1.08</v>
      </c>
      <c r="H31" s="59">
        <v>60</v>
      </c>
      <c r="I31" s="9">
        <v>506.2</v>
      </c>
      <c r="J31" s="9" t="s">
        <v>417</v>
      </c>
      <c r="K31" s="9" t="s">
        <v>2283</v>
      </c>
      <c r="L31" s="59" t="s">
        <v>2284</v>
      </c>
      <c r="M31" s="59">
        <v>13769035418</v>
      </c>
      <c r="N31" s="9" t="s">
        <v>2285</v>
      </c>
      <c r="O31" s="59" t="s">
        <v>2286</v>
      </c>
      <c r="P31" s="59">
        <v>13908884113</v>
      </c>
    </row>
    <row r="32" spans="1:16" s="45" customFormat="1" ht="24" customHeight="1">
      <c r="A32" s="50">
        <v>28</v>
      </c>
      <c r="B32" s="9" t="s">
        <v>2289</v>
      </c>
      <c r="C32" s="52" t="s">
        <v>77</v>
      </c>
      <c r="D32" s="52" t="s">
        <v>2235</v>
      </c>
      <c r="E32" s="9">
        <v>16</v>
      </c>
      <c r="F32" s="9">
        <v>2</v>
      </c>
      <c r="G32" s="9">
        <v>0.176</v>
      </c>
      <c r="H32" s="59">
        <v>2</v>
      </c>
      <c r="I32" s="9">
        <v>146.1</v>
      </c>
      <c r="J32" s="9" t="s">
        <v>1062</v>
      </c>
      <c r="K32" s="9" t="s">
        <v>2283</v>
      </c>
      <c r="L32" s="59" t="s">
        <v>2284</v>
      </c>
      <c r="M32" s="59">
        <v>13769035418</v>
      </c>
      <c r="N32" s="9" t="s">
        <v>2290</v>
      </c>
      <c r="O32" s="59" t="s">
        <v>2291</v>
      </c>
      <c r="P32" s="59">
        <v>13988817778</v>
      </c>
    </row>
    <row r="33" spans="1:16" s="45" customFormat="1" ht="24" customHeight="1">
      <c r="A33" s="50">
        <v>29</v>
      </c>
      <c r="B33" s="9" t="s">
        <v>2292</v>
      </c>
      <c r="C33" s="52" t="s">
        <v>77</v>
      </c>
      <c r="D33" s="52" t="s">
        <v>2235</v>
      </c>
      <c r="E33" s="9">
        <v>30</v>
      </c>
      <c r="F33" s="9">
        <v>21</v>
      </c>
      <c r="G33" s="9">
        <v>0.704</v>
      </c>
      <c r="H33" s="59">
        <v>21</v>
      </c>
      <c r="I33" s="9">
        <v>278.6</v>
      </c>
      <c r="J33" s="9" t="s">
        <v>432</v>
      </c>
      <c r="K33" s="9" t="s">
        <v>2283</v>
      </c>
      <c r="L33" s="59" t="s">
        <v>2284</v>
      </c>
      <c r="M33" s="59">
        <v>13769035418</v>
      </c>
      <c r="N33" s="9" t="s">
        <v>2290</v>
      </c>
      <c r="O33" s="61" t="s">
        <v>2291</v>
      </c>
      <c r="P33" s="59">
        <v>13988817778</v>
      </c>
    </row>
    <row r="34" spans="1:16" s="46" customFormat="1" ht="24" customHeight="1">
      <c r="A34" s="53">
        <v>30</v>
      </c>
      <c r="B34" s="54" t="s">
        <v>2293</v>
      </c>
      <c r="C34" s="55" t="s">
        <v>77</v>
      </c>
      <c r="D34" s="55" t="s">
        <v>2235</v>
      </c>
      <c r="E34" s="54">
        <v>61</v>
      </c>
      <c r="F34" s="54">
        <v>8</v>
      </c>
      <c r="G34" s="54">
        <v>0.4729</v>
      </c>
      <c r="H34" s="60">
        <v>4</v>
      </c>
      <c r="I34" s="54">
        <v>604.32</v>
      </c>
      <c r="J34" s="54" t="s">
        <v>486</v>
      </c>
      <c r="K34" s="54" t="s">
        <v>2283</v>
      </c>
      <c r="L34" s="59" t="s">
        <v>2284</v>
      </c>
      <c r="M34" s="59">
        <v>13769035418</v>
      </c>
      <c r="N34" s="9" t="s">
        <v>2294</v>
      </c>
      <c r="O34" s="52" t="s">
        <v>2295</v>
      </c>
      <c r="P34" s="59">
        <v>13769031620</v>
      </c>
    </row>
    <row r="35" spans="1:16" s="46" customFormat="1" ht="24" customHeight="1">
      <c r="A35" s="53">
        <v>31</v>
      </c>
      <c r="B35" s="54" t="s">
        <v>2296</v>
      </c>
      <c r="C35" s="55" t="s">
        <v>77</v>
      </c>
      <c r="D35" s="55" t="s">
        <v>2235</v>
      </c>
      <c r="E35" s="54"/>
      <c r="F35" s="54"/>
      <c r="G35" s="54"/>
      <c r="H35" s="60">
        <v>6</v>
      </c>
      <c r="I35" s="54"/>
      <c r="J35" s="54" t="s">
        <v>486</v>
      </c>
      <c r="K35" s="54" t="s">
        <v>2283</v>
      </c>
      <c r="L35" s="59" t="s">
        <v>2284</v>
      </c>
      <c r="M35" s="59">
        <v>13769035418</v>
      </c>
      <c r="N35" s="9" t="s">
        <v>2294</v>
      </c>
      <c r="O35" s="52" t="s">
        <v>2295</v>
      </c>
      <c r="P35" s="59">
        <v>13769031620</v>
      </c>
    </row>
    <row r="36" spans="1:16" s="45" customFormat="1" ht="24" customHeight="1">
      <c r="A36" s="50">
        <v>32</v>
      </c>
      <c r="B36" s="9" t="s">
        <v>2297</v>
      </c>
      <c r="C36" s="52" t="s">
        <v>77</v>
      </c>
      <c r="D36" s="52" t="s">
        <v>2235</v>
      </c>
      <c r="E36" s="9">
        <v>22</v>
      </c>
      <c r="F36" s="9">
        <v>7</v>
      </c>
      <c r="G36" s="9">
        <v>0.31</v>
      </c>
      <c r="H36" s="59">
        <v>8</v>
      </c>
      <c r="I36" s="9">
        <v>218.1</v>
      </c>
      <c r="J36" s="9" t="s">
        <v>432</v>
      </c>
      <c r="K36" s="9" t="s">
        <v>2283</v>
      </c>
      <c r="L36" s="59" t="s">
        <v>2284</v>
      </c>
      <c r="M36" s="59">
        <v>13769035418</v>
      </c>
      <c r="N36" s="9" t="s">
        <v>2294</v>
      </c>
      <c r="O36" s="52" t="s">
        <v>2295</v>
      </c>
      <c r="P36" s="59">
        <v>13769031620</v>
      </c>
    </row>
    <row r="37" spans="1:16" s="45" customFormat="1" ht="24" customHeight="1">
      <c r="A37" s="50">
        <v>33</v>
      </c>
      <c r="B37" s="9" t="s">
        <v>2298</v>
      </c>
      <c r="C37" s="52" t="s">
        <v>77</v>
      </c>
      <c r="D37" s="52" t="s">
        <v>2235</v>
      </c>
      <c r="E37" s="9">
        <v>24</v>
      </c>
      <c r="F37" s="9">
        <v>24</v>
      </c>
      <c r="G37" s="9">
        <v>0.42</v>
      </c>
      <c r="H37" s="59">
        <v>24</v>
      </c>
      <c r="I37" s="9">
        <v>234.44</v>
      </c>
      <c r="J37" s="9" t="s">
        <v>432</v>
      </c>
      <c r="K37" s="9" t="s">
        <v>2283</v>
      </c>
      <c r="L37" s="59" t="s">
        <v>2284</v>
      </c>
      <c r="M37" s="59">
        <v>13769035418</v>
      </c>
      <c r="N37" s="9" t="s">
        <v>2294</v>
      </c>
      <c r="O37" s="52" t="s">
        <v>2295</v>
      </c>
      <c r="P37" s="59">
        <v>13769031620</v>
      </c>
    </row>
    <row r="38" spans="1:16" s="45" customFormat="1" ht="24" customHeight="1">
      <c r="A38" s="50">
        <v>34</v>
      </c>
      <c r="B38" s="9" t="s">
        <v>2299</v>
      </c>
      <c r="C38" s="52" t="s">
        <v>77</v>
      </c>
      <c r="D38" s="52" t="s">
        <v>2235</v>
      </c>
      <c r="E38" s="9">
        <v>60</v>
      </c>
      <c r="F38" s="9">
        <v>3</v>
      </c>
      <c r="G38" s="9">
        <v>0.7095</v>
      </c>
      <c r="H38" s="59">
        <v>11</v>
      </c>
      <c r="I38" s="9">
        <v>588.34</v>
      </c>
      <c r="J38" s="9" t="s">
        <v>432</v>
      </c>
      <c r="K38" s="9" t="s">
        <v>2283</v>
      </c>
      <c r="L38" s="59" t="s">
        <v>2284</v>
      </c>
      <c r="M38" s="59">
        <v>13769035418</v>
      </c>
      <c r="N38" s="9" t="s">
        <v>2300</v>
      </c>
      <c r="O38" s="61" t="s">
        <v>2301</v>
      </c>
      <c r="P38" s="59">
        <v>15887567116</v>
      </c>
    </row>
    <row r="39" spans="1:16" s="45" customFormat="1" ht="24" customHeight="1">
      <c r="A39" s="50">
        <v>35</v>
      </c>
      <c r="B39" s="9" t="s">
        <v>2302</v>
      </c>
      <c r="C39" s="52" t="s">
        <v>77</v>
      </c>
      <c r="D39" s="52" t="s">
        <v>2235</v>
      </c>
      <c r="E39" s="9">
        <v>30</v>
      </c>
      <c r="F39" s="9">
        <v>3</v>
      </c>
      <c r="G39" s="9">
        <v>0.36</v>
      </c>
      <c r="H39" s="59">
        <v>3</v>
      </c>
      <c r="I39" s="9">
        <v>296.08</v>
      </c>
      <c r="J39" s="9" t="s">
        <v>432</v>
      </c>
      <c r="K39" s="9" t="s">
        <v>2283</v>
      </c>
      <c r="L39" s="59" t="s">
        <v>2284</v>
      </c>
      <c r="M39" s="59">
        <v>13769035418</v>
      </c>
      <c r="N39" s="9" t="s">
        <v>2300</v>
      </c>
      <c r="O39" s="61" t="s">
        <v>2301</v>
      </c>
      <c r="P39" s="59">
        <v>15887567116</v>
      </c>
    </row>
    <row r="40" spans="1:16" s="45" customFormat="1" ht="24" customHeight="1">
      <c r="A40" s="50">
        <v>36</v>
      </c>
      <c r="B40" s="9" t="s">
        <v>2303</v>
      </c>
      <c r="C40" s="52" t="s">
        <v>77</v>
      </c>
      <c r="D40" s="52" t="s">
        <v>2235</v>
      </c>
      <c r="E40" s="9">
        <v>42</v>
      </c>
      <c r="F40" s="9">
        <v>2</v>
      </c>
      <c r="G40" s="9">
        <v>0.37</v>
      </c>
      <c r="H40" s="59">
        <v>9</v>
      </c>
      <c r="I40" s="9">
        <v>410.98</v>
      </c>
      <c r="J40" s="9" t="s">
        <v>1062</v>
      </c>
      <c r="K40" s="9" t="s">
        <v>2283</v>
      </c>
      <c r="L40" s="59" t="s">
        <v>2284</v>
      </c>
      <c r="M40" s="59">
        <v>13769035418</v>
      </c>
      <c r="N40" s="9" t="s">
        <v>2300</v>
      </c>
      <c r="O40" s="61" t="s">
        <v>2301</v>
      </c>
      <c r="P40" s="59">
        <v>15887567116</v>
      </c>
    </row>
    <row r="41" spans="1:16" s="45" customFormat="1" ht="24" customHeight="1">
      <c r="A41" s="50">
        <v>37</v>
      </c>
      <c r="B41" s="9" t="s">
        <v>2304</v>
      </c>
      <c r="C41" s="52" t="s">
        <v>77</v>
      </c>
      <c r="D41" s="52" t="s">
        <v>2235</v>
      </c>
      <c r="E41" s="9">
        <v>92</v>
      </c>
      <c r="F41" s="9">
        <v>4</v>
      </c>
      <c r="G41" s="9">
        <v>1.196</v>
      </c>
      <c r="H41" s="59">
        <v>11</v>
      </c>
      <c r="I41" s="9">
        <v>680.4</v>
      </c>
      <c r="J41" s="9" t="s">
        <v>432</v>
      </c>
      <c r="K41" s="9" t="s">
        <v>2283</v>
      </c>
      <c r="L41" s="59" t="s">
        <v>2284</v>
      </c>
      <c r="M41" s="59">
        <v>13769035418</v>
      </c>
      <c r="N41" s="9" t="s">
        <v>2300</v>
      </c>
      <c r="O41" s="61" t="s">
        <v>2301</v>
      </c>
      <c r="P41" s="59">
        <v>15887567116</v>
      </c>
    </row>
    <row r="42" spans="1:16" s="45" customFormat="1" ht="24" customHeight="1">
      <c r="A42" s="50">
        <v>38</v>
      </c>
      <c r="B42" s="9" t="s">
        <v>2305</v>
      </c>
      <c r="C42" s="52" t="s">
        <v>77</v>
      </c>
      <c r="D42" s="52" t="s">
        <v>2235</v>
      </c>
      <c r="E42" s="9">
        <v>12</v>
      </c>
      <c r="F42" s="9">
        <v>12</v>
      </c>
      <c r="G42" s="9">
        <v>0.312</v>
      </c>
      <c r="H42" s="59">
        <v>12</v>
      </c>
      <c r="I42" s="9">
        <v>108.6</v>
      </c>
      <c r="J42" s="9" t="s">
        <v>1062</v>
      </c>
      <c r="K42" s="9" t="s">
        <v>2283</v>
      </c>
      <c r="L42" s="59" t="s">
        <v>2284</v>
      </c>
      <c r="M42" s="59">
        <v>13769035418</v>
      </c>
      <c r="N42" s="9" t="s">
        <v>2300</v>
      </c>
      <c r="O42" s="61" t="s">
        <v>2301</v>
      </c>
      <c r="P42" s="59">
        <v>15887567116</v>
      </c>
    </row>
    <row r="43" spans="1:16" s="47" customFormat="1" ht="24" customHeight="1">
      <c r="A43" s="56">
        <v>39</v>
      </c>
      <c r="B43" s="9" t="s">
        <v>1817</v>
      </c>
      <c r="C43" s="52" t="s">
        <v>77</v>
      </c>
      <c r="D43" s="52" t="s">
        <v>2235</v>
      </c>
      <c r="E43" s="9">
        <v>20</v>
      </c>
      <c r="F43" s="9">
        <v>20</v>
      </c>
      <c r="G43" s="9">
        <v>0.32</v>
      </c>
      <c r="H43" s="61">
        <v>20</v>
      </c>
      <c r="I43" s="9">
        <v>198.8</v>
      </c>
      <c r="J43" s="9" t="s">
        <v>2132</v>
      </c>
      <c r="K43" s="9" t="s">
        <v>2283</v>
      </c>
      <c r="L43" s="61" t="s">
        <v>2284</v>
      </c>
      <c r="M43" s="61">
        <v>13769035418</v>
      </c>
      <c r="N43" s="9" t="s">
        <v>2306</v>
      </c>
      <c r="O43" s="52" t="s">
        <v>2307</v>
      </c>
      <c r="P43" s="61">
        <v>13578488525</v>
      </c>
    </row>
    <row r="44" spans="1:16" s="47" customFormat="1" ht="24" customHeight="1">
      <c r="A44" s="56">
        <v>40</v>
      </c>
      <c r="B44" s="9" t="s">
        <v>2308</v>
      </c>
      <c r="C44" s="52" t="s">
        <v>77</v>
      </c>
      <c r="D44" s="52" t="s">
        <v>2235</v>
      </c>
      <c r="E44" s="9">
        <v>20</v>
      </c>
      <c r="F44" s="9">
        <v>20</v>
      </c>
      <c r="G44" s="9">
        <v>0.3</v>
      </c>
      <c r="H44" s="61">
        <v>20</v>
      </c>
      <c r="I44" s="9">
        <v>197.18</v>
      </c>
      <c r="J44" s="9" t="s">
        <v>2309</v>
      </c>
      <c r="K44" s="9" t="s">
        <v>2283</v>
      </c>
      <c r="L44" s="61" t="s">
        <v>2284</v>
      </c>
      <c r="M44" s="61">
        <v>13769035418</v>
      </c>
      <c r="N44" s="9" t="s">
        <v>2306</v>
      </c>
      <c r="O44" s="52" t="s">
        <v>2307</v>
      </c>
      <c r="P44" s="61">
        <v>13578488525</v>
      </c>
    </row>
    <row r="45" spans="1:16" s="45" customFormat="1" ht="24" customHeight="1">
      <c r="A45" s="50">
        <v>41</v>
      </c>
      <c r="B45" s="9" t="s">
        <v>2310</v>
      </c>
      <c r="C45" s="52" t="s">
        <v>77</v>
      </c>
      <c r="D45" s="52" t="s">
        <v>2235</v>
      </c>
      <c r="E45" s="9">
        <v>16</v>
      </c>
      <c r="F45" s="9">
        <v>16</v>
      </c>
      <c r="G45" s="9">
        <v>0.22</v>
      </c>
      <c r="H45" s="59">
        <v>16</v>
      </c>
      <c r="I45" s="9">
        <v>193.82</v>
      </c>
      <c r="J45" s="9" t="s">
        <v>1062</v>
      </c>
      <c r="K45" s="9" t="s">
        <v>2283</v>
      </c>
      <c r="L45" s="59" t="s">
        <v>2284</v>
      </c>
      <c r="M45" s="59">
        <v>13769035418</v>
      </c>
      <c r="N45" s="9" t="s">
        <v>2306</v>
      </c>
      <c r="O45" s="52" t="s">
        <v>2307</v>
      </c>
      <c r="P45" s="59">
        <v>13578488525</v>
      </c>
    </row>
    <row r="46" spans="1:16" s="45" customFormat="1" ht="24" customHeight="1">
      <c r="A46" s="50">
        <v>42</v>
      </c>
      <c r="B46" s="9" t="s">
        <v>2311</v>
      </c>
      <c r="C46" s="52" t="s">
        <v>77</v>
      </c>
      <c r="D46" s="52" t="s">
        <v>2235</v>
      </c>
      <c r="E46" s="9">
        <v>16</v>
      </c>
      <c r="F46" s="9">
        <v>16</v>
      </c>
      <c r="G46" s="9">
        <v>0.25</v>
      </c>
      <c r="H46" s="59">
        <v>16</v>
      </c>
      <c r="I46" s="9">
        <v>151.1</v>
      </c>
      <c r="J46" s="9" t="s">
        <v>523</v>
      </c>
      <c r="K46" s="9" t="s">
        <v>2283</v>
      </c>
      <c r="L46" s="59" t="s">
        <v>2284</v>
      </c>
      <c r="M46" s="59">
        <v>13769035418</v>
      </c>
      <c r="N46" s="9" t="s">
        <v>2306</v>
      </c>
      <c r="O46" s="52" t="s">
        <v>2307</v>
      </c>
      <c r="P46" s="59">
        <v>13578488525</v>
      </c>
    </row>
    <row r="47" spans="1:16" s="45" customFormat="1" ht="24" customHeight="1">
      <c r="A47" s="50">
        <v>43</v>
      </c>
      <c r="B47" s="9" t="s">
        <v>2312</v>
      </c>
      <c r="C47" s="52" t="s">
        <v>77</v>
      </c>
      <c r="D47" s="52" t="s">
        <v>2235</v>
      </c>
      <c r="E47" s="9">
        <v>16</v>
      </c>
      <c r="F47" s="9">
        <v>1</v>
      </c>
      <c r="G47" s="9">
        <v>0.19</v>
      </c>
      <c r="H47" s="59">
        <v>2</v>
      </c>
      <c r="I47" s="9">
        <v>152.78</v>
      </c>
      <c r="J47" s="9" t="s">
        <v>432</v>
      </c>
      <c r="K47" s="9" t="s">
        <v>2283</v>
      </c>
      <c r="L47" s="59" t="s">
        <v>2284</v>
      </c>
      <c r="M47" s="59">
        <v>13769035418</v>
      </c>
      <c r="N47" s="9" t="s">
        <v>2306</v>
      </c>
      <c r="O47" s="52" t="s">
        <v>2307</v>
      </c>
      <c r="P47" s="59">
        <v>13578488525</v>
      </c>
    </row>
    <row r="48" spans="1:16" s="45" customFormat="1" ht="24" customHeight="1">
      <c r="A48" s="50">
        <v>44</v>
      </c>
      <c r="B48" s="9" t="s">
        <v>2313</v>
      </c>
      <c r="C48" s="52" t="s">
        <v>77</v>
      </c>
      <c r="D48" s="52" t="s">
        <v>2235</v>
      </c>
      <c r="E48" s="9">
        <v>22</v>
      </c>
      <c r="F48" s="9">
        <v>2</v>
      </c>
      <c r="G48" s="9">
        <v>0.28</v>
      </c>
      <c r="H48" s="59">
        <v>4</v>
      </c>
      <c r="I48" s="9">
        <v>217.86</v>
      </c>
      <c r="J48" s="9" t="s">
        <v>989</v>
      </c>
      <c r="K48" s="9" t="s">
        <v>2283</v>
      </c>
      <c r="L48" s="59" t="s">
        <v>2284</v>
      </c>
      <c r="M48" s="59">
        <v>13769035418</v>
      </c>
      <c r="N48" s="9" t="s">
        <v>2306</v>
      </c>
      <c r="O48" s="52" t="s">
        <v>2307</v>
      </c>
      <c r="P48" s="59">
        <v>13578488525</v>
      </c>
    </row>
    <row r="49" spans="1:16" s="45" customFormat="1" ht="24" customHeight="1">
      <c r="A49" s="50">
        <v>45</v>
      </c>
      <c r="B49" s="9" t="s">
        <v>2314</v>
      </c>
      <c r="C49" s="52" t="s">
        <v>77</v>
      </c>
      <c r="D49" s="52" t="s">
        <v>2235</v>
      </c>
      <c r="E49" s="9">
        <v>8</v>
      </c>
      <c r="F49" s="9">
        <v>8</v>
      </c>
      <c r="G49" s="9">
        <v>0.11</v>
      </c>
      <c r="H49" s="59">
        <v>8</v>
      </c>
      <c r="I49" s="9">
        <v>78.46</v>
      </c>
      <c r="J49" s="9" t="s">
        <v>989</v>
      </c>
      <c r="K49" s="9" t="s">
        <v>2283</v>
      </c>
      <c r="L49" s="59" t="s">
        <v>2284</v>
      </c>
      <c r="M49" s="59">
        <v>13769035418</v>
      </c>
      <c r="N49" s="9" t="s">
        <v>2306</v>
      </c>
      <c r="O49" s="52" t="s">
        <v>2307</v>
      </c>
      <c r="P49" s="59">
        <v>13578488525</v>
      </c>
    </row>
    <row r="50" spans="1:16" s="45" customFormat="1" ht="24" customHeight="1">
      <c r="A50" s="50">
        <v>46</v>
      </c>
      <c r="B50" s="9" t="s">
        <v>2315</v>
      </c>
      <c r="C50" s="52" t="s">
        <v>77</v>
      </c>
      <c r="D50" s="52" t="s">
        <v>2235</v>
      </c>
      <c r="E50" s="9">
        <v>30</v>
      </c>
      <c r="F50" s="9">
        <v>3</v>
      </c>
      <c r="G50" s="9">
        <v>0.37</v>
      </c>
      <c r="H50" s="59">
        <v>3</v>
      </c>
      <c r="I50" s="9">
        <v>293.46</v>
      </c>
      <c r="J50" s="9" t="s">
        <v>1062</v>
      </c>
      <c r="K50" s="9" t="s">
        <v>2283</v>
      </c>
      <c r="L50" s="59" t="s">
        <v>2284</v>
      </c>
      <c r="M50" s="59">
        <v>13769035418</v>
      </c>
      <c r="N50" s="9" t="s">
        <v>2306</v>
      </c>
      <c r="O50" s="52" t="s">
        <v>2307</v>
      </c>
      <c r="P50" s="59">
        <v>13578488525</v>
      </c>
    </row>
    <row r="51" spans="1:16" s="45" customFormat="1" ht="24" customHeight="1">
      <c r="A51" s="50">
        <v>47</v>
      </c>
      <c r="B51" s="9" t="s">
        <v>1819</v>
      </c>
      <c r="C51" s="52" t="s">
        <v>77</v>
      </c>
      <c r="D51" s="52" t="s">
        <v>2235</v>
      </c>
      <c r="E51" s="9">
        <v>26</v>
      </c>
      <c r="F51" s="9">
        <v>26</v>
      </c>
      <c r="G51" s="9">
        <v>0.5814</v>
      </c>
      <c r="H51" s="59">
        <v>26</v>
      </c>
      <c r="I51" s="9">
        <v>248.6</v>
      </c>
      <c r="J51" s="9" t="s">
        <v>486</v>
      </c>
      <c r="K51" s="9" t="s">
        <v>2283</v>
      </c>
      <c r="L51" s="59" t="s">
        <v>2284</v>
      </c>
      <c r="M51" s="59">
        <v>13769035418</v>
      </c>
      <c r="N51" s="9" t="s">
        <v>2306</v>
      </c>
      <c r="O51" s="52" t="s">
        <v>2307</v>
      </c>
      <c r="P51" s="59">
        <v>13578488525</v>
      </c>
    </row>
    <row r="52" spans="1:16" s="45" customFormat="1" ht="24" customHeight="1">
      <c r="A52" s="50">
        <v>48</v>
      </c>
      <c r="B52" s="9" t="s">
        <v>2316</v>
      </c>
      <c r="C52" s="52" t="s">
        <v>77</v>
      </c>
      <c r="D52" s="52" t="s">
        <v>2235</v>
      </c>
      <c r="E52" s="9">
        <v>125</v>
      </c>
      <c r="F52" s="9">
        <v>125</v>
      </c>
      <c r="G52" s="9">
        <v>2.736</v>
      </c>
      <c r="H52" s="59">
        <v>125</v>
      </c>
      <c r="I52" s="9">
        <v>1020.57</v>
      </c>
      <c r="J52" s="9" t="s">
        <v>486</v>
      </c>
      <c r="K52" s="9" t="s">
        <v>2283</v>
      </c>
      <c r="L52" s="59" t="s">
        <v>2284</v>
      </c>
      <c r="M52" s="59">
        <v>13769035418</v>
      </c>
      <c r="N52" s="9" t="s">
        <v>1959</v>
      </c>
      <c r="O52" s="61" t="s">
        <v>2317</v>
      </c>
      <c r="P52" s="59">
        <v>13988897708</v>
      </c>
    </row>
    <row r="53" spans="1:16" s="45" customFormat="1" ht="24" customHeight="1">
      <c r="A53" s="50">
        <v>49</v>
      </c>
      <c r="B53" s="9" t="s">
        <v>2318</v>
      </c>
      <c r="C53" s="52" t="s">
        <v>77</v>
      </c>
      <c r="D53" s="52" t="s">
        <v>2235</v>
      </c>
      <c r="E53" s="9">
        <v>18</v>
      </c>
      <c r="F53" s="9">
        <v>18</v>
      </c>
      <c r="G53" s="9">
        <v>0.333</v>
      </c>
      <c r="H53" s="59">
        <v>18</v>
      </c>
      <c r="I53" s="9">
        <v>168.5</v>
      </c>
      <c r="J53" s="9" t="s">
        <v>432</v>
      </c>
      <c r="K53" s="9" t="s">
        <v>2283</v>
      </c>
      <c r="L53" s="59" t="s">
        <v>2284</v>
      </c>
      <c r="M53" s="59">
        <v>13769035418</v>
      </c>
      <c r="N53" s="9" t="s">
        <v>2319</v>
      </c>
      <c r="O53" s="61" t="s">
        <v>2320</v>
      </c>
      <c r="P53" s="59">
        <v>13988870733</v>
      </c>
    </row>
    <row r="54" spans="1:16" s="45" customFormat="1" ht="24" customHeight="1">
      <c r="A54" s="50">
        <v>50</v>
      </c>
      <c r="B54" s="9" t="s">
        <v>2321</v>
      </c>
      <c r="C54" s="52" t="s">
        <v>77</v>
      </c>
      <c r="D54" s="52" t="s">
        <v>2235</v>
      </c>
      <c r="E54" s="9">
        <v>45</v>
      </c>
      <c r="F54" s="9">
        <v>45</v>
      </c>
      <c r="G54" s="9">
        <v>1.1279</v>
      </c>
      <c r="H54" s="59">
        <v>45</v>
      </c>
      <c r="I54" s="9">
        <v>428.98</v>
      </c>
      <c r="J54" s="9" t="s">
        <v>411</v>
      </c>
      <c r="K54" s="9" t="s">
        <v>2283</v>
      </c>
      <c r="L54" s="59" t="s">
        <v>2284</v>
      </c>
      <c r="M54" s="59">
        <v>13769035418</v>
      </c>
      <c r="N54" s="9" t="s">
        <v>1959</v>
      </c>
      <c r="O54" s="61" t="s">
        <v>2317</v>
      </c>
      <c r="P54" s="59">
        <v>13988897708</v>
      </c>
    </row>
    <row r="55" spans="1:16" s="45" customFormat="1" ht="24" customHeight="1">
      <c r="A55" s="50">
        <v>51</v>
      </c>
      <c r="B55" s="9" t="s">
        <v>1488</v>
      </c>
      <c r="C55" s="52" t="s">
        <v>77</v>
      </c>
      <c r="D55" s="52" t="s">
        <v>2235</v>
      </c>
      <c r="E55" s="9">
        <v>155</v>
      </c>
      <c r="F55" s="9">
        <v>155</v>
      </c>
      <c r="G55" s="9">
        <v>2.7999</v>
      </c>
      <c r="H55" s="59">
        <v>155</v>
      </c>
      <c r="I55" s="9">
        <v>1380.2</v>
      </c>
      <c r="J55" s="9" t="s">
        <v>411</v>
      </c>
      <c r="K55" s="9" t="s">
        <v>2283</v>
      </c>
      <c r="L55" s="59" t="s">
        <v>2284</v>
      </c>
      <c r="M55" s="59">
        <v>13769035418</v>
      </c>
      <c r="N55" s="9" t="s">
        <v>1959</v>
      </c>
      <c r="O55" s="61" t="s">
        <v>2317</v>
      </c>
      <c r="P55" s="59">
        <v>13988897708</v>
      </c>
    </row>
    <row r="56" spans="1:16" s="45" customFormat="1" ht="24" customHeight="1">
      <c r="A56" s="50">
        <v>52</v>
      </c>
      <c r="B56" s="9" t="s">
        <v>2322</v>
      </c>
      <c r="C56" s="52" t="s">
        <v>77</v>
      </c>
      <c r="D56" s="52" t="s">
        <v>2235</v>
      </c>
      <c r="E56" s="9">
        <v>32</v>
      </c>
      <c r="F56" s="9">
        <v>4</v>
      </c>
      <c r="G56" s="9">
        <v>0.43</v>
      </c>
      <c r="H56" s="59">
        <v>4</v>
      </c>
      <c r="I56" s="9">
        <v>300.44</v>
      </c>
      <c r="J56" s="9" t="s">
        <v>1470</v>
      </c>
      <c r="K56" s="9" t="s">
        <v>2283</v>
      </c>
      <c r="L56" s="59" t="s">
        <v>2284</v>
      </c>
      <c r="M56" s="59">
        <v>13769035418</v>
      </c>
      <c r="N56" s="9" t="s">
        <v>2323</v>
      </c>
      <c r="O56" s="61" t="s">
        <v>2286</v>
      </c>
      <c r="P56" s="59">
        <v>13908884113</v>
      </c>
    </row>
    <row r="57" spans="1:16" s="45" customFormat="1" ht="24" customHeight="1">
      <c r="A57" s="50">
        <v>53</v>
      </c>
      <c r="B57" s="9" t="s">
        <v>460</v>
      </c>
      <c r="C57" s="52" t="s">
        <v>77</v>
      </c>
      <c r="D57" s="52" t="s">
        <v>2235</v>
      </c>
      <c r="E57" s="9">
        <v>70</v>
      </c>
      <c r="F57" s="9">
        <v>3</v>
      </c>
      <c r="G57" s="9">
        <v>0.84</v>
      </c>
      <c r="H57" s="59">
        <v>7</v>
      </c>
      <c r="I57" s="9">
        <v>577.36</v>
      </c>
      <c r="J57" s="9" t="s">
        <v>1470</v>
      </c>
      <c r="K57" s="9" t="s">
        <v>2283</v>
      </c>
      <c r="L57" s="59" t="s">
        <v>2284</v>
      </c>
      <c r="M57" s="59">
        <v>13769035418</v>
      </c>
      <c r="N57" s="9" t="s">
        <v>2285</v>
      </c>
      <c r="O57" s="61" t="s">
        <v>2286</v>
      </c>
      <c r="P57" s="59">
        <v>13908884113</v>
      </c>
    </row>
    <row r="58" spans="1:16" s="45" customFormat="1" ht="24" customHeight="1">
      <c r="A58" s="50">
        <v>54</v>
      </c>
      <c r="B58" s="9" t="s">
        <v>2324</v>
      </c>
      <c r="C58" s="51" t="s">
        <v>77</v>
      </c>
      <c r="D58" s="51" t="s">
        <v>2235</v>
      </c>
      <c r="E58" s="9">
        <v>108</v>
      </c>
      <c r="F58" s="9">
        <v>7</v>
      </c>
      <c r="G58" s="9">
        <v>1.3214</v>
      </c>
      <c r="H58" s="50">
        <v>14</v>
      </c>
      <c r="I58" s="9">
        <v>980.7</v>
      </c>
      <c r="J58" s="9" t="s">
        <v>1089</v>
      </c>
      <c r="K58" s="9" t="s">
        <v>2274</v>
      </c>
      <c r="L58" s="50" t="s">
        <v>2275</v>
      </c>
      <c r="M58" s="50">
        <v>13988825828</v>
      </c>
      <c r="N58" s="9" t="s">
        <v>2276</v>
      </c>
      <c r="O58" s="50" t="s">
        <v>2277</v>
      </c>
      <c r="P58" s="50">
        <v>13988889306</v>
      </c>
    </row>
    <row r="59" spans="1:16" s="45" customFormat="1" ht="24" customHeight="1">
      <c r="A59" s="50">
        <v>55</v>
      </c>
      <c r="B59" s="9" t="s">
        <v>2325</v>
      </c>
      <c r="C59" s="52" t="s">
        <v>77</v>
      </c>
      <c r="D59" s="52" t="s">
        <v>2235</v>
      </c>
      <c r="E59" s="9">
        <v>40</v>
      </c>
      <c r="F59" s="9">
        <v>2</v>
      </c>
      <c r="G59" s="9">
        <v>0.47</v>
      </c>
      <c r="H59" s="59">
        <v>4</v>
      </c>
      <c r="I59" s="9">
        <v>321.38</v>
      </c>
      <c r="J59" s="9" t="s">
        <v>1089</v>
      </c>
      <c r="K59" s="9" t="s">
        <v>2283</v>
      </c>
      <c r="L59" s="59" t="s">
        <v>2284</v>
      </c>
      <c r="M59" s="59">
        <v>13769035418</v>
      </c>
      <c r="N59" s="9" t="s">
        <v>2294</v>
      </c>
      <c r="O59" s="61" t="s">
        <v>2295</v>
      </c>
      <c r="P59" s="59">
        <v>13769031620</v>
      </c>
    </row>
    <row r="60" spans="1:16" s="45" customFormat="1" ht="24" customHeight="1">
      <c r="A60" s="50">
        <v>56</v>
      </c>
      <c r="B60" s="9" t="s">
        <v>2326</v>
      </c>
      <c r="C60" s="52" t="s">
        <v>77</v>
      </c>
      <c r="D60" s="52" t="s">
        <v>2235</v>
      </c>
      <c r="E60" s="9">
        <v>80</v>
      </c>
      <c r="F60" s="9">
        <v>1</v>
      </c>
      <c r="G60" s="9">
        <v>0.43</v>
      </c>
      <c r="H60" s="59">
        <v>2</v>
      </c>
      <c r="I60" s="9">
        <v>656.8</v>
      </c>
      <c r="J60" s="9" t="s">
        <v>1089</v>
      </c>
      <c r="K60" s="9" t="s">
        <v>2283</v>
      </c>
      <c r="L60" s="59" t="s">
        <v>2284</v>
      </c>
      <c r="M60" s="59">
        <v>13769035418</v>
      </c>
      <c r="N60" s="9" t="s">
        <v>2294</v>
      </c>
      <c r="O60" s="61" t="s">
        <v>2295</v>
      </c>
      <c r="P60" s="59">
        <v>13769031620</v>
      </c>
    </row>
    <row r="61" s="45" customFormat="1" ht="15.75">
      <c r="A61" s="57"/>
    </row>
    <row r="62" s="45" customFormat="1" ht="15.75">
      <c r="A62" s="57"/>
    </row>
    <row r="63" s="45" customFormat="1" ht="15.75">
      <c r="A63" s="57"/>
    </row>
  </sheetData>
  <sheetProtection/>
  <mergeCells count="15">
    <mergeCell ref="A1:P1"/>
    <mergeCell ref="A2:E2"/>
    <mergeCell ref="N2:P2"/>
    <mergeCell ref="K3:M3"/>
    <mergeCell ref="N3:P3"/>
    <mergeCell ref="A3:A4"/>
    <mergeCell ref="B3:B4"/>
    <mergeCell ref="C3:C4"/>
    <mergeCell ref="D3:D4"/>
    <mergeCell ref="E34:E35"/>
    <mergeCell ref="F34:F35"/>
    <mergeCell ref="G34:G35"/>
    <mergeCell ref="H3:H4"/>
    <mergeCell ref="I34:I35"/>
    <mergeCell ref="J3:J4"/>
  </mergeCells>
  <dataValidations count="1">
    <dataValidation type="list" allowBlank="1" showInputMessage="1" showErrorMessage="1" sqref="J4">
      <formula1>"1950-1970年,1970-1980年,1980-1990年,1990-2000年,2001-2005年"</formula1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8"/>
  <sheetViews>
    <sheetView zoomScaleSheetLayoutView="100" workbookViewId="0" topLeftCell="A1">
      <selection activeCell="A1" sqref="A1:P18"/>
    </sheetView>
  </sheetViews>
  <sheetFormatPr defaultColWidth="9.00390625" defaultRowHeight="14.25"/>
  <cols>
    <col min="1" max="1" width="9.00390625" style="5" customWidth="1"/>
    <col min="2" max="12" width="9.00390625" style="1" customWidth="1"/>
    <col min="13" max="13" width="11.125" style="1" bestFit="1" customWidth="1"/>
    <col min="14" max="15" width="9.00390625" style="1" customWidth="1"/>
    <col min="16" max="16" width="11.125" style="1" bestFit="1" customWidth="1"/>
    <col min="17" max="16384" width="9.00390625" style="1" customWidth="1"/>
  </cols>
  <sheetData>
    <row r="1" spans="1:16" s="1" customFormat="1" ht="45" customHeight="1">
      <c r="A1" s="6" t="s">
        <v>2327</v>
      </c>
      <c r="B1" s="6"/>
      <c r="C1" s="6"/>
      <c r="D1" s="6"/>
      <c r="E1" s="6"/>
      <c r="F1" s="6"/>
      <c r="G1" s="6"/>
      <c r="H1" s="6"/>
      <c r="I1" s="14"/>
      <c r="J1" s="6"/>
      <c r="K1" s="6"/>
      <c r="L1" s="6"/>
      <c r="M1" s="6"/>
      <c r="N1" s="6"/>
      <c r="O1" s="6"/>
      <c r="P1" s="6"/>
    </row>
    <row r="2" spans="1:16" s="2" customFormat="1" ht="24" customHeight="1">
      <c r="A2" s="8" t="s">
        <v>56</v>
      </c>
      <c r="B2" s="8"/>
      <c r="C2" s="8"/>
      <c r="D2" s="8"/>
      <c r="E2" s="8"/>
      <c r="F2" s="12"/>
      <c r="G2" s="12"/>
      <c r="H2" s="12"/>
      <c r="I2" s="15"/>
      <c r="J2" s="12"/>
      <c r="K2" s="12"/>
      <c r="L2" s="12"/>
      <c r="M2" s="12"/>
      <c r="N2" s="19" t="s">
        <v>57</v>
      </c>
      <c r="O2" s="19"/>
      <c r="P2" s="19"/>
    </row>
    <row r="3" spans="1:16" s="3" customFormat="1" ht="21.75" customHeight="1">
      <c r="A3" s="9" t="s">
        <v>1</v>
      </c>
      <c r="B3" s="10" t="s">
        <v>58</v>
      </c>
      <c r="C3" s="10" t="s">
        <v>59</v>
      </c>
      <c r="D3" s="10" t="s">
        <v>60</v>
      </c>
      <c r="E3" s="10" t="s">
        <v>61</v>
      </c>
      <c r="F3" s="10" t="s">
        <v>62</v>
      </c>
      <c r="G3" s="10" t="s">
        <v>63</v>
      </c>
      <c r="H3" s="10" t="s">
        <v>64</v>
      </c>
      <c r="I3" s="16" t="s">
        <v>65</v>
      </c>
      <c r="J3" s="10" t="s">
        <v>66</v>
      </c>
      <c r="K3" s="10" t="s">
        <v>67</v>
      </c>
      <c r="L3" s="10"/>
      <c r="M3" s="10"/>
      <c r="N3" s="10" t="s">
        <v>68</v>
      </c>
      <c r="O3" s="10"/>
      <c r="P3" s="10"/>
    </row>
    <row r="4" spans="1:16" s="3" customFormat="1" ht="28.5">
      <c r="A4" s="9"/>
      <c r="B4" s="10"/>
      <c r="C4" s="10"/>
      <c r="D4" s="10"/>
      <c r="E4" s="10" t="s">
        <v>69</v>
      </c>
      <c r="F4" s="10" t="s">
        <v>70</v>
      </c>
      <c r="G4" s="10" t="s">
        <v>71</v>
      </c>
      <c r="H4" s="10"/>
      <c r="I4" s="16" t="s">
        <v>72</v>
      </c>
      <c r="J4" s="10"/>
      <c r="K4" s="10" t="s">
        <v>73</v>
      </c>
      <c r="L4" s="10" t="s">
        <v>74</v>
      </c>
      <c r="M4" s="10" t="s">
        <v>75</v>
      </c>
      <c r="N4" s="10" t="s">
        <v>73</v>
      </c>
      <c r="O4" s="10" t="s">
        <v>74</v>
      </c>
      <c r="P4" s="10" t="s">
        <v>75</v>
      </c>
    </row>
    <row r="5" spans="1:16" s="1" customFormat="1" ht="24" customHeight="1">
      <c r="A5" s="9">
        <v>1</v>
      </c>
      <c r="B5" s="13" t="s">
        <v>2328</v>
      </c>
      <c r="C5" s="9" t="s">
        <v>77</v>
      </c>
      <c r="D5" s="9" t="s">
        <v>2329</v>
      </c>
      <c r="E5" s="42">
        <v>28</v>
      </c>
      <c r="F5" s="42">
        <v>1</v>
      </c>
      <c r="G5" s="21">
        <v>0.27</v>
      </c>
      <c r="H5" s="9">
        <v>1</v>
      </c>
      <c r="I5" s="21">
        <v>82.8</v>
      </c>
      <c r="J5" s="42">
        <v>1998</v>
      </c>
      <c r="K5" s="13" t="s">
        <v>2330</v>
      </c>
      <c r="L5" s="9" t="s">
        <v>2331</v>
      </c>
      <c r="M5" s="9">
        <v>18288804784</v>
      </c>
      <c r="N5" s="13" t="s">
        <v>2332</v>
      </c>
      <c r="O5" s="9" t="s">
        <v>2333</v>
      </c>
      <c r="P5" s="9">
        <v>13988621091</v>
      </c>
    </row>
    <row r="6" spans="1:16" s="1" customFormat="1" ht="24" customHeight="1">
      <c r="A6" s="9">
        <v>2</v>
      </c>
      <c r="B6" s="13" t="s">
        <v>2334</v>
      </c>
      <c r="C6" s="9" t="s">
        <v>77</v>
      </c>
      <c r="D6" s="9" t="s">
        <v>2329</v>
      </c>
      <c r="E6" s="42">
        <v>16</v>
      </c>
      <c r="F6" s="42">
        <v>1</v>
      </c>
      <c r="G6" s="21">
        <v>0.15</v>
      </c>
      <c r="H6" s="9">
        <v>2</v>
      </c>
      <c r="I6" s="21">
        <v>47.3</v>
      </c>
      <c r="J6" s="42">
        <v>1999.6</v>
      </c>
      <c r="K6" s="13" t="s">
        <v>2330</v>
      </c>
      <c r="L6" s="9" t="s">
        <v>2331</v>
      </c>
      <c r="M6" s="9">
        <v>18288804784</v>
      </c>
      <c r="N6" s="13" t="s">
        <v>2332</v>
      </c>
      <c r="O6" s="9" t="s">
        <v>2333</v>
      </c>
      <c r="P6" s="9">
        <v>13988621091</v>
      </c>
    </row>
    <row r="7" spans="1:16" s="1" customFormat="1" ht="24" customHeight="1">
      <c r="A7" s="9">
        <v>3</v>
      </c>
      <c r="B7" s="13" t="s">
        <v>1559</v>
      </c>
      <c r="C7" s="9" t="s">
        <v>77</v>
      </c>
      <c r="D7" s="9" t="s">
        <v>2329</v>
      </c>
      <c r="E7" s="42">
        <v>16</v>
      </c>
      <c r="F7" s="42">
        <v>1</v>
      </c>
      <c r="G7" s="21">
        <v>0.15</v>
      </c>
      <c r="H7" s="9">
        <v>1</v>
      </c>
      <c r="I7" s="21">
        <v>47.9</v>
      </c>
      <c r="J7" s="42">
        <v>1989</v>
      </c>
      <c r="K7" s="13" t="s">
        <v>2330</v>
      </c>
      <c r="L7" s="9" t="s">
        <v>2331</v>
      </c>
      <c r="M7" s="9">
        <v>18288804784</v>
      </c>
      <c r="N7" s="13" t="s">
        <v>2332</v>
      </c>
      <c r="O7" s="9" t="s">
        <v>2333</v>
      </c>
      <c r="P7" s="9">
        <v>13988621091</v>
      </c>
    </row>
    <row r="8" spans="1:16" s="1" customFormat="1" ht="24" customHeight="1">
      <c r="A8" s="9">
        <v>4</v>
      </c>
      <c r="B8" s="13" t="s">
        <v>2335</v>
      </c>
      <c r="C8" s="9" t="s">
        <v>77</v>
      </c>
      <c r="D8" s="9" t="s">
        <v>2329</v>
      </c>
      <c r="E8" s="42">
        <v>12</v>
      </c>
      <c r="F8" s="42">
        <v>1</v>
      </c>
      <c r="G8" s="21">
        <v>0.1</v>
      </c>
      <c r="H8" s="9">
        <v>1</v>
      </c>
      <c r="I8" s="21">
        <v>34</v>
      </c>
      <c r="J8" s="42">
        <v>1998</v>
      </c>
      <c r="K8" s="13" t="s">
        <v>2330</v>
      </c>
      <c r="L8" s="9" t="s">
        <v>2331</v>
      </c>
      <c r="M8" s="9">
        <v>18288804784</v>
      </c>
      <c r="N8" s="13" t="s">
        <v>2332</v>
      </c>
      <c r="O8" s="9" t="s">
        <v>2333</v>
      </c>
      <c r="P8" s="9">
        <v>13988621091</v>
      </c>
    </row>
    <row r="9" spans="1:16" s="1" customFormat="1" ht="24" customHeight="1">
      <c r="A9" s="9">
        <v>5</v>
      </c>
      <c r="B9" s="13" t="s">
        <v>2336</v>
      </c>
      <c r="C9" s="9" t="s">
        <v>77</v>
      </c>
      <c r="D9" s="9" t="s">
        <v>2329</v>
      </c>
      <c r="E9" s="42">
        <v>37</v>
      </c>
      <c r="F9" s="42">
        <v>4</v>
      </c>
      <c r="G9" s="21">
        <v>0.42</v>
      </c>
      <c r="H9" s="9">
        <v>8</v>
      </c>
      <c r="I9" s="21">
        <v>110.7</v>
      </c>
      <c r="J9" s="42">
        <v>2000</v>
      </c>
      <c r="K9" s="13" t="s">
        <v>2330</v>
      </c>
      <c r="L9" s="9" t="s">
        <v>2331</v>
      </c>
      <c r="M9" s="9">
        <v>18288804784</v>
      </c>
      <c r="N9" s="13" t="s">
        <v>2332</v>
      </c>
      <c r="O9" s="9" t="s">
        <v>2333</v>
      </c>
      <c r="P9" s="9">
        <v>13988621091</v>
      </c>
    </row>
    <row r="10" spans="1:16" s="1" customFormat="1" ht="24" customHeight="1">
      <c r="A10" s="9">
        <v>6</v>
      </c>
      <c r="B10" s="13" t="s">
        <v>2337</v>
      </c>
      <c r="C10" s="9" t="s">
        <v>77</v>
      </c>
      <c r="D10" s="9" t="s">
        <v>2329</v>
      </c>
      <c r="E10" s="42">
        <v>36</v>
      </c>
      <c r="F10" s="42">
        <v>4</v>
      </c>
      <c r="G10" s="21">
        <v>0.89</v>
      </c>
      <c r="H10" s="9">
        <v>4</v>
      </c>
      <c r="I10" s="21">
        <v>106.8</v>
      </c>
      <c r="J10" s="42">
        <v>1990</v>
      </c>
      <c r="K10" s="13" t="s">
        <v>2330</v>
      </c>
      <c r="L10" s="9" t="s">
        <v>2331</v>
      </c>
      <c r="M10" s="9">
        <v>18288804784</v>
      </c>
      <c r="N10" s="13" t="s">
        <v>2332</v>
      </c>
      <c r="O10" s="9" t="s">
        <v>2333</v>
      </c>
      <c r="P10" s="9">
        <v>13988621091</v>
      </c>
    </row>
    <row r="11" spans="1:16" s="1" customFormat="1" ht="24" customHeight="1">
      <c r="A11" s="9">
        <v>7</v>
      </c>
      <c r="B11" s="13" t="s">
        <v>2338</v>
      </c>
      <c r="C11" s="9" t="s">
        <v>77</v>
      </c>
      <c r="D11" s="9" t="s">
        <v>2329</v>
      </c>
      <c r="E11" s="42">
        <v>45</v>
      </c>
      <c r="F11" s="42">
        <v>2</v>
      </c>
      <c r="G11" s="21">
        <v>0.62</v>
      </c>
      <c r="H11" s="9">
        <v>2</v>
      </c>
      <c r="I11" s="21">
        <v>133.7</v>
      </c>
      <c r="J11" s="42">
        <v>1987</v>
      </c>
      <c r="K11" s="13" t="s">
        <v>2330</v>
      </c>
      <c r="L11" s="9" t="s">
        <v>2331</v>
      </c>
      <c r="M11" s="9">
        <v>18288804784</v>
      </c>
      <c r="N11" s="13" t="s">
        <v>2332</v>
      </c>
      <c r="O11" s="9" t="s">
        <v>2333</v>
      </c>
      <c r="P11" s="9">
        <v>13988621091</v>
      </c>
    </row>
    <row r="12" spans="1:16" s="1" customFormat="1" ht="24" customHeight="1">
      <c r="A12" s="9">
        <v>8</v>
      </c>
      <c r="B12" s="13" t="s">
        <v>2339</v>
      </c>
      <c r="C12" s="9" t="s">
        <v>77</v>
      </c>
      <c r="D12" s="9" t="s">
        <v>2329</v>
      </c>
      <c r="E12" s="42">
        <v>10</v>
      </c>
      <c r="F12" s="42">
        <v>1</v>
      </c>
      <c r="G12" s="21">
        <v>0.65</v>
      </c>
      <c r="H12" s="9">
        <v>2</v>
      </c>
      <c r="I12" s="21">
        <v>28.6</v>
      </c>
      <c r="J12" s="42">
        <v>2000</v>
      </c>
      <c r="K12" s="13" t="s">
        <v>2330</v>
      </c>
      <c r="L12" s="9" t="s">
        <v>2331</v>
      </c>
      <c r="M12" s="9">
        <v>18288804784</v>
      </c>
      <c r="N12" s="13" t="s">
        <v>2340</v>
      </c>
      <c r="O12" s="9" t="s">
        <v>2341</v>
      </c>
      <c r="P12" s="9">
        <v>13578466641</v>
      </c>
    </row>
    <row r="13" spans="1:16" s="1" customFormat="1" ht="24" customHeight="1">
      <c r="A13" s="9">
        <v>9</v>
      </c>
      <c r="B13" s="13" t="s">
        <v>2342</v>
      </c>
      <c r="C13" s="9" t="s">
        <v>77</v>
      </c>
      <c r="D13" s="9" t="s">
        <v>2329</v>
      </c>
      <c r="E13" s="42">
        <v>14</v>
      </c>
      <c r="F13" s="42">
        <v>2</v>
      </c>
      <c r="G13" s="21">
        <v>0.1</v>
      </c>
      <c r="H13" s="9">
        <v>4</v>
      </c>
      <c r="I13" s="21">
        <v>41.7</v>
      </c>
      <c r="J13" s="42">
        <v>1983</v>
      </c>
      <c r="K13" s="13" t="s">
        <v>2330</v>
      </c>
      <c r="L13" s="9" t="s">
        <v>2331</v>
      </c>
      <c r="M13" s="9">
        <v>18288804784</v>
      </c>
      <c r="N13" s="13" t="s">
        <v>556</v>
      </c>
      <c r="O13" s="9" t="s">
        <v>2343</v>
      </c>
      <c r="P13" s="9">
        <v>17608865270</v>
      </c>
    </row>
    <row r="14" spans="1:16" s="1" customFormat="1" ht="24" customHeight="1">
      <c r="A14" s="9">
        <v>10</v>
      </c>
      <c r="B14" s="13" t="s">
        <v>2344</v>
      </c>
      <c r="C14" s="9" t="s">
        <v>77</v>
      </c>
      <c r="D14" s="9" t="s">
        <v>2329</v>
      </c>
      <c r="E14" s="42">
        <v>26</v>
      </c>
      <c r="F14" s="42">
        <v>1</v>
      </c>
      <c r="G14" s="21">
        <v>0.3</v>
      </c>
      <c r="H14" s="9">
        <v>1</v>
      </c>
      <c r="I14" s="21">
        <v>77.9</v>
      </c>
      <c r="J14" s="42">
        <v>1990</v>
      </c>
      <c r="K14" s="13" t="s">
        <v>2330</v>
      </c>
      <c r="L14" s="9" t="s">
        <v>2331</v>
      </c>
      <c r="M14" s="9">
        <v>18288804784</v>
      </c>
      <c r="N14" s="13" t="s">
        <v>556</v>
      </c>
      <c r="O14" s="9" t="s">
        <v>2343</v>
      </c>
      <c r="P14" s="9">
        <v>17608865270</v>
      </c>
    </row>
    <row r="15" spans="1:16" s="1" customFormat="1" ht="24" customHeight="1">
      <c r="A15" s="9">
        <v>11</v>
      </c>
      <c r="B15" s="13" t="s">
        <v>2345</v>
      </c>
      <c r="C15" s="9" t="s">
        <v>77</v>
      </c>
      <c r="D15" s="9" t="s">
        <v>2329</v>
      </c>
      <c r="E15" s="42">
        <v>32</v>
      </c>
      <c r="F15" s="42">
        <v>2</v>
      </c>
      <c r="G15" s="21">
        <v>0.3</v>
      </c>
      <c r="H15" s="9">
        <v>1</v>
      </c>
      <c r="I15" s="21">
        <v>94.6</v>
      </c>
      <c r="J15" s="42">
        <v>1987</v>
      </c>
      <c r="K15" s="13" t="s">
        <v>2330</v>
      </c>
      <c r="L15" s="9" t="s">
        <v>2331</v>
      </c>
      <c r="M15" s="9">
        <v>18288804784</v>
      </c>
      <c r="N15" s="13" t="s">
        <v>556</v>
      </c>
      <c r="O15" s="9" t="s">
        <v>2343</v>
      </c>
      <c r="P15" s="9">
        <v>17608865270</v>
      </c>
    </row>
    <row r="16" spans="1:16" s="1" customFormat="1" ht="24" customHeight="1">
      <c r="A16" s="9">
        <v>12</v>
      </c>
      <c r="B16" s="41" t="s">
        <v>2346</v>
      </c>
      <c r="C16" s="9" t="s">
        <v>77</v>
      </c>
      <c r="D16" s="9" t="s">
        <v>2329</v>
      </c>
      <c r="E16" s="41">
        <v>8</v>
      </c>
      <c r="F16" s="41">
        <v>1</v>
      </c>
      <c r="G16" s="41">
        <v>0.0574</v>
      </c>
      <c r="H16" s="9">
        <v>1</v>
      </c>
      <c r="I16" s="13">
        <v>30</v>
      </c>
      <c r="J16" s="41">
        <v>1995</v>
      </c>
      <c r="K16" s="41" t="s">
        <v>2347</v>
      </c>
      <c r="L16" s="9" t="s">
        <v>2348</v>
      </c>
      <c r="M16" s="9">
        <v>13988642714</v>
      </c>
      <c r="N16" s="41" t="s">
        <v>2349</v>
      </c>
      <c r="O16" s="41" t="s">
        <v>2350</v>
      </c>
      <c r="P16" s="9">
        <v>18908862759</v>
      </c>
    </row>
    <row r="17" spans="1:16" s="1" customFormat="1" ht="24" customHeight="1">
      <c r="A17" s="9">
        <v>13</v>
      </c>
      <c r="B17" s="41" t="s">
        <v>2351</v>
      </c>
      <c r="C17" s="9" t="s">
        <v>77</v>
      </c>
      <c r="D17" s="9" t="s">
        <v>2329</v>
      </c>
      <c r="E17" s="41">
        <v>16</v>
      </c>
      <c r="F17" s="41">
        <v>1</v>
      </c>
      <c r="G17" s="41">
        <v>0.1442</v>
      </c>
      <c r="H17" s="9">
        <v>1</v>
      </c>
      <c r="I17" s="9">
        <v>50</v>
      </c>
      <c r="J17" s="41">
        <v>1995</v>
      </c>
      <c r="K17" s="41" t="s">
        <v>2347</v>
      </c>
      <c r="L17" s="9" t="s">
        <v>2348</v>
      </c>
      <c r="M17" s="9">
        <v>13988642714</v>
      </c>
      <c r="N17" s="41" t="s">
        <v>2349</v>
      </c>
      <c r="O17" s="41" t="s">
        <v>2350</v>
      </c>
      <c r="P17" s="9">
        <v>18908862759</v>
      </c>
    </row>
    <row r="18" spans="1:16" s="1" customFormat="1" ht="24" customHeight="1">
      <c r="A18" s="9">
        <v>14</v>
      </c>
      <c r="B18" s="41" t="s">
        <v>2352</v>
      </c>
      <c r="C18" s="9" t="s">
        <v>77</v>
      </c>
      <c r="D18" s="9" t="s">
        <v>2329</v>
      </c>
      <c r="E18" s="41">
        <v>16</v>
      </c>
      <c r="F18" s="41">
        <v>1</v>
      </c>
      <c r="G18" s="41">
        <v>0.1344</v>
      </c>
      <c r="H18" s="9">
        <v>1</v>
      </c>
      <c r="I18" s="41">
        <v>50</v>
      </c>
      <c r="J18" s="41">
        <v>1997</v>
      </c>
      <c r="K18" s="41" t="s">
        <v>2347</v>
      </c>
      <c r="L18" s="9" t="s">
        <v>2348</v>
      </c>
      <c r="M18" s="9">
        <v>13988642714</v>
      </c>
      <c r="N18" s="41" t="s">
        <v>2349</v>
      </c>
      <c r="O18" s="41" t="s">
        <v>2350</v>
      </c>
      <c r="P18" s="9">
        <v>18908862759</v>
      </c>
    </row>
  </sheetData>
  <sheetProtection/>
  <mergeCells count="11">
    <mergeCell ref="A1:P1"/>
    <mergeCell ref="A2:E2"/>
    <mergeCell ref="N2:P2"/>
    <mergeCell ref="K3:M3"/>
    <mergeCell ref="N3:P3"/>
    <mergeCell ref="A3:A4"/>
    <mergeCell ref="B3:B4"/>
    <mergeCell ref="C3:C4"/>
    <mergeCell ref="D3:D4"/>
    <mergeCell ref="H3:H4"/>
    <mergeCell ref="J3:J4"/>
  </mergeCells>
  <dataValidations count="1">
    <dataValidation type="list" allowBlank="1" showInputMessage="1" showErrorMessage="1" sqref="J4">
      <formula1>"1950-1970年,1970-1980年,1980-1990年,1990-2000年,2001-2005年"</formula1>
    </dataValidation>
  </dataValidation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7"/>
  <sheetViews>
    <sheetView zoomScaleSheetLayoutView="100" workbookViewId="0" topLeftCell="A1">
      <selection activeCell="A1" sqref="A1:P17"/>
    </sheetView>
  </sheetViews>
  <sheetFormatPr defaultColWidth="9.00390625" defaultRowHeight="14.25"/>
  <cols>
    <col min="1" max="1" width="9.00390625" style="24" customWidth="1"/>
    <col min="2" max="2" width="15.00390625" style="25" customWidth="1"/>
    <col min="13" max="13" width="11.125" style="0" bestFit="1" customWidth="1"/>
    <col min="16" max="16" width="11.125" style="0" bestFit="1" customWidth="1"/>
  </cols>
  <sheetData>
    <row r="1" spans="1:16" ht="45" customHeight="1">
      <c r="A1" s="26" t="s">
        <v>1583</v>
      </c>
      <c r="B1" s="27"/>
      <c r="C1" s="26"/>
      <c r="D1" s="26"/>
      <c r="E1" s="26"/>
      <c r="F1" s="26"/>
      <c r="G1" s="26"/>
      <c r="H1" s="26"/>
      <c r="I1" s="34"/>
      <c r="J1" s="26"/>
      <c r="K1" s="26"/>
      <c r="L1" s="26"/>
      <c r="M1" s="26"/>
      <c r="N1" s="26"/>
      <c r="O1" s="26"/>
      <c r="P1" s="26"/>
    </row>
    <row r="2" spans="1:16" s="22" customFormat="1" ht="24" customHeight="1">
      <c r="A2" s="28" t="s">
        <v>56</v>
      </c>
      <c r="B2" s="28"/>
      <c r="C2" s="28"/>
      <c r="D2" s="28"/>
      <c r="E2" s="28"/>
      <c r="F2" s="33"/>
      <c r="G2" s="33"/>
      <c r="H2" s="33"/>
      <c r="I2" s="35"/>
      <c r="J2" s="33"/>
      <c r="K2" s="33"/>
      <c r="L2" s="33"/>
      <c r="M2" s="33"/>
      <c r="N2" s="40" t="s">
        <v>57</v>
      </c>
      <c r="O2" s="40"/>
      <c r="P2" s="40"/>
    </row>
    <row r="3" spans="1:16" s="23" customFormat="1" ht="21.75" customHeight="1">
      <c r="A3" s="29" t="s">
        <v>1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30" t="s">
        <v>64</v>
      </c>
      <c r="I3" s="36" t="s">
        <v>65</v>
      </c>
      <c r="J3" s="30" t="s">
        <v>66</v>
      </c>
      <c r="K3" s="30" t="s">
        <v>67</v>
      </c>
      <c r="L3" s="30"/>
      <c r="M3" s="30"/>
      <c r="N3" s="30" t="s">
        <v>68</v>
      </c>
      <c r="O3" s="30"/>
      <c r="P3" s="30"/>
    </row>
    <row r="4" spans="1:16" s="23" customFormat="1" ht="28.5">
      <c r="A4" s="29"/>
      <c r="B4" s="30"/>
      <c r="C4" s="30"/>
      <c r="D4" s="30"/>
      <c r="E4" s="30" t="s">
        <v>69</v>
      </c>
      <c r="F4" s="30" t="s">
        <v>70</v>
      </c>
      <c r="G4" s="30" t="s">
        <v>71</v>
      </c>
      <c r="H4" s="30"/>
      <c r="I4" s="36" t="s">
        <v>72</v>
      </c>
      <c r="J4" s="30"/>
      <c r="K4" s="30" t="s">
        <v>73</v>
      </c>
      <c r="L4" s="37" t="s">
        <v>74</v>
      </c>
      <c r="M4" s="37" t="s">
        <v>75</v>
      </c>
      <c r="N4" s="30" t="s">
        <v>73</v>
      </c>
      <c r="O4" s="37" t="s">
        <v>74</v>
      </c>
      <c r="P4" s="37" t="s">
        <v>75</v>
      </c>
    </row>
    <row r="5" spans="1:16" ht="15.75">
      <c r="A5" s="31">
        <v>1</v>
      </c>
      <c r="B5" s="11" t="s">
        <v>2353</v>
      </c>
      <c r="C5" s="32" t="s">
        <v>77</v>
      </c>
      <c r="D5" s="32" t="s">
        <v>2354</v>
      </c>
      <c r="E5" s="11">
        <v>356</v>
      </c>
      <c r="F5" s="11">
        <v>11</v>
      </c>
      <c r="G5" s="11">
        <v>1.78</v>
      </c>
      <c r="H5" s="31"/>
      <c r="I5" s="38">
        <v>411.246</v>
      </c>
      <c r="J5" s="11">
        <v>2005</v>
      </c>
      <c r="K5" s="31" t="s">
        <v>2355</v>
      </c>
      <c r="L5" s="31" t="s">
        <v>2356</v>
      </c>
      <c r="M5" s="31">
        <v>13988733663</v>
      </c>
      <c r="N5" s="11" t="s">
        <v>2357</v>
      </c>
      <c r="O5" s="31" t="s">
        <v>2358</v>
      </c>
      <c r="P5" s="31">
        <v>13988787444</v>
      </c>
    </row>
    <row r="6" spans="1:16" ht="15.75">
      <c r="A6" s="31">
        <v>2</v>
      </c>
      <c r="B6" s="11" t="s">
        <v>683</v>
      </c>
      <c r="C6" s="32" t="s">
        <v>77</v>
      </c>
      <c r="D6" s="32" t="s">
        <v>2354</v>
      </c>
      <c r="E6" s="11">
        <v>48</v>
      </c>
      <c r="F6" s="11">
        <v>48</v>
      </c>
      <c r="G6" s="11">
        <v>1.104</v>
      </c>
      <c r="H6" s="31"/>
      <c r="I6" s="39">
        <v>321.666</v>
      </c>
      <c r="J6" s="11">
        <v>2005</v>
      </c>
      <c r="K6" s="31" t="s">
        <v>2355</v>
      </c>
      <c r="L6" s="31" t="s">
        <v>2359</v>
      </c>
      <c r="M6" s="31">
        <v>13388876635</v>
      </c>
      <c r="N6" s="11" t="s">
        <v>2357</v>
      </c>
      <c r="O6" s="31" t="s">
        <v>2358</v>
      </c>
      <c r="P6" s="31">
        <v>13988787444</v>
      </c>
    </row>
    <row r="7" spans="1:16" ht="15.75">
      <c r="A7" s="31">
        <v>3</v>
      </c>
      <c r="B7" s="11" t="s">
        <v>2360</v>
      </c>
      <c r="C7" s="32" t="s">
        <v>77</v>
      </c>
      <c r="D7" s="32" t="s">
        <v>2354</v>
      </c>
      <c r="E7" s="11">
        <v>24</v>
      </c>
      <c r="F7" s="11">
        <v>1</v>
      </c>
      <c r="G7" s="11">
        <v>0.552</v>
      </c>
      <c r="H7" s="31"/>
      <c r="I7" s="39">
        <v>327.75</v>
      </c>
      <c r="J7" s="11">
        <v>2000</v>
      </c>
      <c r="K7" s="31" t="s">
        <v>2355</v>
      </c>
      <c r="L7" s="31" t="s">
        <v>2361</v>
      </c>
      <c r="M7" s="31">
        <v>13388876769</v>
      </c>
      <c r="N7" s="11" t="s">
        <v>2357</v>
      </c>
      <c r="O7" s="31" t="s">
        <v>2358</v>
      </c>
      <c r="P7" s="31">
        <v>13988787444</v>
      </c>
    </row>
    <row r="8" spans="1:16" ht="15.75">
      <c r="A8" s="31">
        <v>4</v>
      </c>
      <c r="B8" s="11" t="s">
        <v>2362</v>
      </c>
      <c r="C8" s="32" t="s">
        <v>77</v>
      </c>
      <c r="D8" s="32" t="s">
        <v>2354</v>
      </c>
      <c r="E8" s="11">
        <v>24</v>
      </c>
      <c r="F8" s="11">
        <v>24</v>
      </c>
      <c r="G8" s="11">
        <v>5.52</v>
      </c>
      <c r="H8" s="31"/>
      <c r="I8" s="39">
        <v>249.378</v>
      </c>
      <c r="J8" s="11">
        <v>2005</v>
      </c>
      <c r="K8" s="31" t="s">
        <v>2355</v>
      </c>
      <c r="L8" s="31" t="s">
        <v>2363</v>
      </c>
      <c r="M8" s="31">
        <v>13988777869</v>
      </c>
      <c r="N8" s="11" t="s">
        <v>2357</v>
      </c>
      <c r="O8" s="31" t="s">
        <v>2358</v>
      </c>
      <c r="P8" s="31">
        <v>13988787444</v>
      </c>
    </row>
    <row r="9" spans="1:16" ht="15.75">
      <c r="A9" s="31">
        <v>5</v>
      </c>
      <c r="B9" s="11" t="s">
        <v>2364</v>
      </c>
      <c r="C9" s="32" t="s">
        <v>77</v>
      </c>
      <c r="D9" s="32" t="s">
        <v>2354</v>
      </c>
      <c r="E9" s="11">
        <v>14</v>
      </c>
      <c r="F9" s="11">
        <v>2</v>
      </c>
      <c r="G9" s="11">
        <v>0.182</v>
      </c>
      <c r="H9" s="31"/>
      <c r="I9" s="39">
        <v>333.75</v>
      </c>
      <c r="J9" s="11">
        <v>2004</v>
      </c>
      <c r="K9" s="31" t="s">
        <v>2355</v>
      </c>
      <c r="L9" s="31" t="s">
        <v>2365</v>
      </c>
      <c r="M9" s="31">
        <v>13988748078</v>
      </c>
      <c r="N9" s="11" t="s">
        <v>2366</v>
      </c>
      <c r="O9" s="31" t="s">
        <v>2367</v>
      </c>
      <c r="P9" s="31">
        <v>15284578388</v>
      </c>
    </row>
    <row r="10" spans="1:16" ht="15.75">
      <c r="A10" s="31">
        <v>6</v>
      </c>
      <c r="B10" s="11" t="s">
        <v>2368</v>
      </c>
      <c r="C10" s="32" t="s">
        <v>77</v>
      </c>
      <c r="D10" s="32" t="s">
        <v>2354</v>
      </c>
      <c r="E10" s="11">
        <v>280</v>
      </c>
      <c r="F10" s="11">
        <v>280</v>
      </c>
      <c r="G10" s="11">
        <v>6.44</v>
      </c>
      <c r="H10" s="31"/>
      <c r="I10" s="39">
        <v>6787.2</v>
      </c>
      <c r="J10" s="11">
        <v>2001</v>
      </c>
      <c r="K10" s="31" t="s">
        <v>2355</v>
      </c>
      <c r="L10" s="31" t="s">
        <v>2369</v>
      </c>
      <c r="M10" s="31">
        <v>13378870009</v>
      </c>
      <c r="N10" s="11" t="s">
        <v>2366</v>
      </c>
      <c r="O10" s="31" t="s">
        <v>2367</v>
      </c>
      <c r="P10" s="31">
        <v>15284578388</v>
      </c>
    </row>
    <row r="11" spans="1:16" ht="25.5">
      <c r="A11" s="31">
        <v>7</v>
      </c>
      <c r="B11" s="11" t="s">
        <v>2370</v>
      </c>
      <c r="C11" s="32" t="s">
        <v>77</v>
      </c>
      <c r="D11" s="32" t="s">
        <v>2354</v>
      </c>
      <c r="E11" s="11">
        <v>210</v>
      </c>
      <c r="F11" s="11">
        <v>210</v>
      </c>
      <c r="G11" s="11">
        <v>4.83</v>
      </c>
      <c r="H11" s="31"/>
      <c r="I11" s="39">
        <v>5150.4</v>
      </c>
      <c r="J11" s="11">
        <v>2001</v>
      </c>
      <c r="K11" s="31" t="s">
        <v>2355</v>
      </c>
      <c r="L11" s="31" t="s">
        <v>2371</v>
      </c>
      <c r="M11" s="31">
        <v>13988717262</v>
      </c>
      <c r="N11" s="11" t="s">
        <v>2357</v>
      </c>
      <c r="O11" s="31" t="s">
        <v>2358</v>
      </c>
      <c r="P11" s="31">
        <v>13988787444</v>
      </c>
    </row>
    <row r="12" spans="1:16" ht="25.5">
      <c r="A12" s="31">
        <v>8</v>
      </c>
      <c r="B12" s="11" t="s">
        <v>2372</v>
      </c>
      <c r="C12" s="32" t="s">
        <v>77</v>
      </c>
      <c r="D12" s="32" t="s">
        <v>2354</v>
      </c>
      <c r="E12" s="11">
        <v>170</v>
      </c>
      <c r="F12" s="11">
        <v>170</v>
      </c>
      <c r="G12" s="11">
        <v>3.91</v>
      </c>
      <c r="H12" s="31"/>
      <c r="I12" s="39">
        <v>4180.8</v>
      </c>
      <c r="J12" s="11">
        <v>2001</v>
      </c>
      <c r="K12" s="31" t="s">
        <v>2355</v>
      </c>
      <c r="L12" s="31" t="s">
        <v>2373</v>
      </c>
      <c r="M12" s="31">
        <v>18608873300</v>
      </c>
      <c r="N12" s="11" t="s">
        <v>2374</v>
      </c>
      <c r="O12" s="31" t="s">
        <v>2375</v>
      </c>
      <c r="P12" s="31">
        <v>13988780907</v>
      </c>
    </row>
    <row r="13" spans="1:16" ht="25.5">
      <c r="A13" s="31">
        <v>9</v>
      </c>
      <c r="B13" s="11" t="s">
        <v>2376</v>
      </c>
      <c r="C13" s="32" t="s">
        <v>77</v>
      </c>
      <c r="D13" s="32" t="s">
        <v>2354</v>
      </c>
      <c r="E13" s="11">
        <v>106</v>
      </c>
      <c r="F13" s="11">
        <v>106</v>
      </c>
      <c r="G13" s="11">
        <v>2.438</v>
      </c>
      <c r="H13" s="31"/>
      <c r="I13" s="39">
        <v>2629.44</v>
      </c>
      <c r="J13" s="11">
        <v>2001</v>
      </c>
      <c r="K13" s="31" t="s">
        <v>2355</v>
      </c>
      <c r="L13" s="31" t="s">
        <v>2377</v>
      </c>
      <c r="M13" s="31">
        <v>13988709125</v>
      </c>
      <c r="N13" s="11" t="s">
        <v>2378</v>
      </c>
      <c r="O13" s="31" t="s">
        <v>2379</v>
      </c>
      <c r="P13" s="31">
        <v>13988700087</v>
      </c>
    </row>
    <row r="14" spans="1:16" ht="15.75">
      <c r="A14" s="31">
        <v>10</v>
      </c>
      <c r="B14" s="11" t="s">
        <v>2380</v>
      </c>
      <c r="C14" s="32" t="s">
        <v>77</v>
      </c>
      <c r="D14" s="32" t="s">
        <v>2354</v>
      </c>
      <c r="E14" s="11">
        <v>96</v>
      </c>
      <c r="F14" s="11">
        <v>4</v>
      </c>
      <c r="G14" s="11">
        <v>1.248</v>
      </c>
      <c r="H14" s="31"/>
      <c r="I14" s="39">
        <v>732.75</v>
      </c>
      <c r="J14" s="11">
        <v>2004</v>
      </c>
      <c r="K14" s="31" t="s">
        <v>2355</v>
      </c>
      <c r="L14" s="31" t="s">
        <v>2381</v>
      </c>
      <c r="M14" s="31">
        <v>13988763109</v>
      </c>
      <c r="N14" s="11" t="s">
        <v>2357</v>
      </c>
      <c r="O14" s="31" t="s">
        <v>2358</v>
      </c>
      <c r="P14" s="31">
        <v>13988787444</v>
      </c>
    </row>
    <row r="15" spans="1:16" ht="15.75">
      <c r="A15" s="31">
        <v>11</v>
      </c>
      <c r="B15" s="11" t="s">
        <v>2382</v>
      </c>
      <c r="C15" s="32" t="s">
        <v>77</v>
      </c>
      <c r="D15" s="32" t="s">
        <v>2354</v>
      </c>
      <c r="E15" s="11">
        <v>32</v>
      </c>
      <c r="F15" s="11">
        <v>32</v>
      </c>
      <c r="G15" s="11">
        <v>0.736</v>
      </c>
      <c r="H15" s="31"/>
      <c r="I15" s="39">
        <v>150</v>
      </c>
      <c r="J15" s="11">
        <v>2003</v>
      </c>
      <c r="K15" s="31" t="s">
        <v>2355</v>
      </c>
      <c r="L15" s="31" t="s">
        <v>2383</v>
      </c>
      <c r="M15" s="31">
        <v>13618878888</v>
      </c>
      <c r="N15" s="11" t="s">
        <v>2357</v>
      </c>
      <c r="O15" s="31" t="s">
        <v>2358</v>
      </c>
      <c r="P15" s="31">
        <v>13988787444</v>
      </c>
    </row>
    <row r="16" spans="1:16" ht="15.75">
      <c r="A16" s="31">
        <v>12</v>
      </c>
      <c r="B16" s="11" t="s">
        <v>2384</v>
      </c>
      <c r="C16" s="32" t="s">
        <v>77</v>
      </c>
      <c r="D16" s="32" t="s">
        <v>2354</v>
      </c>
      <c r="E16" s="11">
        <v>26</v>
      </c>
      <c r="F16" s="11">
        <v>26</v>
      </c>
      <c r="G16" s="11">
        <v>0.598</v>
      </c>
      <c r="H16" s="31"/>
      <c r="I16" s="39">
        <v>92.538</v>
      </c>
      <c r="J16" s="11">
        <v>2004</v>
      </c>
      <c r="K16" s="31" t="s">
        <v>2355</v>
      </c>
      <c r="L16" s="31" t="s">
        <v>2377</v>
      </c>
      <c r="M16" s="31">
        <v>13988709125</v>
      </c>
      <c r="N16" s="11" t="s">
        <v>2378</v>
      </c>
      <c r="O16" s="31" t="s">
        <v>2379</v>
      </c>
      <c r="P16" s="31">
        <v>13988770087</v>
      </c>
    </row>
    <row r="17" spans="1:16" ht="15.75">
      <c r="A17" s="31">
        <v>13</v>
      </c>
      <c r="B17" s="11" t="s">
        <v>2385</v>
      </c>
      <c r="C17" s="32" t="s">
        <v>77</v>
      </c>
      <c r="D17" s="32" t="s">
        <v>2354</v>
      </c>
      <c r="E17" s="11">
        <v>94</v>
      </c>
      <c r="F17" s="11">
        <v>5</v>
      </c>
      <c r="G17" s="11">
        <v>1.316</v>
      </c>
      <c r="H17" s="31"/>
      <c r="I17" s="39">
        <v>350</v>
      </c>
      <c r="J17" s="11">
        <v>1995</v>
      </c>
      <c r="K17" s="31" t="s">
        <v>2355</v>
      </c>
      <c r="L17" s="31" t="s">
        <v>2386</v>
      </c>
      <c r="M17" s="31">
        <v>13629685064</v>
      </c>
      <c r="N17" s="11" t="s">
        <v>2357</v>
      </c>
      <c r="O17" s="31" t="s">
        <v>2358</v>
      </c>
      <c r="P17" s="31">
        <v>13988787444</v>
      </c>
    </row>
  </sheetData>
  <sheetProtection/>
  <mergeCells count="11">
    <mergeCell ref="A1:P1"/>
    <mergeCell ref="A2:E2"/>
    <mergeCell ref="N2:P2"/>
    <mergeCell ref="K3:M3"/>
    <mergeCell ref="N3:P3"/>
    <mergeCell ref="A3:A4"/>
    <mergeCell ref="B3:B4"/>
    <mergeCell ref="C3:C4"/>
    <mergeCell ref="D3:D4"/>
    <mergeCell ref="H3:H4"/>
    <mergeCell ref="J3:J4"/>
  </mergeCells>
  <dataValidations count="1">
    <dataValidation type="list" allowBlank="1" showInputMessage="1" showErrorMessage="1" sqref="J4">
      <formula1>"1950-1970年,1970-1980年,1980-1990年,1990-2000年,2001-2005年"</formula1>
    </dataValidation>
  </dataValidation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95"/>
  <sheetViews>
    <sheetView zoomScaleSheetLayoutView="100" workbookViewId="0" topLeftCell="A72">
      <selection activeCell="A1" sqref="A1:P94"/>
    </sheetView>
  </sheetViews>
  <sheetFormatPr defaultColWidth="9.00390625" defaultRowHeight="14.25"/>
  <cols>
    <col min="1" max="1" width="9.00390625" style="5" customWidth="1"/>
    <col min="2" max="2" width="14.875" style="1" customWidth="1"/>
    <col min="3" max="6" width="9.00390625" style="1" customWidth="1"/>
    <col min="7" max="7" width="10.375" style="1" bestFit="1" customWidth="1"/>
    <col min="8" max="12" width="9.00390625" style="1" customWidth="1"/>
    <col min="13" max="13" width="12.75390625" style="1" customWidth="1"/>
    <col min="14" max="14" width="10.125" style="1" customWidth="1"/>
    <col min="15" max="15" width="9.00390625" style="1" customWidth="1"/>
    <col min="16" max="16" width="16.25390625" style="1" customWidth="1"/>
    <col min="17" max="16384" width="9.00390625" style="1" customWidth="1"/>
  </cols>
  <sheetData>
    <row r="1" spans="1:16" s="1" customFormat="1" ht="45" customHeight="1">
      <c r="A1" s="6" t="s">
        <v>1583</v>
      </c>
      <c r="B1" s="7"/>
      <c r="C1" s="6"/>
      <c r="D1" s="6"/>
      <c r="E1" s="6"/>
      <c r="F1" s="6"/>
      <c r="G1" s="6"/>
      <c r="H1" s="6"/>
      <c r="I1" s="14"/>
      <c r="J1" s="6"/>
      <c r="K1" s="6"/>
      <c r="L1" s="6"/>
      <c r="M1" s="6"/>
      <c r="N1" s="6"/>
      <c r="O1" s="6"/>
      <c r="P1" s="6"/>
    </row>
    <row r="2" spans="1:16" s="2" customFormat="1" ht="24" customHeight="1">
      <c r="A2" s="8" t="s">
        <v>56</v>
      </c>
      <c r="B2" s="8"/>
      <c r="C2" s="8"/>
      <c r="D2" s="8"/>
      <c r="E2" s="8"/>
      <c r="F2" s="12"/>
      <c r="G2" s="12"/>
      <c r="H2" s="12"/>
      <c r="I2" s="15"/>
      <c r="J2" s="12"/>
      <c r="K2" s="12"/>
      <c r="L2" s="12"/>
      <c r="M2" s="11"/>
      <c r="N2" s="19" t="s">
        <v>57</v>
      </c>
      <c r="O2" s="19"/>
      <c r="P2" s="19"/>
    </row>
    <row r="3" spans="1:16" s="3" customFormat="1" ht="33" customHeight="1">
      <c r="A3" s="9" t="s">
        <v>1</v>
      </c>
      <c r="B3" s="10" t="s">
        <v>58</v>
      </c>
      <c r="C3" s="10" t="s">
        <v>59</v>
      </c>
      <c r="D3" s="10" t="s">
        <v>60</v>
      </c>
      <c r="E3" s="10" t="s">
        <v>61</v>
      </c>
      <c r="F3" s="10" t="s">
        <v>62</v>
      </c>
      <c r="G3" s="10" t="s">
        <v>63</v>
      </c>
      <c r="H3" s="10" t="s">
        <v>64</v>
      </c>
      <c r="I3" s="16" t="s">
        <v>65</v>
      </c>
      <c r="J3" s="10" t="s">
        <v>66</v>
      </c>
      <c r="K3" s="10" t="s">
        <v>67</v>
      </c>
      <c r="L3" s="10"/>
      <c r="M3" s="10"/>
      <c r="N3" s="10" t="s">
        <v>68</v>
      </c>
      <c r="O3" s="10"/>
      <c r="P3" s="10"/>
    </row>
    <row r="4" spans="1:16" s="3" customFormat="1" ht="28.5">
      <c r="A4" s="9"/>
      <c r="B4" s="10"/>
      <c r="C4" s="10"/>
      <c r="D4" s="10"/>
      <c r="E4" s="10" t="s">
        <v>69</v>
      </c>
      <c r="F4" s="10" t="s">
        <v>70</v>
      </c>
      <c r="G4" s="10" t="s">
        <v>1988</v>
      </c>
      <c r="H4" s="10"/>
      <c r="I4" s="16" t="s">
        <v>72</v>
      </c>
      <c r="J4" s="10"/>
      <c r="K4" s="10" t="s">
        <v>73</v>
      </c>
      <c r="L4" s="10" t="s">
        <v>74</v>
      </c>
      <c r="M4" s="10" t="s">
        <v>75</v>
      </c>
      <c r="N4" s="10" t="s">
        <v>73</v>
      </c>
      <c r="O4" s="10" t="s">
        <v>74</v>
      </c>
      <c r="P4" s="10" t="s">
        <v>75</v>
      </c>
    </row>
    <row r="5" spans="1:16" s="1" customFormat="1" ht="24" customHeight="1">
      <c r="A5" s="9">
        <v>1</v>
      </c>
      <c r="B5" s="9" t="s">
        <v>2387</v>
      </c>
      <c r="C5" s="9" t="s">
        <v>77</v>
      </c>
      <c r="D5" s="9" t="s">
        <v>2388</v>
      </c>
      <c r="E5" s="9">
        <v>515</v>
      </c>
      <c r="F5" s="9">
        <v>10</v>
      </c>
      <c r="G5" s="9">
        <v>6.03</v>
      </c>
      <c r="H5" s="9"/>
      <c r="I5" s="9">
        <v>2523</v>
      </c>
      <c r="J5" s="9">
        <v>2000</v>
      </c>
      <c r="K5" s="9" t="s">
        <v>2389</v>
      </c>
      <c r="L5" s="9" t="s">
        <v>2390</v>
      </c>
      <c r="M5" s="9">
        <v>13578317986</v>
      </c>
      <c r="N5" s="9" t="s">
        <v>2240</v>
      </c>
      <c r="O5" s="9" t="s">
        <v>2391</v>
      </c>
      <c r="P5" s="9">
        <v>13988307222</v>
      </c>
    </row>
    <row r="6" spans="1:16" s="1" customFormat="1" ht="24" customHeight="1">
      <c r="A6" s="9">
        <v>2</v>
      </c>
      <c r="B6" s="9" t="s">
        <v>2392</v>
      </c>
      <c r="C6" s="9" t="s">
        <v>77</v>
      </c>
      <c r="D6" s="9" t="s">
        <v>2388</v>
      </c>
      <c r="E6" s="9">
        <v>1966</v>
      </c>
      <c r="F6" s="9">
        <v>15</v>
      </c>
      <c r="G6" s="9">
        <v>23.98</v>
      </c>
      <c r="H6" s="9"/>
      <c r="I6" s="9">
        <v>10223</v>
      </c>
      <c r="J6" s="9" t="s">
        <v>1060</v>
      </c>
      <c r="K6" s="9" t="s">
        <v>2389</v>
      </c>
      <c r="L6" s="9" t="s">
        <v>2390</v>
      </c>
      <c r="M6" s="9">
        <v>13578317986</v>
      </c>
      <c r="N6" s="9" t="s">
        <v>2240</v>
      </c>
      <c r="O6" s="9" t="s">
        <v>2391</v>
      </c>
      <c r="P6" s="9">
        <v>13988307222</v>
      </c>
    </row>
    <row r="7" spans="1:16" s="1" customFormat="1" ht="24" customHeight="1">
      <c r="A7" s="9">
        <v>3</v>
      </c>
      <c r="B7" s="9" t="s">
        <v>2393</v>
      </c>
      <c r="C7" s="9" t="s">
        <v>77</v>
      </c>
      <c r="D7" s="9" t="s">
        <v>2388</v>
      </c>
      <c r="E7" s="13">
        <v>26</v>
      </c>
      <c r="F7" s="13">
        <v>2</v>
      </c>
      <c r="G7" s="13">
        <v>0.18</v>
      </c>
      <c r="H7" s="9"/>
      <c r="I7" s="17">
        <v>217.825328</v>
      </c>
      <c r="J7" s="13">
        <v>1992</v>
      </c>
      <c r="K7" s="9" t="s">
        <v>2389</v>
      </c>
      <c r="L7" s="9" t="s">
        <v>2390</v>
      </c>
      <c r="M7" s="9">
        <v>13578317986</v>
      </c>
      <c r="N7" s="13" t="s">
        <v>2394</v>
      </c>
      <c r="O7" s="9" t="s">
        <v>2395</v>
      </c>
      <c r="P7" s="9">
        <v>13988391383</v>
      </c>
    </row>
    <row r="8" spans="1:16" s="1" customFormat="1" ht="24" customHeight="1">
      <c r="A8" s="9">
        <v>4</v>
      </c>
      <c r="B8" s="11" t="s">
        <v>2396</v>
      </c>
      <c r="C8" s="9" t="s">
        <v>77</v>
      </c>
      <c r="D8" s="9" t="s">
        <v>2388</v>
      </c>
      <c r="E8" s="13">
        <v>10</v>
      </c>
      <c r="F8" s="13">
        <v>1</v>
      </c>
      <c r="G8" s="13">
        <v>0.12</v>
      </c>
      <c r="H8" s="9"/>
      <c r="I8" s="17">
        <v>56.65824</v>
      </c>
      <c r="J8" s="13">
        <v>1985</v>
      </c>
      <c r="K8" s="9" t="s">
        <v>2389</v>
      </c>
      <c r="L8" s="9" t="s">
        <v>2390</v>
      </c>
      <c r="M8" s="9">
        <v>13578317986</v>
      </c>
      <c r="N8" s="13" t="s">
        <v>2394</v>
      </c>
      <c r="O8" s="9" t="s">
        <v>2395</v>
      </c>
      <c r="P8" s="9">
        <v>13988391383</v>
      </c>
    </row>
    <row r="9" spans="1:16" s="1" customFormat="1" ht="24" customHeight="1">
      <c r="A9" s="9">
        <v>5</v>
      </c>
      <c r="B9" s="11" t="s">
        <v>2397</v>
      </c>
      <c r="C9" s="9" t="s">
        <v>77</v>
      </c>
      <c r="D9" s="9" t="s">
        <v>2388</v>
      </c>
      <c r="E9" s="13">
        <v>36</v>
      </c>
      <c r="F9" s="13">
        <v>5</v>
      </c>
      <c r="G9" s="13">
        <v>0.37</v>
      </c>
      <c r="H9" s="9"/>
      <c r="I9" s="17">
        <v>450.611536</v>
      </c>
      <c r="J9" s="13">
        <v>2000</v>
      </c>
      <c r="K9" s="9" t="s">
        <v>2389</v>
      </c>
      <c r="L9" s="9" t="s">
        <v>2390</v>
      </c>
      <c r="M9" s="9">
        <v>13578317986</v>
      </c>
      <c r="N9" s="13" t="s">
        <v>2394</v>
      </c>
      <c r="O9" s="9" t="s">
        <v>2395</v>
      </c>
      <c r="P9" s="9">
        <v>13988391383</v>
      </c>
    </row>
    <row r="10" spans="1:16" s="1" customFormat="1" ht="24" customHeight="1">
      <c r="A10" s="9">
        <v>6</v>
      </c>
      <c r="B10" s="11" t="s">
        <v>2398</v>
      </c>
      <c r="C10" s="9" t="s">
        <v>77</v>
      </c>
      <c r="D10" s="9" t="s">
        <v>2388</v>
      </c>
      <c r="E10" s="13">
        <v>8</v>
      </c>
      <c r="F10" s="13">
        <v>1</v>
      </c>
      <c r="G10" s="13">
        <v>0.08</v>
      </c>
      <c r="H10" s="9"/>
      <c r="I10" s="17">
        <v>102.42964</v>
      </c>
      <c r="J10" s="13">
        <v>1990</v>
      </c>
      <c r="K10" s="9" t="s">
        <v>2389</v>
      </c>
      <c r="L10" s="9" t="s">
        <v>2390</v>
      </c>
      <c r="M10" s="9">
        <v>13578317986</v>
      </c>
      <c r="N10" s="13" t="s">
        <v>2394</v>
      </c>
      <c r="O10" s="9" t="s">
        <v>2395</v>
      </c>
      <c r="P10" s="9">
        <v>13988391383</v>
      </c>
    </row>
    <row r="11" spans="1:16" s="1" customFormat="1" ht="24" customHeight="1">
      <c r="A11" s="9">
        <v>7</v>
      </c>
      <c r="B11" s="11" t="s">
        <v>1002</v>
      </c>
      <c r="C11" s="9" t="s">
        <v>77</v>
      </c>
      <c r="D11" s="9" t="s">
        <v>2388</v>
      </c>
      <c r="E11" s="13">
        <v>24</v>
      </c>
      <c r="F11" s="13">
        <v>2</v>
      </c>
      <c r="G11" s="13">
        <v>0.16</v>
      </c>
      <c r="H11" s="9"/>
      <c r="I11" s="17">
        <v>164.667616</v>
      </c>
      <c r="J11" s="13">
        <v>1998</v>
      </c>
      <c r="K11" s="9" t="s">
        <v>2389</v>
      </c>
      <c r="L11" s="9" t="s">
        <v>2390</v>
      </c>
      <c r="M11" s="9">
        <v>13578317986</v>
      </c>
      <c r="N11" s="13" t="s">
        <v>2394</v>
      </c>
      <c r="O11" s="9" t="s">
        <v>2395</v>
      </c>
      <c r="P11" s="9">
        <v>13988391383</v>
      </c>
    </row>
    <row r="12" spans="1:16" s="1" customFormat="1" ht="24" customHeight="1">
      <c r="A12" s="9">
        <v>8</v>
      </c>
      <c r="B12" s="11" t="s">
        <v>983</v>
      </c>
      <c r="C12" s="9" t="s">
        <v>77</v>
      </c>
      <c r="D12" s="9" t="s">
        <v>2388</v>
      </c>
      <c r="E12" s="13">
        <v>54</v>
      </c>
      <c r="F12" s="13">
        <v>4</v>
      </c>
      <c r="G12" s="13">
        <v>0.565</v>
      </c>
      <c r="H12" s="9"/>
      <c r="I12" s="17">
        <v>208.387424</v>
      </c>
      <c r="J12" s="13">
        <v>2000</v>
      </c>
      <c r="K12" s="9" t="s">
        <v>2389</v>
      </c>
      <c r="L12" s="9" t="s">
        <v>2390</v>
      </c>
      <c r="M12" s="9">
        <v>13578317986</v>
      </c>
      <c r="N12" s="13" t="s">
        <v>2394</v>
      </c>
      <c r="O12" s="9" t="s">
        <v>2395</v>
      </c>
      <c r="P12" s="9">
        <v>13988391383</v>
      </c>
    </row>
    <row r="13" spans="1:16" s="1" customFormat="1" ht="24" customHeight="1">
      <c r="A13" s="9">
        <v>9</v>
      </c>
      <c r="B13" s="11" t="s">
        <v>2399</v>
      </c>
      <c r="C13" s="9" t="s">
        <v>77</v>
      </c>
      <c r="D13" s="9" t="s">
        <v>2388</v>
      </c>
      <c r="E13" s="13">
        <v>75</v>
      </c>
      <c r="F13" s="13">
        <v>20</v>
      </c>
      <c r="G13" s="13">
        <v>0.12</v>
      </c>
      <c r="H13" s="9"/>
      <c r="I13" s="17">
        <v>501.907776</v>
      </c>
      <c r="J13" s="13">
        <v>1985</v>
      </c>
      <c r="K13" s="9" t="s">
        <v>2389</v>
      </c>
      <c r="L13" s="9" t="s">
        <v>2390</v>
      </c>
      <c r="M13" s="9">
        <v>13578317986</v>
      </c>
      <c r="N13" s="13" t="s">
        <v>2394</v>
      </c>
      <c r="O13" s="9" t="s">
        <v>2395</v>
      </c>
      <c r="P13" s="9">
        <v>13988391383</v>
      </c>
    </row>
    <row r="14" spans="1:16" s="1" customFormat="1" ht="24" customHeight="1">
      <c r="A14" s="9">
        <v>10</v>
      </c>
      <c r="B14" s="11" t="s">
        <v>2400</v>
      </c>
      <c r="C14" s="9" t="s">
        <v>77</v>
      </c>
      <c r="D14" s="9" t="s">
        <v>2388</v>
      </c>
      <c r="E14" s="13">
        <v>12</v>
      </c>
      <c r="F14" s="13">
        <v>12</v>
      </c>
      <c r="G14" s="13">
        <v>0.288</v>
      </c>
      <c r="H14" s="9"/>
      <c r="I14" s="17">
        <v>189.319504</v>
      </c>
      <c r="J14" s="13">
        <v>1985</v>
      </c>
      <c r="K14" s="9" t="s">
        <v>2389</v>
      </c>
      <c r="L14" s="9" t="s">
        <v>2390</v>
      </c>
      <c r="M14" s="9">
        <v>13578317986</v>
      </c>
      <c r="N14" s="13" t="s">
        <v>2394</v>
      </c>
      <c r="O14" s="9" t="s">
        <v>2395</v>
      </c>
      <c r="P14" s="9">
        <v>13988391383</v>
      </c>
    </row>
    <row r="15" spans="1:16" s="1" customFormat="1" ht="24" customHeight="1">
      <c r="A15" s="9">
        <v>11</v>
      </c>
      <c r="B15" s="11" t="s">
        <v>2401</v>
      </c>
      <c r="C15" s="9" t="s">
        <v>77</v>
      </c>
      <c r="D15" s="9" t="s">
        <v>2388</v>
      </c>
      <c r="E15" s="13">
        <v>18</v>
      </c>
      <c r="F15" s="13">
        <v>4</v>
      </c>
      <c r="G15" s="13">
        <v>0.8</v>
      </c>
      <c r="H15" s="9"/>
      <c r="I15" s="17">
        <v>205.196584</v>
      </c>
      <c r="J15" s="13">
        <v>1997</v>
      </c>
      <c r="K15" s="9" t="s">
        <v>2389</v>
      </c>
      <c r="L15" s="9" t="s">
        <v>2390</v>
      </c>
      <c r="M15" s="9">
        <v>13578317986</v>
      </c>
      <c r="N15" s="13" t="s">
        <v>2394</v>
      </c>
      <c r="O15" s="9" t="s">
        <v>2395</v>
      </c>
      <c r="P15" s="9">
        <v>13988391383</v>
      </c>
    </row>
    <row r="16" spans="1:16" s="1" customFormat="1" ht="24" customHeight="1">
      <c r="A16" s="9">
        <v>12</v>
      </c>
      <c r="B16" s="11" t="s">
        <v>1054</v>
      </c>
      <c r="C16" s="9" t="s">
        <v>77</v>
      </c>
      <c r="D16" s="9" t="s">
        <v>2388</v>
      </c>
      <c r="E16" s="13">
        <v>11</v>
      </c>
      <c r="F16" s="13">
        <v>3</v>
      </c>
      <c r="G16" s="13">
        <v>0.096</v>
      </c>
      <c r="H16" s="9"/>
      <c r="I16" s="17">
        <v>145.677288</v>
      </c>
      <c r="J16" s="13">
        <v>1992</v>
      </c>
      <c r="K16" s="9" t="s">
        <v>2389</v>
      </c>
      <c r="L16" s="9" t="s">
        <v>2390</v>
      </c>
      <c r="M16" s="9">
        <v>13578317986</v>
      </c>
      <c r="N16" s="13" t="s">
        <v>2394</v>
      </c>
      <c r="O16" s="9" t="s">
        <v>2395</v>
      </c>
      <c r="P16" s="9">
        <v>13988391383</v>
      </c>
    </row>
    <row r="17" spans="1:16" s="1" customFormat="1" ht="24" customHeight="1">
      <c r="A17" s="9">
        <v>13</v>
      </c>
      <c r="B17" s="11" t="s">
        <v>2402</v>
      </c>
      <c r="C17" s="9" t="s">
        <v>77</v>
      </c>
      <c r="D17" s="9" t="s">
        <v>2388</v>
      </c>
      <c r="E17" s="13">
        <v>57</v>
      </c>
      <c r="F17" s="13">
        <v>2</v>
      </c>
      <c r="G17" s="13">
        <v>0.798</v>
      </c>
      <c r="H17" s="9"/>
      <c r="I17" s="17">
        <v>325.187216</v>
      </c>
      <c r="J17" s="13">
        <v>2000</v>
      </c>
      <c r="K17" s="9" t="s">
        <v>2389</v>
      </c>
      <c r="L17" s="9" t="s">
        <v>2390</v>
      </c>
      <c r="M17" s="9">
        <v>13578317986</v>
      </c>
      <c r="N17" s="13" t="s">
        <v>2394</v>
      </c>
      <c r="O17" s="9" t="s">
        <v>2395</v>
      </c>
      <c r="P17" s="9">
        <v>13988391383</v>
      </c>
    </row>
    <row r="18" spans="1:16" s="1" customFormat="1" ht="24" customHeight="1">
      <c r="A18" s="9">
        <v>14</v>
      </c>
      <c r="B18" s="11" t="s">
        <v>2403</v>
      </c>
      <c r="C18" s="9" t="s">
        <v>77</v>
      </c>
      <c r="D18" s="9" t="s">
        <v>2388</v>
      </c>
      <c r="E18" s="13">
        <v>46</v>
      </c>
      <c r="F18" s="13">
        <v>2</v>
      </c>
      <c r="G18" s="13">
        <v>0.6</v>
      </c>
      <c r="H18" s="9"/>
      <c r="I18" s="17">
        <v>203.223968</v>
      </c>
      <c r="J18" s="13">
        <v>2000</v>
      </c>
      <c r="K18" s="9" t="s">
        <v>2389</v>
      </c>
      <c r="L18" s="9" t="s">
        <v>2390</v>
      </c>
      <c r="M18" s="9">
        <v>13578317986</v>
      </c>
      <c r="N18" s="13" t="s">
        <v>2394</v>
      </c>
      <c r="O18" s="9" t="s">
        <v>2395</v>
      </c>
      <c r="P18" s="9">
        <v>13988391383</v>
      </c>
    </row>
    <row r="19" spans="1:16" s="1" customFormat="1" ht="24" customHeight="1">
      <c r="A19" s="9">
        <v>15</v>
      </c>
      <c r="B19" s="11" t="s">
        <v>2404</v>
      </c>
      <c r="C19" s="9" t="s">
        <v>77</v>
      </c>
      <c r="D19" s="9" t="s">
        <v>2388</v>
      </c>
      <c r="E19" s="13">
        <v>8</v>
      </c>
      <c r="F19" s="13">
        <v>1</v>
      </c>
      <c r="G19" s="13">
        <v>0.08</v>
      </c>
      <c r="H19" s="9"/>
      <c r="I19" s="17">
        <v>142.673728</v>
      </c>
      <c r="J19" s="13">
        <v>1997</v>
      </c>
      <c r="K19" s="9" t="s">
        <v>2389</v>
      </c>
      <c r="L19" s="9" t="s">
        <v>2390</v>
      </c>
      <c r="M19" s="9">
        <v>13578317986</v>
      </c>
      <c r="N19" s="13" t="s">
        <v>2394</v>
      </c>
      <c r="O19" s="9" t="s">
        <v>2395</v>
      </c>
      <c r="P19" s="9">
        <v>13988391383</v>
      </c>
    </row>
    <row r="20" spans="1:16" s="1" customFormat="1" ht="24" customHeight="1">
      <c r="A20" s="9">
        <v>16</v>
      </c>
      <c r="B20" s="11" t="s">
        <v>2405</v>
      </c>
      <c r="C20" s="9" t="s">
        <v>77</v>
      </c>
      <c r="D20" s="9" t="s">
        <v>2388</v>
      </c>
      <c r="E20" s="11">
        <v>10</v>
      </c>
      <c r="F20" s="11">
        <v>1</v>
      </c>
      <c r="G20" s="11">
        <v>0.1</v>
      </c>
      <c r="H20" s="9"/>
      <c r="I20" s="17">
        <v>53.56112</v>
      </c>
      <c r="J20" s="11">
        <v>1985</v>
      </c>
      <c r="K20" s="9" t="s">
        <v>2389</v>
      </c>
      <c r="L20" s="9" t="s">
        <v>2390</v>
      </c>
      <c r="M20" s="9">
        <v>13578317986</v>
      </c>
      <c r="N20" s="13" t="s">
        <v>2394</v>
      </c>
      <c r="O20" s="9" t="s">
        <v>2395</v>
      </c>
      <c r="P20" s="9">
        <v>13988391383</v>
      </c>
    </row>
    <row r="21" spans="1:16" s="1" customFormat="1" ht="24" customHeight="1">
      <c r="A21" s="9">
        <v>17</v>
      </c>
      <c r="B21" s="11" t="s">
        <v>2406</v>
      </c>
      <c r="C21" s="9" t="s">
        <v>77</v>
      </c>
      <c r="D21" s="9" t="s">
        <v>2388</v>
      </c>
      <c r="E21" s="13">
        <v>42</v>
      </c>
      <c r="F21" s="13">
        <v>3</v>
      </c>
      <c r="G21" s="13">
        <v>0.462</v>
      </c>
      <c r="H21" s="9"/>
      <c r="I21" s="17">
        <v>494.879896</v>
      </c>
      <c r="J21" s="13">
        <v>2000</v>
      </c>
      <c r="K21" s="9" t="s">
        <v>2389</v>
      </c>
      <c r="L21" s="9" t="s">
        <v>2390</v>
      </c>
      <c r="M21" s="9">
        <v>13578317986</v>
      </c>
      <c r="N21" s="13" t="s">
        <v>2394</v>
      </c>
      <c r="O21" s="9" t="s">
        <v>2395</v>
      </c>
      <c r="P21" s="9">
        <v>13988391383</v>
      </c>
    </row>
    <row r="22" spans="1:16" s="1" customFormat="1" ht="24" customHeight="1">
      <c r="A22" s="9">
        <v>18</v>
      </c>
      <c r="B22" s="11" t="s">
        <v>2407</v>
      </c>
      <c r="C22" s="9" t="s">
        <v>77</v>
      </c>
      <c r="D22" s="9" t="s">
        <v>2388</v>
      </c>
      <c r="E22" s="13">
        <v>50</v>
      </c>
      <c r="F22" s="13">
        <v>3</v>
      </c>
      <c r="G22" s="13">
        <v>0.5</v>
      </c>
      <c r="H22" s="9"/>
      <c r="I22" s="17">
        <v>346.281232</v>
      </c>
      <c r="J22" s="13">
        <v>1982</v>
      </c>
      <c r="K22" s="9" t="s">
        <v>2389</v>
      </c>
      <c r="L22" s="9" t="s">
        <v>2390</v>
      </c>
      <c r="M22" s="9">
        <v>13578317986</v>
      </c>
      <c r="N22" s="13" t="s">
        <v>2394</v>
      </c>
      <c r="O22" s="9" t="s">
        <v>2395</v>
      </c>
      <c r="P22" s="9">
        <v>13988391383</v>
      </c>
    </row>
    <row r="23" spans="1:16" s="1" customFormat="1" ht="24" customHeight="1">
      <c r="A23" s="9">
        <v>19</v>
      </c>
      <c r="B23" s="11" t="s">
        <v>1826</v>
      </c>
      <c r="C23" s="9" t="s">
        <v>77</v>
      </c>
      <c r="D23" s="9" t="s">
        <v>2388</v>
      </c>
      <c r="E23" s="13">
        <v>32</v>
      </c>
      <c r="F23" s="13">
        <v>2</v>
      </c>
      <c r="G23" s="13">
        <v>0.285</v>
      </c>
      <c r="H23" s="9"/>
      <c r="I23" s="17">
        <v>214.7048</v>
      </c>
      <c r="J23" s="13">
        <v>1992</v>
      </c>
      <c r="K23" s="9" t="s">
        <v>2389</v>
      </c>
      <c r="L23" s="9" t="s">
        <v>2390</v>
      </c>
      <c r="M23" s="9">
        <v>13578317986</v>
      </c>
      <c r="N23" s="13" t="s">
        <v>2408</v>
      </c>
      <c r="O23" s="9" t="s">
        <v>2409</v>
      </c>
      <c r="P23" s="9">
        <v>15969520246</v>
      </c>
    </row>
    <row r="24" spans="1:16" s="1" customFormat="1" ht="24" customHeight="1">
      <c r="A24" s="9">
        <v>20</v>
      </c>
      <c r="B24" s="11" t="s">
        <v>2410</v>
      </c>
      <c r="C24" s="9" t="s">
        <v>77</v>
      </c>
      <c r="D24" s="9" t="s">
        <v>2388</v>
      </c>
      <c r="E24" s="11">
        <v>162</v>
      </c>
      <c r="F24" s="11">
        <v>15</v>
      </c>
      <c r="G24" s="11">
        <v>2.5</v>
      </c>
      <c r="H24" s="9"/>
      <c r="I24" s="17">
        <v>1163.984192</v>
      </c>
      <c r="J24" s="11">
        <v>2000</v>
      </c>
      <c r="K24" s="9" t="s">
        <v>2389</v>
      </c>
      <c r="L24" s="9" t="s">
        <v>2390</v>
      </c>
      <c r="M24" s="9">
        <v>13578317986</v>
      </c>
      <c r="N24" s="13" t="s">
        <v>2408</v>
      </c>
      <c r="O24" s="9" t="s">
        <v>2409</v>
      </c>
      <c r="P24" s="9">
        <v>15969520246</v>
      </c>
    </row>
    <row r="25" spans="1:16" s="1" customFormat="1" ht="24" customHeight="1">
      <c r="A25" s="9">
        <v>21</v>
      </c>
      <c r="B25" s="11" t="s">
        <v>2411</v>
      </c>
      <c r="C25" s="9" t="s">
        <v>77</v>
      </c>
      <c r="D25" s="9" t="s">
        <v>2388</v>
      </c>
      <c r="E25" s="11">
        <v>46</v>
      </c>
      <c r="F25" s="11">
        <v>3</v>
      </c>
      <c r="G25" s="11">
        <v>0.352</v>
      </c>
      <c r="H25" s="9"/>
      <c r="I25" s="17">
        <v>217.353456</v>
      </c>
      <c r="J25" s="11">
        <v>1990</v>
      </c>
      <c r="K25" s="9" t="s">
        <v>2389</v>
      </c>
      <c r="L25" s="9" t="s">
        <v>2390</v>
      </c>
      <c r="M25" s="9">
        <v>13578317986</v>
      </c>
      <c r="N25" s="13" t="s">
        <v>2408</v>
      </c>
      <c r="O25" s="9" t="s">
        <v>2409</v>
      </c>
      <c r="P25" s="9">
        <v>15969520246</v>
      </c>
    </row>
    <row r="26" spans="1:16" s="1" customFormat="1" ht="24" customHeight="1">
      <c r="A26" s="9">
        <v>22</v>
      </c>
      <c r="B26" s="11" t="s">
        <v>2412</v>
      </c>
      <c r="C26" s="9" t="s">
        <v>77</v>
      </c>
      <c r="D26" s="9" t="s">
        <v>2388</v>
      </c>
      <c r="E26" s="11">
        <v>40</v>
      </c>
      <c r="F26" s="11">
        <v>4</v>
      </c>
      <c r="G26" s="11">
        <v>0.324</v>
      </c>
      <c r="H26" s="9"/>
      <c r="I26" s="17">
        <v>426.220928</v>
      </c>
      <c r="J26" s="11">
        <v>2000</v>
      </c>
      <c r="K26" s="9" t="s">
        <v>2389</v>
      </c>
      <c r="L26" s="9" t="s">
        <v>2390</v>
      </c>
      <c r="M26" s="9">
        <v>13578317986</v>
      </c>
      <c r="N26" s="13" t="s">
        <v>2408</v>
      </c>
      <c r="O26" s="9" t="s">
        <v>2409</v>
      </c>
      <c r="P26" s="9">
        <v>15969520246</v>
      </c>
    </row>
    <row r="27" spans="1:16" s="1" customFormat="1" ht="24" customHeight="1">
      <c r="A27" s="9">
        <v>23</v>
      </c>
      <c r="B27" s="11" t="s">
        <v>2413</v>
      </c>
      <c r="C27" s="9" t="s">
        <v>77</v>
      </c>
      <c r="D27" s="9" t="s">
        <v>2388</v>
      </c>
      <c r="E27" s="13">
        <v>6</v>
      </c>
      <c r="F27" s="13">
        <v>1</v>
      </c>
      <c r="G27" s="13">
        <v>0.06</v>
      </c>
      <c r="H27" s="9"/>
      <c r="I27" s="17">
        <v>55.638216</v>
      </c>
      <c r="J27" s="13">
        <v>1994</v>
      </c>
      <c r="K27" s="9" t="s">
        <v>2389</v>
      </c>
      <c r="L27" s="9" t="s">
        <v>2390</v>
      </c>
      <c r="M27" s="9">
        <v>13578317986</v>
      </c>
      <c r="N27" s="13" t="s">
        <v>2408</v>
      </c>
      <c r="O27" s="9" t="s">
        <v>2409</v>
      </c>
      <c r="P27" s="9">
        <v>15969520246</v>
      </c>
    </row>
    <row r="28" spans="1:16" s="1" customFormat="1" ht="24" customHeight="1">
      <c r="A28" s="9">
        <v>24</v>
      </c>
      <c r="B28" s="11" t="s">
        <v>2414</v>
      </c>
      <c r="C28" s="9" t="s">
        <v>77</v>
      </c>
      <c r="D28" s="9" t="s">
        <v>2388</v>
      </c>
      <c r="E28" s="13">
        <v>12</v>
      </c>
      <c r="F28" s="13">
        <v>1</v>
      </c>
      <c r="G28" s="13">
        <v>0.12</v>
      </c>
      <c r="H28" s="9"/>
      <c r="I28" s="17">
        <v>56.433936</v>
      </c>
      <c r="J28" s="13">
        <v>1987</v>
      </c>
      <c r="K28" s="9" t="s">
        <v>2389</v>
      </c>
      <c r="L28" s="9" t="s">
        <v>2390</v>
      </c>
      <c r="M28" s="9">
        <v>13578317986</v>
      </c>
      <c r="N28" s="13" t="s">
        <v>2408</v>
      </c>
      <c r="O28" s="9" t="s">
        <v>2409</v>
      </c>
      <c r="P28" s="9">
        <v>15969520246</v>
      </c>
    </row>
    <row r="29" spans="1:16" s="1" customFormat="1" ht="24" customHeight="1">
      <c r="A29" s="9">
        <v>25</v>
      </c>
      <c r="B29" s="11" t="s">
        <v>2415</v>
      </c>
      <c r="C29" s="9" t="s">
        <v>77</v>
      </c>
      <c r="D29" s="9" t="s">
        <v>2388</v>
      </c>
      <c r="E29" s="13">
        <v>20</v>
      </c>
      <c r="F29" s="13">
        <v>1</v>
      </c>
      <c r="G29" s="13">
        <v>0.15</v>
      </c>
      <c r="H29" s="9"/>
      <c r="I29" s="17">
        <v>100.608016</v>
      </c>
      <c r="J29" s="13">
        <v>1996</v>
      </c>
      <c r="K29" s="9" t="s">
        <v>2389</v>
      </c>
      <c r="L29" s="9" t="s">
        <v>2390</v>
      </c>
      <c r="M29" s="9">
        <v>13578317986</v>
      </c>
      <c r="N29" s="13" t="s">
        <v>2408</v>
      </c>
      <c r="O29" s="9" t="s">
        <v>2409</v>
      </c>
      <c r="P29" s="9">
        <v>15969520246</v>
      </c>
    </row>
    <row r="30" spans="1:16" s="1" customFormat="1" ht="24" customHeight="1">
      <c r="A30" s="9">
        <v>26</v>
      </c>
      <c r="B30" s="11" t="s">
        <v>2416</v>
      </c>
      <c r="C30" s="9" t="s">
        <v>77</v>
      </c>
      <c r="D30" s="9" t="s">
        <v>2388</v>
      </c>
      <c r="E30" s="13">
        <v>34</v>
      </c>
      <c r="F30" s="13">
        <v>1</v>
      </c>
      <c r="G30" s="13">
        <v>0.3</v>
      </c>
      <c r="H30" s="9"/>
      <c r="I30" s="17">
        <v>240.177784</v>
      </c>
      <c r="J30" s="13">
        <v>1993</v>
      </c>
      <c r="K30" s="9" t="s">
        <v>2389</v>
      </c>
      <c r="L30" s="9" t="s">
        <v>2390</v>
      </c>
      <c r="M30" s="9">
        <v>13578317986</v>
      </c>
      <c r="N30" s="13" t="s">
        <v>2408</v>
      </c>
      <c r="O30" s="9" t="s">
        <v>2409</v>
      </c>
      <c r="P30" s="9">
        <v>15969520246</v>
      </c>
    </row>
    <row r="31" spans="1:16" s="1" customFormat="1" ht="24" customHeight="1">
      <c r="A31" s="9">
        <v>27</v>
      </c>
      <c r="B31" s="11" t="s">
        <v>2417</v>
      </c>
      <c r="C31" s="9" t="s">
        <v>77</v>
      </c>
      <c r="D31" s="9" t="s">
        <v>2388</v>
      </c>
      <c r="E31" s="13">
        <v>14</v>
      </c>
      <c r="F31" s="13">
        <v>4</v>
      </c>
      <c r="G31" s="13">
        <v>0.208</v>
      </c>
      <c r="H31" s="9"/>
      <c r="I31" s="17">
        <v>226.063448</v>
      </c>
      <c r="J31" s="13">
        <v>1990</v>
      </c>
      <c r="K31" s="9" t="s">
        <v>2389</v>
      </c>
      <c r="L31" s="9" t="s">
        <v>2390</v>
      </c>
      <c r="M31" s="9">
        <v>13578317986</v>
      </c>
      <c r="N31" s="13" t="s">
        <v>2408</v>
      </c>
      <c r="O31" s="9" t="s">
        <v>2409</v>
      </c>
      <c r="P31" s="9">
        <v>15969520246</v>
      </c>
    </row>
    <row r="32" spans="1:16" s="1" customFormat="1" ht="24" customHeight="1">
      <c r="A32" s="9">
        <v>28</v>
      </c>
      <c r="B32" s="11" t="s">
        <v>2418</v>
      </c>
      <c r="C32" s="9" t="s">
        <v>77</v>
      </c>
      <c r="D32" s="9" t="s">
        <v>2388</v>
      </c>
      <c r="E32" s="13">
        <v>15</v>
      </c>
      <c r="F32" s="13">
        <v>8</v>
      </c>
      <c r="G32" s="13">
        <v>0.235</v>
      </c>
      <c r="H32" s="9"/>
      <c r="I32" s="17">
        <v>249.099712</v>
      </c>
      <c r="J32" s="13">
        <v>1991</v>
      </c>
      <c r="K32" s="9" t="s">
        <v>2389</v>
      </c>
      <c r="L32" s="9" t="s">
        <v>2390</v>
      </c>
      <c r="M32" s="9">
        <v>13578317986</v>
      </c>
      <c r="N32" s="13" t="s">
        <v>2408</v>
      </c>
      <c r="O32" s="9" t="s">
        <v>2409</v>
      </c>
      <c r="P32" s="9">
        <v>15969520246</v>
      </c>
    </row>
    <row r="33" spans="1:16" s="1" customFormat="1" ht="24" customHeight="1">
      <c r="A33" s="9">
        <v>29</v>
      </c>
      <c r="B33" s="11" t="s">
        <v>2419</v>
      </c>
      <c r="C33" s="9" t="s">
        <v>77</v>
      </c>
      <c r="D33" s="9" t="s">
        <v>2388</v>
      </c>
      <c r="E33" s="13">
        <v>10</v>
      </c>
      <c r="F33" s="13">
        <v>1</v>
      </c>
      <c r="G33" s="13">
        <v>0.11</v>
      </c>
      <c r="H33" s="9"/>
      <c r="I33" s="17">
        <v>80.442456</v>
      </c>
      <c r="J33" s="13">
        <v>1999</v>
      </c>
      <c r="K33" s="9" t="s">
        <v>2389</v>
      </c>
      <c r="L33" s="9" t="s">
        <v>2390</v>
      </c>
      <c r="M33" s="9">
        <v>13578317986</v>
      </c>
      <c r="N33" s="13" t="s">
        <v>2408</v>
      </c>
      <c r="O33" s="9" t="s">
        <v>2409</v>
      </c>
      <c r="P33" s="9">
        <v>15969520246</v>
      </c>
    </row>
    <row r="34" spans="1:16" s="1" customFormat="1" ht="24" customHeight="1">
      <c r="A34" s="9">
        <v>30</v>
      </c>
      <c r="B34" s="11" t="s">
        <v>2420</v>
      </c>
      <c r="C34" s="9" t="s">
        <v>77</v>
      </c>
      <c r="D34" s="9" t="s">
        <v>2388</v>
      </c>
      <c r="E34" s="13">
        <v>52</v>
      </c>
      <c r="F34" s="13">
        <v>2</v>
      </c>
      <c r="G34" s="13">
        <v>0.322</v>
      </c>
      <c r="H34" s="9"/>
      <c r="I34" s="17">
        <v>258.733792</v>
      </c>
      <c r="J34" s="13">
        <v>1986</v>
      </c>
      <c r="K34" s="9" t="s">
        <v>2389</v>
      </c>
      <c r="L34" s="9" t="s">
        <v>2390</v>
      </c>
      <c r="M34" s="9">
        <v>13578317986</v>
      </c>
      <c r="N34" s="13" t="s">
        <v>2408</v>
      </c>
      <c r="O34" s="9" t="s">
        <v>2409</v>
      </c>
      <c r="P34" s="9">
        <v>15969520246</v>
      </c>
    </row>
    <row r="35" spans="1:16" s="1" customFormat="1" ht="24" customHeight="1">
      <c r="A35" s="9">
        <v>31</v>
      </c>
      <c r="B35" s="11" t="s">
        <v>2421</v>
      </c>
      <c r="C35" s="9" t="s">
        <v>77</v>
      </c>
      <c r="D35" s="9" t="s">
        <v>2388</v>
      </c>
      <c r="E35" s="13">
        <v>24</v>
      </c>
      <c r="F35" s="13">
        <v>2</v>
      </c>
      <c r="G35" s="13">
        <v>0.244</v>
      </c>
      <c r="H35" s="9"/>
      <c r="I35" s="17">
        <v>237.066328</v>
      </c>
      <c r="J35" s="13">
        <v>2000</v>
      </c>
      <c r="K35" s="9" t="s">
        <v>2389</v>
      </c>
      <c r="L35" s="9" t="s">
        <v>2390</v>
      </c>
      <c r="M35" s="9">
        <v>13578317986</v>
      </c>
      <c r="N35" s="13" t="s">
        <v>2408</v>
      </c>
      <c r="O35" s="9" t="s">
        <v>2409</v>
      </c>
      <c r="P35" s="9">
        <v>15969520246</v>
      </c>
    </row>
    <row r="36" spans="1:16" s="1" customFormat="1" ht="24" customHeight="1">
      <c r="A36" s="9">
        <v>32</v>
      </c>
      <c r="B36" s="11" t="s">
        <v>2422</v>
      </c>
      <c r="C36" s="9" t="s">
        <v>77</v>
      </c>
      <c r="D36" s="9" t="s">
        <v>2388</v>
      </c>
      <c r="E36" s="11">
        <v>55</v>
      </c>
      <c r="F36" s="11">
        <v>5</v>
      </c>
      <c r="G36" s="11">
        <v>0.56</v>
      </c>
      <c r="H36" s="9"/>
      <c r="I36" s="17">
        <v>334.66504</v>
      </c>
      <c r="J36" s="11">
        <v>1976</v>
      </c>
      <c r="K36" s="9" t="s">
        <v>2389</v>
      </c>
      <c r="L36" s="9" t="s">
        <v>2390</v>
      </c>
      <c r="M36" s="9">
        <v>13578317986</v>
      </c>
      <c r="N36" s="13" t="s">
        <v>2408</v>
      </c>
      <c r="O36" s="9" t="s">
        <v>2409</v>
      </c>
      <c r="P36" s="9">
        <v>15969520246</v>
      </c>
    </row>
    <row r="37" spans="1:16" s="1" customFormat="1" ht="24" customHeight="1">
      <c r="A37" s="9">
        <v>33</v>
      </c>
      <c r="B37" s="11" t="s">
        <v>2423</v>
      </c>
      <c r="C37" s="9" t="s">
        <v>77</v>
      </c>
      <c r="D37" s="9" t="s">
        <v>2388</v>
      </c>
      <c r="E37" s="11">
        <v>228</v>
      </c>
      <c r="F37" s="11">
        <v>2</v>
      </c>
      <c r="G37" s="11">
        <v>3.16</v>
      </c>
      <c r="H37" s="9"/>
      <c r="I37" s="17">
        <v>2052</v>
      </c>
      <c r="J37" s="11">
        <v>2005</v>
      </c>
      <c r="K37" s="9" t="s">
        <v>2389</v>
      </c>
      <c r="L37" s="9" t="s">
        <v>2390</v>
      </c>
      <c r="M37" s="9">
        <v>13578317986</v>
      </c>
      <c r="N37" s="11" t="s">
        <v>2424</v>
      </c>
      <c r="O37" s="9" t="s">
        <v>2425</v>
      </c>
      <c r="P37" s="9">
        <v>13988382345</v>
      </c>
    </row>
    <row r="38" spans="1:16" s="1" customFormat="1" ht="24" customHeight="1">
      <c r="A38" s="9">
        <v>34</v>
      </c>
      <c r="B38" s="11" t="s">
        <v>1488</v>
      </c>
      <c r="C38" s="9" t="s">
        <v>77</v>
      </c>
      <c r="D38" s="9" t="s">
        <v>2388</v>
      </c>
      <c r="E38" s="11">
        <v>288</v>
      </c>
      <c r="F38" s="11">
        <v>6</v>
      </c>
      <c r="G38" s="11">
        <v>3.816</v>
      </c>
      <c r="H38" s="9"/>
      <c r="I38" s="17">
        <v>2592</v>
      </c>
      <c r="J38" s="11">
        <v>2005</v>
      </c>
      <c r="K38" s="9" t="s">
        <v>2389</v>
      </c>
      <c r="L38" s="9" t="s">
        <v>2390</v>
      </c>
      <c r="M38" s="9">
        <v>13578317986</v>
      </c>
      <c r="N38" s="11" t="s">
        <v>2426</v>
      </c>
      <c r="O38" s="9" t="s">
        <v>2391</v>
      </c>
      <c r="P38" s="9">
        <v>13988307222</v>
      </c>
    </row>
    <row r="39" spans="1:16" s="1" customFormat="1" ht="24" customHeight="1">
      <c r="A39" s="9">
        <v>35</v>
      </c>
      <c r="B39" s="11" t="s">
        <v>2427</v>
      </c>
      <c r="C39" s="9" t="s">
        <v>77</v>
      </c>
      <c r="D39" s="9" t="s">
        <v>2388</v>
      </c>
      <c r="E39" s="11">
        <v>8</v>
      </c>
      <c r="F39" s="11">
        <v>1</v>
      </c>
      <c r="G39" s="11">
        <v>0.1</v>
      </c>
      <c r="H39" s="9"/>
      <c r="I39" s="18">
        <v>79.2</v>
      </c>
      <c r="J39" s="11">
        <v>1999</v>
      </c>
      <c r="K39" s="9" t="s">
        <v>2389</v>
      </c>
      <c r="L39" s="9" t="s">
        <v>2390</v>
      </c>
      <c r="M39" s="9">
        <v>13578317986</v>
      </c>
      <c r="N39" s="11" t="s">
        <v>2428</v>
      </c>
      <c r="O39" s="9" t="s">
        <v>2429</v>
      </c>
      <c r="P39" s="9">
        <v>13988329558</v>
      </c>
    </row>
    <row r="40" spans="1:16" s="1" customFormat="1" ht="24" customHeight="1">
      <c r="A40" s="9">
        <v>36</v>
      </c>
      <c r="B40" s="11" t="s">
        <v>2430</v>
      </c>
      <c r="C40" s="9" t="s">
        <v>77</v>
      </c>
      <c r="D40" s="9" t="s">
        <v>2388</v>
      </c>
      <c r="E40" s="11">
        <v>55</v>
      </c>
      <c r="F40" s="11">
        <v>3</v>
      </c>
      <c r="G40" s="11">
        <v>2</v>
      </c>
      <c r="H40" s="9"/>
      <c r="I40" s="18">
        <v>533.5</v>
      </c>
      <c r="J40" s="11">
        <v>1999</v>
      </c>
      <c r="K40" s="9" t="s">
        <v>2389</v>
      </c>
      <c r="L40" s="9" t="s">
        <v>2390</v>
      </c>
      <c r="M40" s="9">
        <v>13578317986</v>
      </c>
      <c r="N40" s="11" t="s">
        <v>2428</v>
      </c>
      <c r="O40" s="9" t="s">
        <v>2429</v>
      </c>
      <c r="P40" s="9">
        <v>13988329558</v>
      </c>
    </row>
    <row r="41" spans="1:16" s="1" customFormat="1" ht="24" customHeight="1">
      <c r="A41" s="9">
        <v>37</v>
      </c>
      <c r="B41" s="11" t="s">
        <v>2431</v>
      </c>
      <c r="C41" s="9" t="s">
        <v>77</v>
      </c>
      <c r="D41" s="9" t="s">
        <v>2388</v>
      </c>
      <c r="E41" s="11">
        <v>24</v>
      </c>
      <c r="F41" s="11">
        <v>3</v>
      </c>
      <c r="G41" s="11" t="s">
        <v>2432</v>
      </c>
      <c r="H41" s="9"/>
      <c r="I41" s="18">
        <v>237.6</v>
      </c>
      <c r="J41" s="11">
        <v>1999</v>
      </c>
      <c r="K41" s="9" t="s">
        <v>2389</v>
      </c>
      <c r="L41" s="9" t="s">
        <v>2390</v>
      </c>
      <c r="M41" s="9">
        <v>13578317986</v>
      </c>
      <c r="N41" s="11" t="s">
        <v>2428</v>
      </c>
      <c r="O41" s="9" t="s">
        <v>2429</v>
      </c>
      <c r="P41" s="9">
        <v>13988329558</v>
      </c>
    </row>
    <row r="42" spans="1:16" s="1" customFormat="1" ht="24" customHeight="1">
      <c r="A42" s="9">
        <v>38</v>
      </c>
      <c r="B42" s="11" t="s">
        <v>2433</v>
      </c>
      <c r="C42" s="9" t="s">
        <v>77</v>
      </c>
      <c r="D42" s="9" t="s">
        <v>2388</v>
      </c>
      <c r="E42" s="11">
        <v>55</v>
      </c>
      <c r="F42" s="11">
        <v>3</v>
      </c>
      <c r="G42" s="11">
        <v>0.6</v>
      </c>
      <c r="H42" s="9"/>
      <c r="I42" s="18">
        <v>528</v>
      </c>
      <c r="J42" s="11">
        <v>1991</v>
      </c>
      <c r="K42" s="9" t="s">
        <v>2389</v>
      </c>
      <c r="L42" s="9" t="s">
        <v>2390</v>
      </c>
      <c r="M42" s="9">
        <v>13578317986</v>
      </c>
      <c r="N42" s="11" t="s">
        <v>2434</v>
      </c>
      <c r="O42" s="9" t="s">
        <v>2435</v>
      </c>
      <c r="P42" s="9">
        <v>13987004088</v>
      </c>
    </row>
    <row r="43" spans="1:16" s="1" customFormat="1" ht="24" customHeight="1">
      <c r="A43" s="9">
        <v>39</v>
      </c>
      <c r="B43" s="11" t="s">
        <v>1002</v>
      </c>
      <c r="C43" s="9" t="s">
        <v>77</v>
      </c>
      <c r="D43" s="9" t="s">
        <v>2388</v>
      </c>
      <c r="E43" s="11">
        <v>6</v>
      </c>
      <c r="F43" s="11">
        <v>6</v>
      </c>
      <c r="G43" s="11">
        <v>0.108</v>
      </c>
      <c r="H43" s="9"/>
      <c r="I43" s="18">
        <v>45</v>
      </c>
      <c r="J43" s="11">
        <v>1992</v>
      </c>
      <c r="K43" s="9" t="s">
        <v>2389</v>
      </c>
      <c r="L43" s="9" t="s">
        <v>2390</v>
      </c>
      <c r="M43" s="9">
        <v>13578317986</v>
      </c>
      <c r="N43" s="11" t="s">
        <v>2434</v>
      </c>
      <c r="O43" s="9" t="s">
        <v>2435</v>
      </c>
      <c r="P43" s="9">
        <v>13987004088</v>
      </c>
    </row>
    <row r="44" spans="1:16" s="1" customFormat="1" ht="24" customHeight="1">
      <c r="A44" s="9">
        <v>40</v>
      </c>
      <c r="B44" s="11" t="s">
        <v>2436</v>
      </c>
      <c r="C44" s="9" t="s">
        <v>77</v>
      </c>
      <c r="D44" s="9" t="s">
        <v>2388</v>
      </c>
      <c r="E44" s="11">
        <v>12</v>
      </c>
      <c r="F44" s="11">
        <v>2</v>
      </c>
      <c r="G44" s="11">
        <v>0.132</v>
      </c>
      <c r="H44" s="9"/>
      <c r="I44" s="18">
        <v>111.6</v>
      </c>
      <c r="J44" s="11">
        <v>2000</v>
      </c>
      <c r="K44" s="9" t="s">
        <v>2389</v>
      </c>
      <c r="L44" s="9" t="s">
        <v>2390</v>
      </c>
      <c r="M44" s="9">
        <v>13578317986</v>
      </c>
      <c r="N44" s="11" t="s">
        <v>2434</v>
      </c>
      <c r="O44" s="9" t="s">
        <v>2435</v>
      </c>
      <c r="P44" s="9">
        <v>13987004088</v>
      </c>
    </row>
    <row r="45" spans="1:16" s="1" customFormat="1" ht="24" customHeight="1">
      <c r="A45" s="9">
        <v>41</v>
      </c>
      <c r="B45" s="11" t="s">
        <v>2437</v>
      </c>
      <c r="C45" s="9" t="s">
        <v>77</v>
      </c>
      <c r="D45" s="9" t="s">
        <v>2388</v>
      </c>
      <c r="E45" s="11">
        <v>55</v>
      </c>
      <c r="F45" s="11">
        <v>4</v>
      </c>
      <c r="G45" s="11">
        <v>0.499</v>
      </c>
      <c r="H45" s="9"/>
      <c r="I45" s="18">
        <v>478.5</v>
      </c>
      <c r="J45" s="11">
        <v>1998</v>
      </c>
      <c r="K45" s="9" t="s">
        <v>2389</v>
      </c>
      <c r="L45" s="9" t="s">
        <v>2390</v>
      </c>
      <c r="M45" s="9">
        <v>13578317986</v>
      </c>
      <c r="N45" s="11" t="s">
        <v>2434</v>
      </c>
      <c r="O45" s="9" t="s">
        <v>2435</v>
      </c>
      <c r="P45" s="9">
        <v>13987004088</v>
      </c>
    </row>
    <row r="46" spans="1:16" s="1" customFormat="1" ht="24" customHeight="1">
      <c r="A46" s="9">
        <v>42</v>
      </c>
      <c r="B46" s="11" t="s">
        <v>2438</v>
      </c>
      <c r="C46" s="9" t="s">
        <v>77</v>
      </c>
      <c r="D46" s="9" t="s">
        <v>2388</v>
      </c>
      <c r="E46" s="11">
        <v>10</v>
      </c>
      <c r="F46" s="11">
        <v>1</v>
      </c>
      <c r="G46" s="11">
        <v>0.09</v>
      </c>
      <c r="H46" s="9"/>
      <c r="I46" s="18">
        <v>91</v>
      </c>
      <c r="J46" s="11">
        <v>1997</v>
      </c>
      <c r="K46" s="9" t="s">
        <v>2389</v>
      </c>
      <c r="L46" s="9" t="s">
        <v>2390</v>
      </c>
      <c r="M46" s="9">
        <v>13578317986</v>
      </c>
      <c r="N46" s="11" t="s">
        <v>2434</v>
      </c>
      <c r="O46" s="9" t="s">
        <v>2435</v>
      </c>
      <c r="P46" s="9">
        <v>13987004088</v>
      </c>
    </row>
    <row r="47" spans="1:16" s="1" customFormat="1" ht="24" customHeight="1">
      <c r="A47" s="9">
        <v>43</v>
      </c>
      <c r="B47" s="11" t="s">
        <v>2439</v>
      </c>
      <c r="C47" s="9" t="s">
        <v>77</v>
      </c>
      <c r="D47" s="9" t="s">
        <v>2388</v>
      </c>
      <c r="E47" s="11">
        <v>36</v>
      </c>
      <c r="F47" s="11">
        <v>3</v>
      </c>
      <c r="G47" s="11">
        <v>0.53</v>
      </c>
      <c r="H47" s="9"/>
      <c r="I47" s="18">
        <v>288</v>
      </c>
      <c r="J47" s="11">
        <v>1997</v>
      </c>
      <c r="K47" s="9" t="s">
        <v>2389</v>
      </c>
      <c r="L47" s="9" t="s">
        <v>2390</v>
      </c>
      <c r="M47" s="9">
        <v>13578317986</v>
      </c>
      <c r="N47" s="11" t="s">
        <v>2434</v>
      </c>
      <c r="O47" s="9" t="s">
        <v>2435</v>
      </c>
      <c r="P47" s="9">
        <v>13987004088</v>
      </c>
    </row>
    <row r="48" spans="1:16" s="1" customFormat="1" ht="24" customHeight="1">
      <c r="A48" s="9">
        <v>44</v>
      </c>
      <c r="B48" s="11" t="s">
        <v>2440</v>
      </c>
      <c r="C48" s="9" t="s">
        <v>77</v>
      </c>
      <c r="D48" s="9" t="s">
        <v>2388</v>
      </c>
      <c r="E48" s="11">
        <v>20</v>
      </c>
      <c r="F48" s="11">
        <v>1</v>
      </c>
      <c r="G48" s="11">
        <v>0.18</v>
      </c>
      <c r="H48" s="9"/>
      <c r="I48" s="18">
        <v>188</v>
      </c>
      <c r="J48" s="11">
        <v>1998</v>
      </c>
      <c r="K48" s="9" t="s">
        <v>2389</v>
      </c>
      <c r="L48" s="9" t="s">
        <v>2390</v>
      </c>
      <c r="M48" s="9">
        <v>13578317986</v>
      </c>
      <c r="N48" s="11" t="s">
        <v>2434</v>
      </c>
      <c r="O48" s="9" t="s">
        <v>2435</v>
      </c>
      <c r="P48" s="9">
        <v>13987004088</v>
      </c>
    </row>
    <row r="49" spans="1:16" s="1" customFormat="1" ht="24" customHeight="1">
      <c r="A49" s="9">
        <v>45</v>
      </c>
      <c r="B49" s="11" t="s">
        <v>2441</v>
      </c>
      <c r="C49" s="9" t="s">
        <v>77</v>
      </c>
      <c r="D49" s="9" t="s">
        <v>2388</v>
      </c>
      <c r="E49" s="11">
        <v>16</v>
      </c>
      <c r="F49" s="11">
        <v>1</v>
      </c>
      <c r="G49" s="11">
        <v>0.127</v>
      </c>
      <c r="H49" s="9"/>
      <c r="I49" s="18">
        <v>124.8</v>
      </c>
      <c r="J49" s="11">
        <v>1994</v>
      </c>
      <c r="K49" s="9" t="s">
        <v>2389</v>
      </c>
      <c r="L49" s="9" t="s">
        <v>2390</v>
      </c>
      <c r="M49" s="9">
        <v>13578317986</v>
      </c>
      <c r="N49" s="11" t="s">
        <v>2442</v>
      </c>
      <c r="O49" s="9" t="s">
        <v>2443</v>
      </c>
      <c r="P49" s="9">
        <v>13987019207</v>
      </c>
    </row>
    <row r="50" spans="1:16" s="1" customFormat="1" ht="24" customHeight="1">
      <c r="A50" s="9">
        <v>46</v>
      </c>
      <c r="B50" s="11" t="s">
        <v>2444</v>
      </c>
      <c r="C50" s="9" t="s">
        <v>77</v>
      </c>
      <c r="D50" s="9" t="s">
        <v>2388</v>
      </c>
      <c r="E50" s="11">
        <v>50</v>
      </c>
      <c r="F50" s="11">
        <v>2</v>
      </c>
      <c r="G50" s="11">
        <v>0.385</v>
      </c>
      <c r="H50" s="9"/>
      <c r="I50" s="18">
        <v>490</v>
      </c>
      <c r="J50" s="11">
        <v>1991</v>
      </c>
      <c r="K50" s="9" t="s">
        <v>2389</v>
      </c>
      <c r="L50" s="9" t="s">
        <v>2390</v>
      </c>
      <c r="M50" s="9">
        <v>13578317986</v>
      </c>
      <c r="N50" s="11" t="s">
        <v>2442</v>
      </c>
      <c r="O50" s="9" t="s">
        <v>2443</v>
      </c>
      <c r="P50" s="9">
        <v>13987019207</v>
      </c>
    </row>
    <row r="51" spans="1:16" s="1" customFormat="1" ht="24" customHeight="1">
      <c r="A51" s="9">
        <v>47</v>
      </c>
      <c r="B51" s="11" t="s">
        <v>2445</v>
      </c>
      <c r="C51" s="9" t="s">
        <v>77</v>
      </c>
      <c r="D51" s="9" t="s">
        <v>2388</v>
      </c>
      <c r="E51" s="11">
        <v>51</v>
      </c>
      <c r="F51" s="11">
        <v>4</v>
      </c>
      <c r="G51" s="11">
        <v>0.51</v>
      </c>
      <c r="H51" s="9"/>
      <c r="I51" s="18">
        <v>469.2</v>
      </c>
      <c r="J51" s="11">
        <v>1998</v>
      </c>
      <c r="K51" s="9" t="s">
        <v>2389</v>
      </c>
      <c r="L51" s="9" t="s">
        <v>2390</v>
      </c>
      <c r="M51" s="9">
        <v>13578317986</v>
      </c>
      <c r="N51" s="11" t="s">
        <v>2442</v>
      </c>
      <c r="O51" s="9" t="s">
        <v>2443</v>
      </c>
      <c r="P51" s="9">
        <v>13987019207</v>
      </c>
    </row>
    <row r="52" spans="1:16" s="1" customFormat="1" ht="24" customHeight="1">
      <c r="A52" s="9">
        <v>48</v>
      </c>
      <c r="B52" s="11" t="s">
        <v>2446</v>
      </c>
      <c r="C52" s="9" t="s">
        <v>77</v>
      </c>
      <c r="D52" s="9" t="s">
        <v>2388</v>
      </c>
      <c r="E52" s="11">
        <v>10</v>
      </c>
      <c r="F52" s="11">
        <v>1</v>
      </c>
      <c r="G52" s="11">
        <v>0.09</v>
      </c>
      <c r="H52" s="9"/>
      <c r="I52" s="18">
        <v>88</v>
      </c>
      <c r="J52" s="11">
        <v>1999</v>
      </c>
      <c r="K52" s="9" t="s">
        <v>2389</v>
      </c>
      <c r="L52" s="9" t="s">
        <v>2390</v>
      </c>
      <c r="M52" s="9">
        <v>13578317986</v>
      </c>
      <c r="N52" s="11" t="s">
        <v>2442</v>
      </c>
      <c r="O52" s="9" t="s">
        <v>2443</v>
      </c>
      <c r="P52" s="9">
        <v>13987019207</v>
      </c>
    </row>
    <row r="53" spans="1:16" s="1" customFormat="1" ht="24" customHeight="1">
      <c r="A53" s="9">
        <v>49</v>
      </c>
      <c r="B53" s="11" t="s">
        <v>2447</v>
      </c>
      <c r="C53" s="9" t="s">
        <v>77</v>
      </c>
      <c r="D53" s="9" t="s">
        <v>2388</v>
      </c>
      <c r="E53" s="11">
        <v>10</v>
      </c>
      <c r="F53" s="11">
        <v>1</v>
      </c>
      <c r="G53" s="11">
        <v>0.1</v>
      </c>
      <c r="H53" s="9"/>
      <c r="I53" s="18">
        <v>73</v>
      </c>
      <c r="J53" s="11">
        <v>2000</v>
      </c>
      <c r="K53" s="9" t="s">
        <v>2389</v>
      </c>
      <c r="L53" s="9" t="s">
        <v>2390</v>
      </c>
      <c r="M53" s="9">
        <v>13578317986</v>
      </c>
      <c r="N53" s="11" t="s">
        <v>2442</v>
      </c>
      <c r="O53" s="9" t="s">
        <v>2443</v>
      </c>
      <c r="P53" s="9">
        <v>13987019207</v>
      </c>
    </row>
    <row r="54" spans="1:16" s="1" customFormat="1" ht="24" customHeight="1">
      <c r="A54" s="9">
        <v>50</v>
      </c>
      <c r="B54" s="11" t="s">
        <v>2448</v>
      </c>
      <c r="C54" s="9" t="s">
        <v>77</v>
      </c>
      <c r="D54" s="9" t="s">
        <v>2388</v>
      </c>
      <c r="E54" s="11">
        <v>51</v>
      </c>
      <c r="F54" s="11">
        <v>3</v>
      </c>
      <c r="G54" s="11">
        <v>0.612</v>
      </c>
      <c r="H54" s="9"/>
      <c r="I54" s="18">
        <v>459</v>
      </c>
      <c r="J54" s="11">
        <v>1997</v>
      </c>
      <c r="K54" s="9" t="s">
        <v>2389</v>
      </c>
      <c r="L54" s="9" t="s">
        <v>2390</v>
      </c>
      <c r="M54" s="9">
        <v>13578317986</v>
      </c>
      <c r="N54" s="11" t="s">
        <v>2442</v>
      </c>
      <c r="O54" s="9" t="s">
        <v>2443</v>
      </c>
      <c r="P54" s="9">
        <v>13987019207</v>
      </c>
    </row>
    <row r="55" spans="1:16" s="1" customFormat="1" ht="24" customHeight="1">
      <c r="A55" s="9">
        <v>51</v>
      </c>
      <c r="B55" s="11" t="s">
        <v>2449</v>
      </c>
      <c r="C55" s="9" t="s">
        <v>77</v>
      </c>
      <c r="D55" s="9" t="s">
        <v>2388</v>
      </c>
      <c r="E55" s="11">
        <v>24</v>
      </c>
      <c r="F55" s="11">
        <v>1</v>
      </c>
      <c r="G55" s="11">
        <v>0.232</v>
      </c>
      <c r="H55" s="9"/>
      <c r="I55" s="18">
        <v>199.2</v>
      </c>
      <c r="J55" s="11">
        <v>2000</v>
      </c>
      <c r="K55" s="9" t="s">
        <v>2389</v>
      </c>
      <c r="L55" s="9" t="s">
        <v>2390</v>
      </c>
      <c r="M55" s="9">
        <v>13578317986</v>
      </c>
      <c r="N55" s="11" t="s">
        <v>2442</v>
      </c>
      <c r="O55" s="9" t="s">
        <v>2443</v>
      </c>
      <c r="P55" s="9">
        <v>13987019207</v>
      </c>
    </row>
    <row r="56" spans="1:16" s="1" customFormat="1" ht="24" customHeight="1">
      <c r="A56" s="9">
        <v>52</v>
      </c>
      <c r="B56" s="11" t="s">
        <v>2450</v>
      </c>
      <c r="C56" s="9" t="s">
        <v>77</v>
      </c>
      <c r="D56" s="9" t="s">
        <v>2388</v>
      </c>
      <c r="E56" s="11">
        <v>41</v>
      </c>
      <c r="F56" s="11">
        <v>2</v>
      </c>
      <c r="G56" s="11">
        <v>0.336</v>
      </c>
      <c r="H56" s="9"/>
      <c r="I56" s="18">
        <v>381.3</v>
      </c>
      <c r="J56" s="11">
        <v>1991</v>
      </c>
      <c r="K56" s="9" t="s">
        <v>2389</v>
      </c>
      <c r="L56" s="9" t="s">
        <v>2390</v>
      </c>
      <c r="M56" s="9">
        <v>13578317986</v>
      </c>
      <c r="N56" s="11" t="s">
        <v>2442</v>
      </c>
      <c r="O56" s="9" t="s">
        <v>2443</v>
      </c>
      <c r="P56" s="9">
        <v>13987019207</v>
      </c>
    </row>
    <row r="57" spans="1:16" s="1" customFormat="1" ht="24" customHeight="1">
      <c r="A57" s="9">
        <v>53</v>
      </c>
      <c r="B57" s="11" t="s">
        <v>2451</v>
      </c>
      <c r="C57" s="9" t="s">
        <v>77</v>
      </c>
      <c r="D57" s="9" t="s">
        <v>2388</v>
      </c>
      <c r="E57" s="11">
        <v>16</v>
      </c>
      <c r="F57" s="11">
        <v>1</v>
      </c>
      <c r="G57" s="11">
        <v>0.16</v>
      </c>
      <c r="H57" s="9"/>
      <c r="I57" s="18">
        <v>129.6</v>
      </c>
      <c r="J57" s="11">
        <v>1992</v>
      </c>
      <c r="K57" s="9" t="s">
        <v>2389</v>
      </c>
      <c r="L57" s="9" t="s">
        <v>2390</v>
      </c>
      <c r="M57" s="9">
        <v>13578317986</v>
      </c>
      <c r="N57" s="11" t="s">
        <v>2442</v>
      </c>
      <c r="O57" s="9" t="s">
        <v>2443</v>
      </c>
      <c r="P57" s="9">
        <v>13987019207</v>
      </c>
    </row>
    <row r="58" spans="1:16" s="1" customFormat="1" ht="24" customHeight="1">
      <c r="A58" s="9">
        <v>54</v>
      </c>
      <c r="B58" s="11" t="s">
        <v>2452</v>
      </c>
      <c r="C58" s="9" t="s">
        <v>77</v>
      </c>
      <c r="D58" s="9" t="s">
        <v>2388</v>
      </c>
      <c r="E58" s="11">
        <v>12</v>
      </c>
      <c r="F58" s="11">
        <v>2</v>
      </c>
      <c r="G58" s="11">
        <v>0.11</v>
      </c>
      <c r="H58" s="9"/>
      <c r="I58" s="18">
        <v>117.6</v>
      </c>
      <c r="J58" s="11">
        <v>2000</v>
      </c>
      <c r="K58" s="9" t="s">
        <v>2389</v>
      </c>
      <c r="L58" s="9" t="s">
        <v>2390</v>
      </c>
      <c r="M58" s="9">
        <v>13578317986</v>
      </c>
      <c r="N58" s="11" t="s">
        <v>2442</v>
      </c>
      <c r="O58" s="9" t="s">
        <v>2443</v>
      </c>
      <c r="P58" s="9">
        <v>13987019207</v>
      </c>
    </row>
    <row r="59" spans="1:16" s="1" customFormat="1" ht="24" customHeight="1">
      <c r="A59" s="9">
        <v>60</v>
      </c>
      <c r="B59" s="9" t="s">
        <v>2453</v>
      </c>
      <c r="C59" s="9" t="s">
        <v>77</v>
      </c>
      <c r="D59" s="9" t="s">
        <v>2388</v>
      </c>
      <c r="E59" s="9">
        <v>123</v>
      </c>
      <c r="F59" s="9">
        <v>2</v>
      </c>
      <c r="G59" s="9">
        <v>1.36</v>
      </c>
      <c r="H59" s="9"/>
      <c r="I59" s="11">
        <v>922</v>
      </c>
      <c r="J59" s="9">
        <v>1998</v>
      </c>
      <c r="K59" s="11" t="s">
        <v>2454</v>
      </c>
      <c r="L59" s="9" t="s">
        <v>2455</v>
      </c>
      <c r="M59" s="9">
        <v>13708835283</v>
      </c>
      <c r="N59" s="11" t="s">
        <v>188</v>
      </c>
      <c r="O59" s="9" t="s">
        <v>2456</v>
      </c>
      <c r="P59" s="9"/>
    </row>
    <row r="60" spans="1:16" s="1" customFormat="1" ht="24" customHeight="1">
      <c r="A60" s="9">
        <v>61</v>
      </c>
      <c r="B60" s="9" t="s">
        <v>2457</v>
      </c>
      <c r="C60" s="9" t="s">
        <v>77</v>
      </c>
      <c r="D60" s="9" t="s">
        <v>2388</v>
      </c>
      <c r="E60" s="9">
        <v>126</v>
      </c>
      <c r="F60" s="9">
        <v>3</v>
      </c>
      <c r="G60" s="9">
        <v>1.64</v>
      </c>
      <c r="H60" s="9"/>
      <c r="I60" s="11">
        <v>868</v>
      </c>
      <c r="J60" s="9">
        <v>1998</v>
      </c>
      <c r="K60" s="11" t="s">
        <v>2454</v>
      </c>
      <c r="L60" s="9" t="s">
        <v>2455</v>
      </c>
      <c r="M60" s="9">
        <v>13708835283</v>
      </c>
      <c r="N60" s="11" t="s">
        <v>1154</v>
      </c>
      <c r="O60" s="9" t="s">
        <v>2458</v>
      </c>
      <c r="P60" s="9"/>
    </row>
    <row r="61" spans="1:16" s="1" customFormat="1" ht="24" customHeight="1">
      <c r="A61" s="9">
        <v>62</v>
      </c>
      <c r="B61" s="9" t="s">
        <v>2459</v>
      </c>
      <c r="C61" s="9" t="s">
        <v>77</v>
      </c>
      <c r="D61" s="9" t="s">
        <v>2388</v>
      </c>
      <c r="E61" s="9">
        <v>270</v>
      </c>
      <c r="F61" s="9">
        <v>7</v>
      </c>
      <c r="G61" s="9">
        <v>3.78</v>
      </c>
      <c r="H61" s="9"/>
      <c r="I61" s="11">
        <v>1808</v>
      </c>
      <c r="J61" s="9">
        <v>1997</v>
      </c>
      <c r="K61" s="11" t="s">
        <v>2454</v>
      </c>
      <c r="L61" s="9" t="s">
        <v>2455</v>
      </c>
      <c r="M61" s="9">
        <v>13708835283</v>
      </c>
      <c r="N61" s="11" t="s">
        <v>1154</v>
      </c>
      <c r="O61" s="9" t="s">
        <v>2458</v>
      </c>
      <c r="P61" s="9"/>
    </row>
    <row r="62" spans="1:16" s="1" customFormat="1" ht="24" customHeight="1">
      <c r="A62" s="9">
        <v>63</v>
      </c>
      <c r="B62" s="9" t="s">
        <v>2460</v>
      </c>
      <c r="C62" s="9" t="s">
        <v>77</v>
      </c>
      <c r="D62" s="9" t="s">
        <v>2388</v>
      </c>
      <c r="E62" s="9">
        <v>172</v>
      </c>
      <c r="F62" s="9">
        <v>7</v>
      </c>
      <c r="G62" s="9">
        <v>2.24</v>
      </c>
      <c r="H62" s="9"/>
      <c r="I62" s="11">
        <v>1166</v>
      </c>
      <c r="J62" s="9">
        <v>1997</v>
      </c>
      <c r="K62" s="11" t="s">
        <v>2454</v>
      </c>
      <c r="L62" s="9" t="s">
        <v>2455</v>
      </c>
      <c r="M62" s="9">
        <v>13708835283</v>
      </c>
      <c r="N62" s="11" t="s">
        <v>1154</v>
      </c>
      <c r="O62" s="9" t="s">
        <v>2458</v>
      </c>
      <c r="P62" s="9"/>
    </row>
    <row r="63" spans="1:16" s="1" customFormat="1" ht="24" customHeight="1">
      <c r="A63" s="9">
        <v>64</v>
      </c>
      <c r="B63" s="9" t="s">
        <v>2461</v>
      </c>
      <c r="C63" s="9" t="s">
        <v>77</v>
      </c>
      <c r="D63" s="9" t="s">
        <v>2388</v>
      </c>
      <c r="E63" s="9">
        <v>73</v>
      </c>
      <c r="F63" s="9">
        <v>4</v>
      </c>
      <c r="G63" s="9">
        <v>1.04</v>
      </c>
      <c r="H63" s="9"/>
      <c r="I63" s="11">
        <v>505</v>
      </c>
      <c r="J63" s="9">
        <v>2001</v>
      </c>
      <c r="K63" s="11" t="s">
        <v>2454</v>
      </c>
      <c r="L63" s="9" t="s">
        <v>2455</v>
      </c>
      <c r="M63" s="9">
        <v>13708835283</v>
      </c>
      <c r="N63" s="11" t="s">
        <v>1154</v>
      </c>
      <c r="O63" s="9" t="s">
        <v>2458</v>
      </c>
      <c r="P63" s="9"/>
    </row>
    <row r="64" spans="1:16" s="1" customFormat="1" ht="24" customHeight="1">
      <c r="A64" s="9">
        <v>65</v>
      </c>
      <c r="B64" s="9" t="s">
        <v>2462</v>
      </c>
      <c r="C64" s="9" t="s">
        <v>77</v>
      </c>
      <c r="D64" s="9" t="s">
        <v>2388</v>
      </c>
      <c r="E64" s="9">
        <v>57</v>
      </c>
      <c r="F64" s="9">
        <v>3</v>
      </c>
      <c r="G64" s="9">
        <v>0.72</v>
      </c>
      <c r="H64" s="9"/>
      <c r="I64" s="11">
        <v>454</v>
      </c>
      <c r="J64" s="9">
        <v>1998</v>
      </c>
      <c r="K64" s="11" t="s">
        <v>2454</v>
      </c>
      <c r="L64" s="9" t="s">
        <v>2455</v>
      </c>
      <c r="M64" s="9">
        <v>13708835283</v>
      </c>
      <c r="N64" s="11" t="s">
        <v>1154</v>
      </c>
      <c r="O64" s="9" t="s">
        <v>2458</v>
      </c>
      <c r="P64" s="9"/>
    </row>
    <row r="65" spans="1:16" s="1" customFormat="1" ht="24" customHeight="1">
      <c r="A65" s="9">
        <v>66</v>
      </c>
      <c r="B65" s="9" t="s">
        <v>2463</v>
      </c>
      <c r="C65" s="9" t="s">
        <v>77</v>
      </c>
      <c r="D65" s="9" t="s">
        <v>2388</v>
      </c>
      <c r="E65" s="9">
        <v>95</v>
      </c>
      <c r="F65" s="9">
        <v>4</v>
      </c>
      <c r="G65" s="9">
        <v>1.26</v>
      </c>
      <c r="H65" s="9"/>
      <c r="I65" s="11">
        <v>624</v>
      </c>
      <c r="J65" s="9">
        <v>2002</v>
      </c>
      <c r="K65" s="11" t="s">
        <v>2454</v>
      </c>
      <c r="L65" s="9" t="s">
        <v>2455</v>
      </c>
      <c r="M65" s="9">
        <v>13708835283</v>
      </c>
      <c r="N65" s="11" t="s">
        <v>188</v>
      </c>
      <c r="O65" s="9" t="s">
        <v>2456</v>
      </c>
      <c r="P65" s="9"/>
    </row>
    <row r="66" spans="1:16" s="1" customFormat="1" ht="24" customHeight="1">
      <c r="A66" s="9">
        <v>67</v>
      </c>
      <c r="B66" s="9" t="s">
        <v>2464</v>
      </c>
      <c r="C66" s="9" t="s">
        <v>77</v>
      </c>
      <c r="D66" s="9" t="s">
        <v>2388</v>
      </c>
      <c r="E66" s="9">
        <v>120</v>
      </c>
      <c r="F66" s="9">
        <v>5</v>
      </c>
      <c r="G66" s="9">
        <v>1.43</v>
      </c>
      <c r="H66" s="9"/>
      <c r="I66" s="11">
        <v>827</v>
      </c>
      <c r="J66" s="9">
        <v>1997</v>
      </c>
      <c r="K66" s="11" t="s">
        <v>2454</v>
      </c>
      <c r="L66" s="9" t="s">
        <v>2455</v>
      </c>
      <c r="M66" s="9">
        <v>13708835283</v>
      </c>
      <c r="N66" s="11" t="s">
        <v>188</v>
      </c>
      <c r="O66" s="9" t="s">
        <v>2456</v>
      </c>
      <c r="P66" s="9"/>
    </row>
    <row r="67" spans="1:16" s="1" customFormat="1" ht="24" customHeight="1">
      <c r="A67" s="9">
        <v>68</v>
      </c>
      <c r="B67" s="13" t="s">
        <v>2465</v>
      </c>
      <c r="C67" s="9" t="s">
        <v>77</v>
      </c>
      <c r="D67" s="9" t="s">
        <v>2388</v>
      </c>
      <c r="E67" s="13">
        <v>300</v>
      </c>
      <c r="F67" s="13">
        <v>26</v>
      </c>
      <c r="G67" s="13">
        <v>4.065615</v>
      </c>
      <c r="H67" s="9"/>
      <c r="I67" s="13">
        <v>2070</v>
      </c>
      <c r="J67" s="13">
        <v>2000</v>
      </c>
      <c r="K67" s="13" t="s">
        <v>2466</v>
      </c>
      <c r="L67" s="9" t="s">
        <v>2467</v>
      </c>
      <c r="M67" s="9">
        <v>13628830217</v>
      </c>
      <c r="N67" s="13" t="s">
        <v>2468</v>
      </c>
      <c r="O67" s="9" t="s">
        <v>2469</v>
      </c>
      <c r="P67" s="9">
        <v>18988309494</v>
      </c>
    </row>
    <row r="68" spans="1:16" s="1" customFormat="1" ht="24" customHeight="1">
      <c r="A68" s="9">
        <v>69</v>
      </c>
      <c r="B68" s="13" t="s">
        <v>2470</v>
      </c>
      <c r="C68" s="9" t="s">
        <v>77</v>
      </c>
      <c r="D68" s="9" t="s">
        <v>2388</v>
      </c>
      <c r="E68" s="13">
        <v>350</v>
      </c>
      <c r="F68" s="13">
        <v>30</v>
      </c>
      <c r="G68" s="13">
        <v>4.7432175</v>
      </c>
      <c r="H68" s="9"/>
      <c r="I68" s="13">
        <v>2460</v>
      </c>
      <c r="J68" s="13">
        <v>2000</v>
      </c>
      <c r="K68" s="13" t="s">
        <v>2466</v>
      </c>
      <c r="L68" s="9" t="s">
        <v>2467</v>
      </c>
      <c r="M68" s="9">
        <v>13628830217</v>
      </c>
      <c r="N68" s="13" t="s">
        <v>2468</v>
      </c>
      <c r="O68" s="9" t="s">
        <v>2469</v>
      </c>
      <c r="P68" s="9">
        <v>18988309494</v>
      </c>
    </row>
    <row r="69" spans="1:16" s="1" customFormat="1" ht="24" customHeight="1">
      <c r="A69" s="9">
        <v>70</v>
      </c>
      <c r="B69" s="9" t="s">
        <v>2471</v>
      </c>
      <c r="C69" s="9" t="s">
        <v>77</v>
      </c>
      <c r="D69" s="9" t="s">
        <v>2388</v>
      </c>
      <c r="E69" s="9">
        <v>242</v>
      </c>
      <c r="F69" s="9">
        <v>18</v>
      </c>
      <c r="G69" s="20">
        <v>2.68</v>
      </c>
      <c r="H69" s="9"/>
      <c r="I69" s="9">
        <v>1694</v>
      </c>
      <c r="J69" s="9">
        <v>2000</v>
      </c>
      <c r="K69" s="9" t="s">
        <v>2472</v>
      </c>
      <c r="L69" s="9" t="s">
        <v>2473</v>
      </c>
      <c r="M69" s="9">
        <v>18314182927</v>
      </c>
      <c r="N69" s="9" t="s">
        <v>2474</v>
      </c>
      <c r="O69" s="9" t="s">
        <v>2475</v>
      </c>
      <c r="P69" s="9">
        <v>13578334198</v>
      </c>
    </row>
    <row r="70" spans="1:16" s="1" customFormat="1" ht="24" customHeight="1">
      <c r="A70" s="9">
        <v>71</v>
      </c>
      <c r="B70" s="9" t="s">
        <v>2476</v>
      </c>
      <c r="C70" s="9" t="s">
        <v>77</v>
      </c>
      <c r="D70" s="9" t="s">
        <v>2388</v>
      </c>
      <c r="E70" s="9">
        <v>338</v>
      </c>
      <c r="F70" s="9">
        <v>22</v>
      </c>
      <c r="G70" s="20">
        <v>4.06</v>
      </c>
      <c r="H70" s="9"/>
      <c r="I70" s="9">
        <v>2366</v>
      </c>
      <c r="J70" s="9">
        <v>2001</v>
      </c>
      <c r="K70" s="9" t="s">
        <v>2472</v>
      </c>
      <c r="L70" s="9" t="s">
        <v>2473</v>
      </c>
      <c r="M70" s="9">
        <v>18314182927</v>
      </c>
      <c r="N70" s="9" t="s">
        <v>2474</v>
      </c>
      <c r="O70" s="9" t="s">
        <v>2475</v>
      </c>
      <c r="P70" s="9">
        <v>13578334198</v>
      </c>
    </row>
    <row r="71" spans="1:16" s="1" customFormat="1" ht="24" customHeight="1">
      <c r="A71" s="9">
        <v>72</v>
      </c>
      <c r="B71" s="9" t="s">
        <v>2477</v>
      </c>
      <c r="C71" s="9" t="s">
        <v>77</v>
      </c>
      <c r="D71" s="9" t="s">
        <v>2388</v>
      </c>
      <c r="E71" s="9">
        <v>110</v>
      </c>
      <c r="F71" s="9">
        <v>12</v>
      </c>
      <c r="G71" s="20">
        <v>1.3</v>
      </c>
      <c r="H71" s="9"/>
      <c r="I71" s="9">
        <v>770</v>
      </c>
      <c r="J71" s="9">
        <v>2000</v>
      </c>
      <c r="K71" s="9" t="s">
        <v>2472</v>
      </c>
      <c r="L71" s="9" t="s">
        <v>2473</v>
      </c>
      <c r="M71" s="9">
        <v>18314182927</v>
      </c>
      <c r="N71" s="9" t="s">
        <v>2474</v>
      </c>
      <c r="O71" s="9" t="s">
        <v>2475</v>
      </c>
      <c r="P71" s="9">
        <v>13578334198</v>
      </c>
    </row>
    <row r="72" spans="1:16" s="1" customFormat="1" ht="24" customHeight="1">
      <c r="A72" s="9">
        <v>73</v>
      </c>
      <c r="B72" s="13" t="s">
        <v>2478</v>
      </c>
      <c r="C72" s="9" t="s">
        <v>77</v>
      </c>
      <c r="D72" s="9" t="s">
        <v>2388</v>
      </c>
      <c r="E72" s="13">
        <v>8</v>
      </c>
      <c r="F72" s="13">
        <v>3</v>
      </c>
      <c r="G72" s="13">
        <v>0.064</v>
      </c>
      <c r="H72" s="9"/>
      <c r="I72" s="13">
        <v>55.2</v>
      </c>
      <c r="J72" s="13">
        <v>1993</v>
      </c>
      <c r="K72" s="13" t="s">
        <v>2479</v>
      </c>
      <c r="L72" s="9" t="s">
        <v>2480</v>
      </c>
      <c r="M72" s="9">
        <v>13987015059</v>
      </c>
      <c r="N72" s="13" t="s">
        <v>2481</v>
      </c>
      <c r="O72" s="9"/>
      <c r="P72" s="9"/>
    </row>
    <row r="73" spans="1:16" s="1" customFormat="1" ht="24" customHeight="1">
      <c r="A73" s="9">
        <v>74</v>
      </c>
      <c r="B73" s="9" t="s">
        <v>2482</v>
      </c>
      <c r="C73" s="9" t="s">
        <v>77</v>
      </c>
      <c r="D73" s="9" t="s">
        <v>2388</v>
      </c>
      <c r="E73" s="9">
        <v>12</v>
      </c>
      <c r="F73" s="9">
        <v>2</v>
      </c>
      <c r="G73" s="9">
        <v>0.096</v>
      </c>
      <c r="H73" s="9"/>
      <c r="I73" s="9">
        <v>82.8</v>
      </c>
      <c r="J73" s="13">
        <v>1995</v>
      </c>
      <c r="K73" s="9" t="s">
        <v>2479</v>
      </c>
      <c r="L73" s="9" t="s">
        <v>2480</v>
      </c>
      <c r="M73" s="9">
        <v>13987015059</v>
      </c>
      <c r="N73" s="9" t="s">
        <v>2483</v>
      </c>
      <c r="O73" s="9" t="s">
        <v>2484</v>
      </c>
      <c r="P73" s="9">
        <v>18988309527</v>
      </c>
    </row>
    <row r="74" spans="1:16" s="1" customFormat="1" ht="24" customHeight="1">
      <c r="A74" s="9">
        <v>75</v>
      </c>
      <c r="B74" s="9" t="s">
        <v>2485</v>
      </c>
      <c r="C74" s="9" t="s">
        <v>77</v>
      </c>
      <c r="D74" s="9" t="s">
        <v>2388</v>
      </c>
      <c r="E74" s="13">
        <v>340</v>
      </c>
      <c r="F74" s="13">
        <v>6</v>
      </c>
      <c r="G74" s="21">
        <v>2.72</v>
      </c>
      <c r="H74" s="9"/>
      <c r="I74" s="13">
        <v>2346</v>
      </c>
      <c r="J74" s="13">
        <v>1999</v>
      </c>
      <c r="K74" s="13" t="s">
        <v>2479</v>
      </c>
      <c r="L74" s="9" t="s">
        <v>2480</v>
      </c>
      <c r="M74" s="9">
        <v>13987015059</v>
      </c>
      <c r="N74" s="13" t="s">
        <v>2483</v>
      </c>
      <c r="O74" s="9" t="s">
        <v>2484</v>
      </c>
      <c r="P74" s="9">
        <v>18988309527</v>
      </c>
    </row>
    <row r="75" spans="1:16" s="1" customFormat="1" ht="24" customHeight="1">
      <c r="A75" s="9">
        <v>76</v>
      </c>
      <c r="B75" s="9" t="s">
        <v>2486</v>
      </c>
      <c r="C75" s="9" t="s">
        <v>77</v>
      </c>
      <c r="D75" s="9" t="s">
        <v>2388</v>
      </c>
      <c r="E75" s="13">
        <v>396</v>
      </c>
      <c r="F75" s="13">
        <v>7</v>
      </c>
      <c r="G75" s="21">
        <v>3.17</v>
      </c>
      <c r="H75" s="9"/>
      <c r="I75" s="13">
        <v>2732.4</v>
      </c>
      <c r="J75" s="13">
        <v>1999</v>
      </c>
      <c r="K75" s="13" t="s">
        <v>2479</v>
      </c>
      <c r="L75" s="9" t="s">
        <v>2480</v>
      </c>
      <c r="M75" s="9">
        <v>13987015059</v>
      </c>
      <c r="N75" s="13" t="s">
        <v>2481</v>
      </c>
      <c r="O75" s="9" t="s">
        <v>2487</v>
      </c>
      <c r="P75" s="9">
        <v>18988908937</v>
      </c>
    </row>
    <row r="76" spans="1:16" s="1" customFormat="1" ht="24" customHeight="1">
      <c r="A76" s="9">
        <v>77</v>
      </c>
      <c r="B76" s="9" t="s">
        <v>2488</v>
      </c>
      <c r="C76" s="9" t="s">
        <v>77</v>
      </c>
      <c r="D76" s="9" t="s">
        <v>2388</v>
      </c>
      <c r="E76" s="13">
        <v>100</v>
      </c>
      <c r="F76" s="13">
        <v>3</v>
      </c>
      <c r="G76" s="21">
        <v>0.8</v>
      </c>
      <c r="H76" s="9"/>
      <c r="I76" s="13">
        <v>690</v>
      </c>
      <c r="J76" s="13">
        <v>2002</v>
      </c>
      <c r="K76" s="13" t="s">
        <v>2479</v>
      </c>
      <c r="L76" s="9" t="s">
        <v>2480</v>
      </c>
      <c r="M76" s="9">
        <v>13987015059</v>
      </c>
      <c r="N76" s="13" t="s">
        <v>2483</v>
      </c>
      <c r="O76" s="9" t="s">
        <v>2484</v>
      </c>
      <c r="P76" s="9">
        <v>18988309527</v>
      </c>
    </row>
    <row r="77" spans="1:16" s="1" customFormat="1" ht="24" customHeight="1">
      <c r="A77" s="9">
        <v>78</v>
      </c>
      <c r="B77" s="9" t="s">
        <v>2489</v>
      </c>
      <c r="C77" s="9" t="s">
        <v>77</v>
      </c>
      <c r="D77" s="9" t="s">
        <v>2388</v>
      </c>
      <c r="E77" s="13">
        <v>9</v>
      </c>
      <c r="F77" s="13">
        <v>2</v>
      </c>
      <c r="G77" s="21">
        <v>0.09</v>
      </c>
      <c r="H77" s="9"/>
      <c r="I77" s="13">
        <v>62.1</v>
      </c>
      <c r="J77" s="13">
        <v>1995</v>
      </c>
      <c r="K77" s="13" t="s">
        <v>2479</v>
      </c>
      <c r="L77" s="9" t="s">
        <v>2480</v>
      </c>
      <c r="M77" s="9">
        <v>13987015059</v>
      </c>
      <c r="N77" s="13" t="s">
        <v>2481</v>
      </c>
      <c r="O77" s="9" t="s">
        <v>2487</v>
      </c>
      <c r="P77" s="9">
        <v>18988908937</v>
      </c>
    </row>
    <row r="78" spans="1:16" s="1" customFormat="1" ht="24" customHeight="1">
      <c r="A78" s="9">
        <v>79</v>
      </c>
      <c r="B78" s="9" t="s">
        <v>2490</v>
      </c>
      <c r="C78" s="9" t="s">
        <v>77</v>
      </c>
      <c r="D78" s="9" t="s">
        <v>2388</v>
      </c>
      <c r="E78" s="13">
        <v>28</v>
      </c>
      <c r="F78" s="13">
        <v>7</v>
      </c>
      <c r="G78" s="21">
        <v>0.28</v>
      </c>
      <c r="H78" s="9"/>
      <c r="I78" s="13">
        <v>193.2</v>
      </c>
      <c r="J78" s="13">
        <v>1995</v>
      </c>
      <c r="K78" s="13" t="s">
        <v>2479</v>
      </c>
      <c r="L78" s="9" t="s">
        <v>2480</v>
      </c>
      <c r="M78" s="9">
        <v>13987015059</v>
      </c>
      <c r="N78" s="13" t="s">
        <v>2483</v>
      </c>
      <c r="O78" s="9" t="s">
        <v>2484</v>
      </c>
      <c r="P78" s="9">
        <v>18988309527</v>
      </c>
    </row>
    <row r="79" spans="1:16" s="1" customFormat="1" ht="24" customHeight="1">
      <c r="A79" s="9">
        <v>80</v>
      </c>
      <c r="B79" s="13" t="s">
        <v>2491</v>
      </c>
      <c r="C79" s="9" t="s">
        <v>77</v>
      </c>
      <c r="D79" s="9" t="s">
        <v>2388</v>
      </c>
      <c r="E79" s="13">
        <v>16</v>
      </c>
      <c r="F79" s="13">
        <v>5</v>
      </c>
      <c r="G79" s="13">
        <v>0.21</v>
      </c>
      <c r="H79" s="9"/>
      <c r="I79" s="13">
        <v>120</v>
      </c>
      <c r="J79" s="13">
        <v>1999</v>
      </c>
      <c r="K79" s="13" t="s">
        <v>2492</v>
      </c>
      <c r="L79" s="9" t="s">
        <v>2493</v>
      </c>
      <c r="M79" s="9">
        <v>18724913970</v>
      </c>
      <c r="N79" s="13" t="s">
        <v>2494</v>
      </c>
      <c r="O79" s="9" t="s">
        <v>2495</v>
      </c>
      <c r="P79" s="9">
        <v>15974921022</v>
      </c>
    </row>
    <row r="80" spans="1:16" s="1" customFormat="1" ht="24" customHeight="1">
      <c r="A80" s="9">
        <v>81</v>
      </c>
      <c r="B80" s="9" t="s">
        <v>2496</v>
      </c>
      <c r="C80" s="9" t="s">
        <v>77</v>
      </c>
      <c r="D80" s="9" t="s">
        <v>2388</v>
      </c>
      <c r="E80" s="9">
        <v>8</v>
      </c>
      <c r="F80" s="9">
        <v>1</v>
      </c>
      <c r="G80" s="9">
        <v>0.05</v>
      </c>
      <c r="H80" s="9"/>
      <c r="I80" s="13">
        <v>60</v>
      </c>
      <c r="J80" s="13">
        <v>1989</v>
      </c>
      <c r="K80" s="13" t="s">
        <v>2492</v>
      </c>
      <c r="L80" s="9" t="s">
        <v>2493</v>
      </c>
      <c r="M80" s="9">
        <v>18724913970</v>
      </c>
      <c r="N80" s="9" t="s">
        <v>2494</v>
      </c>
      <c r="O80" s="9" t="s">
        <v>2495</v>
      </c>
      <c r="P80" s="9">
        <v>15974921022</v>
      </c>
    </row>
    <row r="81" spans="1:16" s="1" customFormat="1" ht="24" customHeight="1">
      <c r="A81" s="9">
        <v>82</v>
      </c>
      <c r="B81" s="9" t="s">
        <v>2497</v>
      </c>
      <c r="C81" s="9" t="s">
        <v>77</v>
      </c>
      <c r="D81" s="9" t="s">
        <v>2388</v>
      </c>
      <c r="E81" s="13">
        <v>4</v>
      </c>
      <c r="F81" s="13">
        <v>1</v>
      </c>
      <c r="G81" s="21">
        <v>0.05</v>
      </c>
      <c r="H81" s="9"/>
      <c r="I81" s="13">
        <v>30</v>
      </c>
      <c r="J81" s="13">
        <v>2000</v>
      </c>
      <c r="K81" s="13" t="s">
        <v>2492</v>
      </c>
      <c r="L81" s="9" t="s">
        <v>2493</v>
      </c>
      <c r="M81" s="9">
        <v>18724913970</v>
      </c>
      <c r="N81" s="13" t="s">
        <v>2494</v>
      </c>
      <c r="O81" s="9" t="s">
        <v>2495</v>
      </c>
      <c r="P81" s="9">
        <v>15974921022</v>
      </c>
    </row>
    <row r="82" spans="1:16" s="1" customFormat="1" ht="24" customHeight="1">
      <c r="A82" s="9">
        <v>83</v>
      </c>
      <c r="B82" s="9" t="s">
        <v>2498</v>
      </c>
      <c r="C82" s="9" t="s">
        <v>77</v>
      </c>
      <c r="D82" s="9" t="s">
        <v>2388</v>
      </c>
      <c r="E82" s="13">
        <v>56</v>
      </c>
      <c r="F82" s="13">
        <v>7</v>
      </c>
      <c r="G82" s="21">
        <v>0.28</v>
      </c>
      <c r="H82" s="9"/>
      <c r="I82" s="13">
        <v>420</v>
      </c>
      <c r="J82" s="13">
        <v>1986</v>
      </c>
      <c r="K82" s="13" t="s">
        <v>2492</v>
      </c>
      <c r="L82" s="9" t="s">
        <v>2493</v>
      </c>
      <c r="M82" s="9">
        <v>18724913970</v>
      </c>
      <c r="N82" s="13" t="s">
        <v>2481</v>
      </c>
      <c r="O82" s="9" t="s">
        <v>2499</v>
      </c>
      <c r="P82" s="9">
        <v>13578439861</v>
      </c>
    </row>
    <row r="83" spans="1:16" s="1" customFormat="1" ht="24" customHeight="1">
      <c r="A83" s="9">
        <v>84</v>
      </c>
      <c r="B83" s="9" t="s">
        <v>2500</v>
      </c>
      <c r="C83" s="9" t="s">
        <v>77</v>
      </c>
      <c r="D83" s="9" t="s">
        <v>2388</v>
      </c>
      <c r="E83" s="13">
        <v>40</v>
      </c>
      <c r="F83" s="13">
        <v>5</v>
      </c>
      <c r="G83" s="21">
        <v>0.5</v>
      </c>
      <c r="H83" s="9"/>
      <c r="I83" s="13">
        <v>300</v>
      </c>
      <c r="J83" s="13">
        <v>2000</v>
      </c>
      <c r="K83" s="13" t="s">
        <v>2492</v>
      </c>
      <c r="L83" s="9" t="s">
        <v>2493</v>
      </c>
      <c r="M83" s="9">
        <v>18724913970</v>
      </c>
      <c r="N83" s="13" t="s">
        <v>2481</v>
      </c>
      <c r="O83" s="9" t="s">
        <v>2499</v>
      </c>
      <c r="P83" s="9">
        <v>13578439861</v>
      </c>
    </row>
    <row r="84" spans="1:16" s="1" customFormat="1" ht="24" customHeight="1">
      <c r="A84" s="9">
        <v>85</v>
      </c>
      <c r="B84" s="9" t="s">
        <v>2501</v>
      </c>
      <c r="C84" s="9" t="s">
        <v>77</v>
      </c>
      <c r="D84" s="9" t="s">
        <v>2388</v>
      </c>
      <c r="E84" s="13">
        <v>60</v>
      </c>
      <c r="F84" s="13">
        <v>6</v>
      </c>
      <c r="G84" s="21">
        <v>0.8</v>
      </c>
      <c r="H84" s="9"/>
      <c r="I84" s="13">
        <v>450</v>
      </c>
      <c r="J84" s="13">
        <v>2002</v>
      </c>
      <c r="K84" s="13" t="s">
        <v>2492</v>
      </c>
      <c r="L84" s="9" t="s">
        <v>2493</v>
      </c>
      <c r="M84" s="9">
        <v>18724913970</v>
      </c>
      <c r="N84" s="13" t="s">
        <v>2494</v>
      </c>
      <c r="O84" s="9" t="s">
        <v>2495</v>
      </c>
      <c r="P84" s="9">
        <v>15974921022</v>
      </c>
    </row>
    <row r="85" spans="1:16" s="4" customFormat="1" ht="24" customHeight="1">
      <c r="A85" s="11">
        <v>86</v>
      </c>
      <c r="B85" s="11" t="s">
        <v>2502</v>
      </c>
      <c r="C85" s="11" t="s">
        <v>77</v>
      </c>
      <c r="D85" s="11" t="s">
        <v>2388</v>
      </c>
      <c r="E85" s="11">
        <v>175</v>
      </c>
      <c r="F85" s="11">
        <v>5</v>
      </c>
      <c r="G85" s="11">
        <v>2</v>
      </c>
      <c r="H85" s="11"/>
      <c r="I85" s="11">
        <v>1680</v>
      </c>
      <c r="J85" s="11">
        <v>1998</v>
      </c>
      <c r="K85" s="11" t="s">
        <v>2503</v>
      </c>
      <c r="L85" s="11" t="s">
        <v>2504</v>
      </c>
      <c r="M85" s="11">
        <v>13759310405</v>
      </c>
      <c r="N85" s="11" t="s">
        <v>2505</v>
      </c>
      <c r="O85" s="11" t="s">
        <v>2506</v>
      </c>
      <c r="P85" s="11">
        <v>13988315575</v>
      </c>
    </row>
    <row r="86" spans="1:16" s="4" customFormat="1" ht="24" customHeight="1">
      <c r="A86" s="11">
        <v>87</v>
      </c>
      <c r="B86" s="11" t="s">
        <v>2507</v>
      </c>
      <c r="C86" s="11" t="s">
        <v>77</v>
      </c>
      <c r="D86" s="11" t="s">
        <v>2388</v>
      </c>
      <c r="E86" s="11">
        <v>120</v>
      </c>
      <c r="F86" s="11">
        <v>6</v>
      </c>
      <c r="G86" s="11">
        <v>2</v>
      </c>
      <c r="H86" s="11"/>
      <c r="I86" s="11">
        <v>1152</v>
      </c>
      <c r="J86" s="11">
        <v>2000</v>
      </c>
      <c r="K86" s="11" t="s">
        <v>2503</v>
      </c>
      <c r="L86" s="11" t="s">
        <v>2504</v>
      </c>
      <c r="M86" s="11">
        <v>13759310405</v>
      </c>
      <c r="N86" s="11" t="s">
        <v>2505</v>
      </c>
      <c r="O86" s="11" t="s">
        <v>2506</v>
      </c>
      <c r="P86" s="11">
        <v>13988315575</v>
      </c>
    </row>
    <row r="87" spans="1:16" s="4" customFormat="1" ht="24" customHeight="1">
      <c r="A87" s="11">
        <v>88</v>
      </c>
      <c r="B87" s="11" t="s">
        <v>2508</v>
      </c>
      <c r="C87" s="11" t="s">
        <v>77</v>
      </c>
      <c r="D87" s="11" t="s">
        <v>2388</v>
      </c>
      <c r="E87" s="11">
        <v>180</v>
      </c>
      <c r="F87" s="11">
        <v>9</v>
      </c>
      <c r="G87" s="11">
        <v>2.58</v>
      </c>
      <c r="H87" s="11"/>
      <c r="I87" s="11">
        <v>1728</v>
      </c>
      <c r="J87" s="11">
        <v>1995</v>
      </c>
      <c r="K87" s="11" t="s">
        <v>2509</v>
      </c>
      <c r="L87" s="11" t="s">
        <v>2510</v>
      </c>
      <c r="M87" s="11">
        <v>13988307466</v>
      </c>
      <c r="N87" s="11" t="s">
        <v>2508</v>
      </c>
      <c r="O87" s="11" t="s">
        <v>2511</v>
      </c>
      <c r="P87" s="11">
        <v>15012015197</v>
      </c>
    </row>
    <row r="88" spans="1:16" s="4" customFormat="1" ht="24" customHeight="1">
      <c r="A88" s="11">
        <v>89</v>
      </c>
      <c r="B88" s="11" t="s">
        <v>2512</v>
      </c>
      <c r="C88" s="11" t="s">
        <v>77</v>
      </c>
      <c r="D88" s="11" t="s">
        <v>2388</v>
      </c>
      <c r="E88" s="11">
        <v>350</v>
      </c>
      <c r="F88" s="11">
        <v>12</v>
      </c>
      <c r="G88" s="11">
        <v>4</v>
      </c>
      <c r="H88" s="11"/>
      <c r="I88" s="11">
        <v>3496</v>
      </c>
      <c r="J88" s="11">
        <v>2004</v>
      </c>
      <c r="K88" s="11" t="s">
        <v>2513</v>
      </c>
      <c r="L88" s="11" t="s">
        <v>2514</v>
      </c>
      <c r="M88" s="11">
        <v>13908835009</v>
      </c>
      <c r="N88" s="11" t="s">
        <v>2505</v>
      </c>
      <c r="O88" s="11" t="s">
        <v>2506</v>
      </c>
      <c r="P88" s="11">
        <v>13988315575</v>
      </c>
    </row>
    <row r="89" spans="1:16" s="4" customFormat="1" ht="24" customHeight="1">
      <c r="A89" s="11">
        <v>90</v>
      </c>
      <c r="B89" s="11" t="s">
        <v>2515</v>
      </c>
      <c r="C89" s="11" t="s">
        <v>77</v>
      </c>
      <c r="D89" s="11" t="s">
        <v>2388</v>
      </c>
      <c r="E89" s="11">
        <v>260</v>
      </c>
      <c r="F89" s="11">
        <v>10</v>
      </c>
      <c r="G89" s="11">
        <v>2</v>
      </c>
      <c r="H89" s="11"/>
      <c r="I89" s="11">
        <v>2496</v>
      </c>
      <c r="J89" s="11">
        <v>1999</v>
      </c>
      <c r="K89" s="11" t="s">
        <v>2503</v>
      </c>
      <c r="L89" s="11" t="s">
        <v>2504</v>
      </c>
      <c r="M89" s="11">
        <v>13759310405</v>
      </c>
      <c r="N89" s="11" t="s">
        <v>2505</v>
      </c>
      <c r="O89" s="11" t="s">
        <v>2506</v>
      </c>
      <c r="P89" s="11">
        <v>13988315575</v>
      </c>
    </row>
    <row r="90" spans="1:16" s="4" customFormat="1" ht="24" customHeight="1">
      <c r="A90" s="11">
        <v>91</v>
      </c>
      <c r="B90" s="11" t="s">
        <v>2516</v>
      </c>
      <c r="C90" s="11" t="s">
        <v>77</v>
      </c>
      <c r="D90" s="11" t="s">
        <v>2388</v>
      </c>
      <c r="E90" s="11">
        <v>120</v>
      </c>
      <c r="F90" s="11">
        <v>6</v>
      </c>
      <c r="G90" s="11">
        <v>2</v>
      </c>
      <c r="H90" s="11"/>
      <c r="I90" s="11">
        <v>1152</v>
      </c>
      <c r="J90" s="11">
        <v>2000</v>
      </c>
      <c r="K90" s="11" t="s">
        <v>2509</v>
      </c>
      <c r="L90" s="11" t="s">
        <v>2510</v>
      </c>
      <c r="M90" s="11">
        <v>13988307466</v>
      </c>
      <c r="N90" s="11" t="s">
        <v>2516</v>
      </c>
      <c r="O90" s="11" t="s">
        <v>2517</v>
      </c>
      <c r="P90" s="11">
        <v>15925487883</v>
      </c>
    </row>
    <row r="91" spans="1:16" s="4" customFormat="1" ht="24" customHeight="1">
      <c r="A91" s="11">
        <v>92</v>
      </c>
      <c r="B91" s="11" t="s">
        <v>2518</v>
      </c>
      <c r="C91" s="11" t="s">
        <v>77</v>
      </c>
      <c r="D91" s="11" t="s">
        <v>2388</v>
      </c>
      <c r="E91" s="11">
        <v>150</v>
      </c>
      <c r="F91" s="11">
        <v>8</v>
      </c>
      <c r="G91" s="11">
        <v>2.08</v>
      </c>
      <c r="H91" s="11"/>
      <c r="I91" s="11">
        <v>1440</v>
      </c>
      <c r="J91" s="11">
        <v>1999</v>
      </c>
      <c r="K91" s="11" t="s">
        <v>2509</v>
      </c>
      <c r="L91" s="11" t="s">
        <v>2510</v>
      </c>
      <c r="M91" s="11">
        <v>13988307466</v>
      </c>
      <c r="N91" s="11" t="s">
        <v>2519</v>
      </c>
      <c r="O91" s="11" t="s">
        <v>2520</v>
      </c>
      <c r="P91" s="11">
        <v>13988368823</v>
      </c>
    </row>
    <row r="92" spans="1:16" s="4" customFormat="1" ht="24" customHeight="1">
      <c r="A92" s="11">
        <v>93</v>
      </c>
      <c r="B92" s="11" t="s">
        <v>2521</v>
      </c>
      <c r="C92" s="11" t="s">
        <v>77</v>
      </c>
      <c r="D92" s="11" t="s">
        <v>2388</v>
      </c>
      <c r="E92" s="11">
        <v>120</v>
      </c>
      <c r="F92" s="11">
        <v>6</v>
      </c>
      <c r="G92" s="11">
        <v>1.92</v>
      </c>
      <c r="H92" s="11"/>
      <c r="I92" s="11">
        <v>1152</v>
      </c>
      <c r="J92" s="11">
        <v>1999</v>
      </c>
      <c r="K92" s="11" t="s">
        <v>2503</v>
      </c>
      <c r="L92" s="11" t="s">
        <v>2504</v>
      </c>
      <c r="M92" s="11">
        <v>13759310405</v>
      </c>
      <c r="N92" s="11" t="s">
        <v>2505</v>
      </c>
      <c r="O92" s="11" t="s">
        <v>2506</v>
      </c>
      <c r="P92" s="11">
        <v>13988315575</v>
      </c>
    </row>
    <row r="93" spans="1:16" s="4" customFormat="1" ht="24" customHeight="1">
      <c r="A93" s="11">
        <v>94</v>
      </c>
      <c r="B93" s="11" t="s">
        <v>2522</v>
      </c>
      <c r="C93" s="11" t="s">
        <v>77</v>
      </c>
      <c r="D93" s="11" t="s">
        <v>2388</v>
      </c>
      <c r="E93" s="11">
        <v>110</v>
      </c>
      <c r="F93" s="11">
        <v>5</v>
      </c>
      <c r="G93" s="11">
        <v>1</v>
      </c>
      <c r="H93" s="11"/>
      <c r="I93" s="11">
        <v>1056</v>
      </c>
      <c r="J93" s="11">
        <v>1999</v>
      </c>
      <c r="K93" s="11" t="s">
        <v>2503</v>
      </c>
      <c r="L93" s="11" t="s">
        <v>2504</v>
      </c>
      <c r="M93" s="11">
        <v>13759310405</v>
      </c>
      <c r="N93" s="11" t="s">
        <v>2505</v>
      </c>
      <c r="O93" s="11" t="s">
        <v>2506</v>
      </c>
      <c r="P93" s="11">
        <v>13988315575</v>
      </c>
    </row>
    <row r="94" spans="1:16" s="4" customFormat="1" ht="24" customHeight="1">
      <c r="A94" s="11">
        <v>95</v>
      </c>
      <c r="B94" s="11" t="s">
        <v>2523</v>
      </c>
      <c r="C94" s="11" t="s">
        <v>77</v>
      </c>
      <c r="D94" s="11" t="s">
        <v>2388</v>
      </c>
      <c r="E94" s="11">
        <v>130</v>
      </c>
      <c r="F94" s="11">
        <v>7</v>
      </c>
      <c r="G94" s="11">
        <v>2</v>
      </c>
      <c r="H94" s="11"/>
      <c r="I94" s="11">
        <v>1248</v>
      </c>
      <c r="J94" s="11">
        <v>1999</v>
      </c>
      <c r="K94" s="11" t="s">
        <v>2503</v>
      </c>
      <c r="L94" s="11" t="s">
        <v>2504</v>
      </c>
      <c r="M94" s="11">
        <v>13759310405</v>
      </c>
      <c r="N94" s="11" t="s">
        <v>2505</v>
      </c>
      <c r="O94" s="11" t="s">
        <v>2506</v>
      </c>
      <c r="P94" s="11">
        <v>13988315575</v>
      </c>
    </row>
    <row r="95" s="1" customFormat="1" ht="15" customHeight="1">
      <c r="A95" s="5"/>
    </row>
  </sheetData>
  <sheetProtection/>
  <mergeCells count="11">
    <mergeCell ref="A1:P1"/>
    <mergeCell ref="A2:E2"/>
    <mergeCell ref="N2:P2"/>
    <mergeCell ref="K3:M3"/>
    <mergeCell ref="N3:P3"/>
    <mergeCell ref="A3:A4"/>
    <mergeCell ref="B3:B4"/>
    <mergeCell ref="C3:C4"/>
    <mergeCell ref="D3:D4"/>
    <mergeCell ref="H3:H4"/>
    <mergeCell ref="J3:J4"/>
  </mergeCells>
  <dataValidations count="1">
    <dataValidation type="list" allowBlank="1" showInputMessage="1" showErrorMessage="1" sqref="J4">
      <formula1>"1950-1970年,1970-1980年,1980-1990年,1990-2000年,2001-2005年"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4"/>
  <sheetViews>
    <sheetView zoomScaleSheetLayoutView="100" workbookViewId="0" topLeftCell="A191">
      <selection activeCell="A1" sqref="A1:P214"/>
    </sheetView>
  </sheetViews>
  <sheetFormatPr defaultColWidth="9.00390625" defaultRowHeight="14.25"/>
  <cols>
    <col min="1" max="1" width="4.125" style="5" customWidth="1"/>
    <col min="2" max="2" width="24.00390625" style="5" customWidth="1"/>
    <col min="3" max="6" width="9.00390625" style="1" customWidth="1"/>
    <col min="7" max="7" width="9.125" style="1" bestFit="1" customWidth="1"/>
    <col min="8" max="8" width="11.25390625" style="1" customWidth="1"/>
    <col min="9" max="9" width="12.50390625" style="1" customWidth="1"/>
    <col min="10" max="10" width="14.375" style="1" bestFit="1" customWidth="1"/>
    <col min="11" max="11" width="17.875" style="1" customWidth="1"/>
    <col min="12" max="12" width="12.375" style="1" customWidth="1"/>
    <col min="13" max="13" width="15.75390625" style="1" customWidth="1"/>
    <col min="14" max="14" width="19.25390625" style="1" customWidth="1"/>
    <col min="15" max="15" width="12.375" style="1" customWidth="1"/>
    <col min="16" max="16" width="15.875" style="1" customWidth="1"/>
    <col min="17" max="16384" width="9.00390625" style="1" customWidth="1"/>
  </cols>
  <sheetData>
    <row r="1" spans="1:16" s="1" customFormat="1" ht="45" customHeight="1">
      <c r="A1" s="299" t="s">
        <v>55</v>
      </c>
      <c r="B1" s="299"/>
      <c r="C1" s="299"/>
      <c r="D1" s="299"/>
      <c r="E1" s="299"/>
      <c r="F1" s="299"/>
      <c r="G1" s="299"/>
      <c r="H1" s="299"/>
      <c r="I1" s="305"/>
      <c r="J1" s="299"/>
      <c r="K1" s="299"/>
      <c r="L1" s="299"/>
      <c r="M1" s="299"/>
      <c r="N1" s="299"/>
      <c r="O1" s="299"/>
      <c r="P1" s="299"/>
    </row>
    <row r="2" spans="1:16" s="2" customFormat="1" ht="24" customHeight="1">
      <c r="A2" s="300" t="s">
        <v>56</v>
      </c>
      <c r="B2" s="300"/>
      <c r="C2" s="300"/>
      <c r="D2" s="300"/>
      <c r="E2" s="300"/>
      <c r="F2" s="303"/>
      <c r="G2" s="303"/>
      <c r="H2" s="303"/>
      <c r="I2" s="306"/>
      <c r="J2" s="303"/>
      <c r="K2" s="303"/>
      <c r="L2" s="303"/>
      <c r="M2" s="303"/>
      <c r="N2" s="309" t="s">
        <v>57</v>
      </c>
      <c r="O2" s="309"/>
      <c r="P2" s="309"/>
    </row>
    <row r="3" spans="1:16" s="3" customFormat="1" ht="21.75" customHeight="1">
      <c r="A3" s="301" t="s">
        <v>1</v>
      </c>
      <c r="B3" s="302" t="s">
        <v>58</v>
      </c>
      <c r="C3" s="302" t="s">
        <v>59</v>
      </c>
      <c r="D3" s="302" t="s">
        <v>60</v>
      </c>
      <c r="E3" s="10" t="s">
        <v>61</v>
      </c>
      <c r="F3" s="10" t="s">
        <v>62</v>
      </c>
      <c r="G3" s="10" t="s">
        <v>63</v>
      </c>
      <c r="H3" s="10" t="s">
        <v>64</v>
      </c>
      <c r="I3" s="16" t="s">
        <v>65</v>
      </c>
      <c r="J3" s="302" t="s">
        <v>66</v>
      </c>
      <c r="K3" s="10" t="s">
        <v>67</v>
      </c>
      <c r="L3" s="302"/>
      <c r="M3" s="302"/>
      <c r="N3" s="10" t="s">
        <v>68</v>
      </c>
      <c r="O3" s="302"/>
      <c r="P3" s="302"/>
    </row>
    <row r="4" spans="1:16" s="3" customFormat="1" ht="14.25">
      <c r="A4" s="301"/>
      <c r="B4" s="302"/>
      <c r="C4" s="302"/>
      <c r="D4" s="302"/>
      <c r="E4" s="302" t="s">
        <v>69</v>
      </c>
      <c r="F4" s="302" t="s">
        <v>70</v>
      </c>
      <c r="G4" s="302" t="s">
        <v>71</v>
      </c>
      <c r="H4" s="10"/>
      <c r="I4" s="307" t="s">
        <v>72</v>
      </c>
      <c r="J4" s="302"/>
      <c r="K4" s="302" t="s">
        <v>73</v>
      </c>
      <c r="L4" s="302" t="s">
        <v>74</v>
      </c>
      <c r="M4" s="302" t="s">
        <v>75</v>
      </c>
      <c r="N4" s="302" t="s">
        <v>73</v>
      </c>
      <c r="O4" s="302" t="s">
        <v>74</v>
      </c>
      <c r="P4" s="302" t="s">
        <v>75</v>
      </c>
    </row>
    <row r="5" spans="1:16" s="298" customFormat="1" ht="21.75" customHeight="1">
      <c r="A5" s="301">
        <v>1</v>
      </c>
      <c r="B5" s="9" t="s">
        <v>76</v>
      </c>
      <c r="C5" s="301" t="s">
        <v>77</v>
      </c>
      <c r="D5" s="301" t="s">
        <v>78</v>
      </c>
      <c r="E5" s="9">
        <v>30</v>
      </c>
      <c r="F5" s="9">
        <v>1</v>
      </c>
      <c r="G5" s="304">
        <v>0.453432</v>
      </c>
      <c r="H5" s="9">
        <v>1</v>
      </c>
      <c r="I5" s="301">
        <f aca="true" t="shared" si="0" ref="I5:I68">E5*10</f>
        <v>300</v>
      </c>
      <c r="J5" s="9">
        <v>2003</v>
      </c>
      <c r="K5" s="9" t="s">
        <v>79</v>
      </c>
      <c r="L5" s="301" t="s">
        <v>80</v>
      </c>
      <c r="M5" s="301">
        <v>13408859166</v>
      </c>
      <c r="N5" s="9" t="s">
        <v>81</v>
      </c>
      <c r="O5" s="301" t="s">
        <v>80</v>
      </c>
      <c r="P5" s="301">
        <v>13408859166</v>
      </c>
    </row>
    <row r="6" spans="1:16" s="298" customFormat="1" ht="21.75" customHeight="1">
      <c r="A6" s="301">
        <v>2</v>
      </c>
      <c r="B6" s="9" t="s">
        <v>82</v>
      </c>
      <c r="C6" s="301" t="s">
        <v>77</v>
      </c>
      <c r="D6" s="301" t="s">
        <v>78</v>
      </c>
      <c r="E6" s="9">
        <v>24</v>
      </c>
      <c r="F6" s="9">
        <v>2</v>
      </c>
      <c r="G6" s="304">
        <v>0.591324</v>
      </c>
      <c r="H6" s="9">
        <v>2</v>
      </c>
      <c r="I6" s="301">
        <f t="shared" si="0"/>
        <v>240</v>
      </c>
      <c r="J6" s="9">
        <v>2000</v>
      </c>
      <c r="K6" s="9" t="s">
        <v>79</v>
      </c>
      <c r="L6" s="301" t="s">
        <v>80</v>
      </c>
      <c r="M6" s="301">
        <v>13408859167</v>
      </c>
      <c r="N6" s="9" t="s">
        <v>81</v>
      </c>
      <c r="O6" s="301" t="s">
        <v>80</v>
      </c>
      <c r="P6" s="301">
        <v>13408859167</v>
      </c>
    </row>
    <row r="7" spans="1:16" s="298" customFormat="1" ht="21.75" customHeight="1">
      <c r="A7" s="301">
        <v>3</v>
      </c>
      <c r="B7" s="9" t="s">
        <v>83</v>
      </c>
      <c r="C7" s="301" t="s">
        <v>77</v>
      </c>
      <c r="D7" s="301" t="s">
        <v>78</v>
      </c>
      <c r="E7" s="9">
        <v>60</v>
      </c>
      <c r="F7" s="9">
        <v>2</v>
      </c>
      <c r="G7" s="304">
        <v>0.43662735</v>
      </c>
      <c r="H7" s="9">
        <v>2</v>
      </c>
      <c r="I7" s="301">
        <f t="shared" si="0"/>
        <v>600</v>
      </c>
      <c r="J7" s="9" t="s">
        <v>84</v>
      </c>
      <c r="K7" s="9" t="s">
        <v>79</v>
      </c>
      <c r="L7" s="301" t="s">
        <v>80</v>
      </c>
      <c r="M7" s="301">
        <v>13408859168</v>
      </c>
      <c r="N7" s="9" t="s">
        <v>85</v>
      </c>
      <c r="O7" s="301" t="s">
        <v>80</v>
      </c>
      <c r="P7" s="301">
        <v>13408859168</v>
      </c>
    </row>
    <row r="8" spans="1:16" s="298" customFormat="1" ht="21.75" customHeight="1">
      <c r="A8" s="301">
        <v>4</v>
      </c>
      <c r="B8" s="9" t="s">
        <v>86</v>
      </c>
      <c r="C8" s="301" t="s">
        <v>77</v>
      </c>
      <c r="D8" s="301" t="s">
        <v>78</v>
      </c>
      <c r="E8" s="9">
        <v>48</v>
      </c>
      <c r="F8" s="9">
        <v>2</v>
      </c>
      <c r="G8" s="304">
        <v>0.3397696</v>
      </c>
      <c r="H8" s="9">
        <v>2</v>
      </c>
      <c r="I8" s="301">
        <f t="shared" si="0"/>
        <v>480</v>
      </c>
      <c r="J8" s="308">
        <v>1990</v>
      </c>
      <c r="K8" s="9" t="s">
        <v>79</v>
      </c>
      <c r="L8" s="301" t="s">
        <v>80</v>
      </c>
      <c r="M8" s="301">
        <v>13408859169</v>
      </c>
      <c r="N8" s="9" t="s">
        <v>85</v>
      </c>
      <c r="O8" s="301" t="s">
        <v>80</v>
      </c>
      <c r="P8" s="301">
        <v>13408859169</v>
      </c>
    </row>
    <row r="9" spans="1:16" s="298" customFormat="1" ht="21.75" customHeight="1">
      <c r="A9" s="301">
        <v>5</v>
      </c>
      <c r="B9" s="9" t="s">
        <v>87</v>
      </c>
      <c r="C9" s="301" t="s">
        <v>77</v>
      </c>
      <c r="D9" s="301" t="s">
        <v>78</v>
      </c>
      <c r="E9" s="9">
        <v>90</v>
      </c>
      <c r="F9" s="9">
        <v>3</v>
      </c>
      <c r="G9" s="304">
        <v>1.010205</v>
      </c>
      <c r="H9" s="9">
        <v>3</v>
      </c>
      <c r="I9" s="301">
        <f t="shared" si="0"/>
        <v>900</v>
      </c>
      <c r="J9" s="9">
        <v>2000</v>
      </c>
      <c r="K9" s="9" t="s">
        <v>79</v>
      </c>
      <c r="L9" s="301" t="s">
        <v>80</v>
      </c>
      <c r="M9" s="301">
        <v>13408859170</v>
      </c>
      <c r="N9" s="9" t="s">
        <v>85</v>
      </c>
      <c r="O9" s="301" t="s">
        <v>80</v>
      </c>
      <c r="P9" s="301">
        <v>13408859170</v>
      </c>
    </row>
    <row r="10" spans="1:16" s="298" customFormat="1" ht="21.75" customHeight="1">
      <c r="A10" s="301">
        <v>6</v>
      </c>
      <c r="B10" s="9" t="s">
        <v>88</v>
      </c>
      <c r="C10" s="301" t="s">
        <v>77</v>
      </c>
      <c r="D10" s="301" t="s">
        <v>78</v>
      </c>
      <c r="E10" s="9">
        <v>166</v>
      </c>
      <c r="F10" s="9">
        <v>6</v>
      </c>
      <c r="G10" s="304">
        <v>0.202824</v>
      </c>
      <c r="H10" s="9">
        <v>6</v>
      </c>
      <c r="I10" s="301">
        <f t="shared" si="0"/>
        <v>1660</v>
      </c>
      <c r="J10" s="9">
        <v>1993</v>
      </c>
      <c r="K10" s="9" t="s">
        <v>79</v>
      </c>
      <c r="L10" s="301" t="s">
        <v>80</v>
      </c>
      <c r="M10" s="301">
        <v>13408859171</v>
      </c>
      <c r="N10" s="9" t="s">
        <v>89</v>
      </c>
      <c r="O10" s="301" t="s">
        <v>80</v>
      </c>
      <c r="P10" s="301">
        <v>13408859171</v>
      </c>
    </row>
    <row r="11" spans="1:16" s="298" customFormat="1" ht="21.75" customHeight="1">
      <c r="A11" s="301">
        <v>7</v>
      </c>
      <c r="B11" s="9" t="s">
        <v>90</v>
      </c>
      <c r="C11" s="301" t="s">
        <v>77</v>
      </c>
      <c r="D11" s="301" t="s">
        <v>78</v>
      </c>
      <c r="E11" s="9">
        <v>20</v>
      </c>
      <c r="F11" s="9">
        <v>2</v>
      </c>
      <c r="G11" s="304">
        <v>0.273812</v>
      </c>
      <c r="H11" s="9">
        <v>2</v>
      </c>
      <c r="I11" s="301">
        <f t="shared" si="0"/>
        <v>200</v>
      </c>
      <c r="J11" s="9">
        <v>1980</v>
      </c>
      <c r="K11" s="9" t="s">
        <v>79</v>
      </c>
      <c r="L11" s="301" t="s">
        <v>80</v>
      </c>
      <c r="M11" s="301">
        <v>13408859172</v>
      </c>
      <c r="N11" s="9" t="s">
        <v>91</v>
      </c>
      <c r="O11" s="301" t="s">
        <v>80</v>
      </c>
      <c r="P11" s="301">
        <v>13408859172</v>
      </c>
    </row>
    <row r="12" spans="1:16" s="298" customFormat="1" ht="21.75" customHeight="1">
      <c r="A12" s="301">
        <v>8</v>
      </c>
      <c r="B12" s="9" t="s">
        <v>92</v>
      </c>
      <c r="C12" s="301" t="s">
        <v>77</v>
      </c>
      <c r="D12" s="301" t="s">
        <v>78</v>
      </c>
      <c r="E12" s="9">
        <v>24</v>
      </c>
      <c r="F12" s="9">
        <v>1</v>
      </c>
      <c r="G12" s="304">
        <v>0.172674</v>
      </c>
      <c r="H12" s="9">
        <v>1</v>
      </c>
      <c r="I12" s="301">
        <f t="shared" si="0"/>
        <v>240</v>
      </c>
      <c r="J12" s="9">
        <v>1993</v>
      </c>
      <c r="K12" s="9" t="s">
        <v>79</v>
      </c>
      <c r="L12" s="301" t="s">
        <v>80</v>
      </c>
      <c r="M12" s="301">
        <v>13408859173</v>
      </c>
      <c r="N12" s="9" t="s">
        <v>91</v>
      </c>
      <c r="O12" s="301" t="s">
        <v>80</v>
      </c>
      <c r="P12" s="301">
        <v>13408859173</v>
      </c>
    </row>
    <row r="13" spans="1:16" s="298" customFormat="1" ht="21.75" customHeight="1">
      <c r="A13" s="301">
        <v>9</v>
      </c>
      <c r="B13" s="9" t="s">
        <v>93</v>
      </c>
      <c r="C13" s="301" t="s">
        <v>77</v>
      </c>
      <c r="D13" s="301" t="s">
        <v>78</v>
      </c>
      <c r="E13" s="9">
        <v>10</v>
      </c>
      <c r="F13" s="9">
        <v>1</v>
      </c>
      <c r="G13" s="304">
        <v>0.06653</v>
      </c>
      <c r="H13" s="9">
        <v>1</v>
      </c>
      <c r="I13" s="301">
        <f t="shared" si="0"/>
        <v>100</v>
      </c>
      <c r="J13" s="9">
        <v>1993</v>
      </c>
      <c r="K13" s="9" t="s">
        <v>79</v>
      </c>
      <c r="L13" s="301" t="s">
        <v>80</v>
      </c>
      <c r="M13" s="301">
        <v>13408859174</v>
      </c>
      <c r="N13" s="9" t="s">
        <v>91</v>
      </c>
      <c r="O13" s="301" t="s">
        <v>80</v>
      </c>
      <c r="P13" s="301">
        <v>13408859174</v>
      </c>
    </row>
    <row r="14" spans="1:16" s="298" customFormat="1" ht="21.75" customHeight="1">
      <c r="A14" s="301">
        <v>10</v>
      </c>
      <c r="B14" s="9" t="s">
        <v>94</v>
      </c>
      <c r="C14" s="301" t="s">
        <v>77</v>
      </c>
      <c r="D14" s="301" t="s">
        <v>78</v>
      </c>
      <c r="E14" s="9">
        <v>20</v>
      </c>
      <c r="F14" s="9">
        <v>1</v>
      </c>
      <c r="G14" s="304">
        <v>0.196128</v>
      </c>
      <c r="H14" s="9">
        <v>1</v>
      </c>
      <c r="I14" s="301">
        <f t="shared" si="0"/>
        <v>200</v>
      </c>
      <c r="J14" s="9" t="s">
        <v>95</v>
      </c>
      <c r="K14" s="9" t="s">
        <v>79</v>
      </c>
      <c r="L14" s="301" t="s">
        <v>80</v>
      </c>
      <c r="M14" s="301">
        <v>13408859175</v>
      </c>
      <c r="N14" s="9" t="s">
        <v>91</v>
      </c>
      <c r="O14" s="301" t="s">
        <v>80</v>
      </c>
      <c r="P14" s="301">
        <v>13408859175</v>
      </c>
    </row>
    <row r="15" spans="1:16" s="298" customFormat="1" ht="21.75" customHeight="1">
      <c r="A15" s="301">
        <v>11</v>
      </c>
      <c r="B15" s="9" t="s">
        <v>96</v>
      </c>
      <c r="C15" s="301" t="s">
        <v>77</v>
      </c>
      <c r="D15" s="301" t="s">
        <v>78</v>
      </c>
      <c r="E15" s="9">
        <v>54</v>
      </c>
      <c r="F15" s="9">
        <v>3</v>
      </c>
      <c r="G15" s="304">
        <v>0.76417948</v>
      </c>
      <c r="H15" s="9">
        <v>3</v>
      </c>
      <c r="I15" s="301">
        <f t="shared" si="0"/>
        <v>540</v>
      </c>
      <c r="J15" s="9">
        <v>1986</v>
      </c>
      <c r="K15" s="9" t="s">
        <v>79</v>
      </c>
      <c r="L15" s="301" t="s">
        <v>80</v>
      </c>
      <c r="M15" s="301">
        <v>13408859176</v>
      </c>
      <c r="N15" s="9" t="s">
        <v>91</v>
      </c>
      <c r="O15" s="301" t="s">
        <v>80</v>
      </c>
      <c r="P15" s="301">
        <v>13408859176</v>
      </c>
    </row>
    <row r="16" spans="1:16" s="298" customFormat="1" ht="21.75" customHeight="1">
      <c r="A16" s="301">
        <v>12</v>
      </c>
      <c r="B16" s="9" t="s">
        <v>97</v>
      </c>
      <c r="C16" s="301" t="s">
        <v>77</v>
      </c>
      <c r="D16" s="301" t="s">
        <v>78</v>
      </c>
      <c r="E16" s="9">
        <v>20</v>
      </c>
      <c r="F16" s="9">
        <v>1</v>
      </c>
      <c r="G16" s="304">
        <v>0.324555</v>
      </c>
      <c r="H16" s="9">
        <v>1</v>
      </c>
      <c r="I16" s="301">
        <f t="shared" si="0"/>
        <v>200</v>
      </c>
      <c r="J16" s="9">
        <v>1987</v>
      </c>
      <c r="K16" s="9" t="s">
        <v>79</v>
      </c>
      <c r="L16" s="301" t="s">
        <v>80</v>
      </c>
      <c r="M16" s="301">
        <v>13408859177</v>
      </c>
      <c r="N16" s="9" t="s">
        <v>91</v>
      </c>
      <c r="O16" s="301" t="s">
        <v>80</v>
      </c>
      <c r="P16" s="301">
        <v>13408859177</v>
      </c>
    </row>
    <row r="17" spans="1:16" s="298" customFormat="1" ht="21.75" customHeight="1">
      <c r="A17" s="301">
        <v>13</v>
      </c>
      <c r="B17" s="9" t="s">
        <v>98</v>
      </c>
      <c r="C17" s="301" t="s">
        <v>77</v>
      </c>
      <c r="D17" s="301" t="s">
        <v>78</v>
      </c>
      <c r="E17" s="9">
        <v>30</v>
      </c>
      <c r="F17" s="9">
        <v>2</v>
      </c>
      <c r="G17" s="304">
        <v>0.57987</v>
      </c>
      <c r="H17" s="9">
        <v>2</v>
      </c>
      <c r="I17" s="301">
        <f t="shared" si="0"/>
        <v>300</v>
      </c>
      <c r="J17" s="9">
        <v>1995</v>
      </c>
      <c r="K17" s="9" t="s">
        <v>79</v>
      </c>
      <c r="L17" s="301" t="s">
        <v>80</v>
      </c>
      <c r="M17" s="301">
        <v>13408859178</v>
      </c>
      <c r="N17" s="9" t="s">
        <v>91</v>
      </c>
      <c r="O17" s="301" t="s">
        <v>80</v>
      </c>
      <c r="P17" s="301">
        <v>13408859178</v>
      </c>
    </row>
    <row r="18" spans="1:16" s="298" customFormat="1" ht="21.75" customHeight="1">
      <c r="A18" s="301">
        <v>14</v>
      </c>
      <c r="B18" s="9" t="s">
        <v>99</v>
      </c>
      <c r="C18" s="301" t="s">
        <v>77</v>
      </c>
      <c r="D18" s="301" t="s">
        <v>78</v>
      </c>
      <c r="E18" s="9">
        <v>16</v>
      </c>
      <c r="F18" s="9">
        <v>2</v>
      </c>
      <c r="G18" s="304">
        <v>0.26074</v>
      </c>
      <c r="H18" s="9">
        <v>2</v>
      </c>
      <c r="I18" s="301">
        <f t="shared" si="0"/>
        <v>160</v>
      </c>
      <c r="J18" s="9">
        <v>1990</v>
      </c>
      <c r="K18" s="9" t="s">
        <v>79</v>
      </c>
      <c r="L18" s="301" t="s">
        <v>80</v>
      </c>
      <c r="M18" s="301">
        <v>13408859179</v>
      </c>
      <c r="N18" s="9" t="s">
        <v>91</v>
      </c>
      <c r="O18" s="301" t="s">
        <v>80</v>
      </c>
      <c r="P18" s="301">
        <v>13408859179</v>
      </c>
    </row>
    <row r="19" spans="1:16" s="298" customFormat="1" ht="21.75" customHeight="1">
      <c r="A19" s="301">
        <v>15</v>
      </c>
      <c r="B19" s="9" t="s">
        <v>100</v>
      </c>
      <c r="C19" s="301" t="s">
        <v>77</v>
      </c>
      <c r="D19" s="301" t="s">
        <v>78</v>
      </c>
      <c r="E19" s="9">
        <v>20</v>
      </c>
      <c r="F19" s="9">
        <v>1</v>
      </c>
      <c r="G19" s="304">
        <v>0.2343</v>
      </c>
      <c r="H19" s="9">
        <v>1</v>
      </c>
      <c r="I19" s="301">
        <f t="shared" si="0"/>
        <v>200</v>
      </c>
      <c r="J19" s="9">
        <v>1990</v>
      </c>
      <c r="K19" s="9" t="s">
        <v>79</v>
      </c>
      <c r="L19" s="301" t="s">
        <v>80</v>
      </c>
      <c r="M19" s="301">
        <v>13408859180</v>
      </c>
      <c r="N19" s="9" t="s">
        <v>91</v>
      </c>
      <c r="O19" s="301" t="s">
        <v>80</v>
      </c>
      <c r="P19" s="301">
        <v>13408859180</v>
      </c>
    </row>
    <row r="20" spans="1:16" s="298" customFormat="1" ht="21.75" customHeight="1">
      <c r="A20" s="301">
        <v>16</v>
      </c>
      <c r="B20" s="9" t="s">
        <v>101</v>
      </c>
      <c r="C20" s="301" t="s">
        <v>77</v>
      </c>
      <c r="D20" s="301" t="s">
        <v>78</v>
      </c>
      <c r="E20" s="9">
        <v>16</v>
      </c>
      <c r="F20" s="9">
        <v>1</v>
      </c>
      <c r="G20" s="304">
        <v>0.238986</v>
      </c>
      <c r="H20" s="9">
        <v>1</v>
      </c>
      <c r="I20" s="301">
        <f t="shared" si="0"/>
        <v>160</v>
      </c>
      <c r="J20" s="9">
        <v>1990</v>
      </c>
      <c r="K20" s="9" t="s">
        <v>79</v>
      </c>
      <c r="L20" s="301" t="s">
        <v>80</v>
      </c>
      <c r="M20" s="301">
        <v>13408859181</v>
      </c>
      <c r="N20" s="9" t="s">
        <v>91</v>
      </c>
      <c r="O20" s="301" t="s">
        <v>80</v>
      </c>
      <c r="P20" s="301">
        <v>13408859181</v>
      </c>
    </row>
    <row r="21" spans="1:16" s="298" customFormat="1" ht="21.75" customHeight="1">
      <c r="A21" s="301">
        <v>17</v>
      </c>
      <c r="B21" s="9" t="s">
        <v>102</v>
      </c>
      <c r="C21" s="301" t="s">
        <v>77</v>
      </c>
      <c r="D21" s="301" t="s">
        <v>78</v>
      </c>
      <c r="E21" s="9">
        <v>36</v>
      </c>
      <c r="F21" s="9">
        <v>2</v>
      </c>
      <c r="G21" s="304">
        <v>0.25935</v>
      </c>
      <c r="H21" s="9">
        <v>2</v>
      </c>
      <c r="I21" s="301">
        <f t="shared" si="0"/>
        <v>360</v>
      </c>
      <c r="J21" s="9">
        <v>1986</v>
      </c>
      <c r="K21" s="9" t="s">
        <v>79</v>
      </c>
      <c r="L21" s="301" t="s">
        <v>80</v>
      </c>
      <c r="M21" s="301">
        <v>13408859182</v>
      </c>
      <c r="N21" s="9" t="s">
        <v>91</v>
      </c>
      <c r="O21" s="301" t="s">
        <v>80</v>
      </c>
      <c r="P21" s="301">
        <v>13408859182</v>
      </c>
    </row>
    <row r="22" spans="1:16" s="298" customFormat="1" ht="21.75" customHeight="1">
      <c r="A22" s="301">
        <v>18</v>
      </c>
      <c r="B22" s="9" t="s">
        <v>103</v>
      </c>
      <c r="C22" s="301" t="s">
        <v>77</v>
      </c>
      <c r="D22" s="301" t="s">
        <v>78</v>
      </c>
      <c r="E22" s="9">
        <v>12</v>
      </c>
      <c r="F22" s="9">
        <v>1</v>
      </c>
      <c r="G22" s="304">
        <v>0.084786</v>
      </c>
      <c r="H22" s="9">
        <v>1</v>
      </c>
      <c r="I22" s="301">
        <f t="shared" si="0"/>
        <v>120</v>
      </c>
      <c r="J22" s="9">
        <v>1995</v>
      </c>
      <c r="K22" s="9" t="s">
        <v>79</v>
      </c>
      <c r="L22" s="301" t="s">
        <v>80</v>
      </c>
      <c r="M22" s="301">
        <v>13408859183</v>
      </c>
      <c r="N22" s="9" t="s">
        <v>91</v>
      </c>
      <c r="O22" s="301" t="s">
        <v>80</v>
      </c>
      <c r="P22" s="301">
        <v>13408859183</v>
      </c>
    </row>
    <row r="23" spans="1:16" s="298" customFormat="1" ht="21.75" customHeight="1">
      <c r="A23" s="301">
        <v>19</v>
      </c>
      <c r="B23" s="9" t="s">
        <v>104</v>
      </c>
      <c r="C23" s="301" t="s">
        <v>77</v>
      </c>
      <c r="D23" s="301" t="s">
        <v>78</v>
      </c>
      <c r="E23" s="9">
        <v>26</v>
      </c>
      <c r="F23" s="9">
        <v>1</v>
      </c>
      <c r="G23" s="304">
        <v>0.314592</v>
      </c>
      <c r="H23" s="9">
        <v>1</v>
      </c>
      <c r="I23" s="301">
        <f t="shared" si="0"/>
        <v>260</v>
      </c>
      <c r="J23" s="9">
        <v>1991</v>
      </c>
      <c r="K23" s="9" t="s">
        <v>79</v>
      </c>
      <c r="L23" s="301" t="s">
        <v>80</v>
      </c>
      <c r="M23" s="301">
        <v>13408859184</v>
      </c>
      <c r="N23" s="9" t="s">
        <v>91</v>
      </c>
      <c r="O23" s="301" t="s">
        <v>80</v>
      </c>
      <c r="P23" s="301">
        <v>13408859184</v>
      </c>
    </row>
    <row r="24" spans="1:16" s="298" customFormat="1" ht="21.75" customHeight="1">
      <c r="A24" s="301">
        <v>20</v>
      </c>
      <c r="B24" s="9" t="s">
        <v>105</v>
      </c>
      <c r="C24" s="301" t="s">
        <v>77</v>
      </c>
      <c r="D24" s="301" t="s">
        <v>78</v>
      </c>
      <c r="E24" s="9">
        <v>48</v>
      </c>
      <c r="F24" s="9">
        <v>2</v>
      </c>
      <c r="G24" s="304">
        <v>0.48867</v>
      </c>
      <c r="H24" s="9">
        <v>2</v>
      </c>
      <c r="I24" s="301">
        <f t="shared" si="0"/>
        <v>480</v>
      </c>
      <c r="J24" s="9">
        <v>1991</v>
      </c>
      <c r="K24" s="9" t="s">
        <v>79</v>
      </c>
      <c r="L24" s="301" t="s">
        <v>80</v>
      </c>
      <c r="M24" s="301">
        <v>13408859185</v>
      </c>
      <c r="N24" s="9" t="s">
        <v>106</v>
      </c>
      <c r="O24" s="301" t="s">
        <v>80</v>
      </c>
      <c r="P24" s="301">
        <v>13408859185</v>
      </c>
    </row>
    <row r="25" spans="1:16" s="298" customFormat="1" ht="21.75" customHeight="1">
      <c r="A25" s="301">
        <v>21</v>
      </c>
      <c r="B25" s="9" t="s">
        <v>107</v>
      </c>
      <c r="C25" s="301" t="s">
        <v>77</v>
      </c>
      <c r="D25" s="301" t="s">
        <v>78</v>
      </c>
      <c r="E25" s="9">
        <v>54</v>
      </c>
      <c r="F25" s="9">
        <v>2</v>
      </c>
      <c r="G25" s="304">
        <v>0.214916</v>
      </c>
      <c r="H25" s="9">
        <v>2</v>
      </c>
      <c r="I25" s="301">
        <f t="shared" si="0"/>
        <v>540</v>
      </c>
      <c r="J25" s="9">
        <v>1985</v>
      </c>
      <c r="K25" s="9" t="s">
        <v>79</v>
      </c>
      <c r="L25" s="301" t="s">
        <v>80</v>
      </c>
      <c r="M25" s="301">
        <v>13408859186</v>
      </c>
      <c r="N25" s="9" t="s">
        <v>106</v>
      </c>
      <c r="O25" s="301" t="s">
        <v>80</v>
      </c>
      <c r="P25" s="301">
        <v>13408859186</v>
      </c>
    </row>
    <row r="26" spans="1:16" s="298" customFormat="1" ht="21.75" customHeight="1">
      <c r="A26" s="301">
        <v>22</v>
      </c>
      <c r="B26" s="9" t="s">
        <v>108</v>
      </c>
      <c r="C26" s="301" t="s">
        <v>77</v>
      </c>
      <c r="D26" s="301" t="s">
        <v>78</v>
      </c>
      <c r="E26" s="9">
        <v>50</v>
      </c>
      <c r="F26" s="9">
        <v>1</v>
      </c>
      <c r="G26" s="304">
        <v>0.45609</v>
      </c>
      <c r="H26" s="9">
        <v>1</v>
      </c>
      <c r="I26" s="301">
        <f t="shared" si="0"/>
        <v>500</v>
      </c>
      <c r="J26" s="9">
        <v>1982</v>
      </c>
      <c r="K26" s="9" t="s">
        <v>79</v>
      </c>
      <c r="L26" s="301" t="s">
        <v>80</v>
      </c>
      <c r="M26" s="301">
        <v>13408859187</v>
      </c>
      <c r="N26" s="9" t="s">
        <v>106</v>
      </c>
      <c r="O26" s="301" t="s">
        <v>80</v>
      </c>
      <c r="P26" s="301">
        <v>13408859187</v>
      </c>
    </row>
    <row r="27" spans="1:16" s="298" customFormat="1" ht="21.75" customHeight="1">
      <c r="A27" s="301">
        <v>23</v>
      </c>
      <c r="B27" s="9" t="s">
        <v>109</v>
      </c>
      <c r="C27" s="301" t="s">
        <v>77</v>
      </c>
      <c r="D27" s="301" t="s">
        <v>78</v>
      </c>
      <c r="E27" s="9">
        <v>20</v>
      </c>
      <c r="F27" s="9">
        <v>1</v>
      </c>
      <c r="G27" s="304">
        <v>0.125765</v>
      </c>
      <c r="H27" s="9">
        <v>1</v>
      </c>
      <c r="I27" s="301">
        <f t="shared" si="0"/>
        <v>200</v>
      </c>
      <c r="J27" s="9">
        <v>1986</v>
      </c>
      <c r="K27" s="9" t="s">
        <v>79</v>
      </c>
      <c r="L27" s="301" t="s">
        <v>80</v>
      </c>
      <c r="M27" s="301">
        <v>13408859188</v>
      </c>
      <c r="N27" s="9" t="s">
        <v>106</v>
      </c>
      <c r="O27" s="301" t="s">
        <v>80</v>
      </c>
      <c r="P27" s="301">
        <v>13408859188</v>
      </c>
    </row>
    <row r="28" spans="1:16" s="298" customFormat="1" ht="21.75" customHeight="1">
      <c r="A28" s="301">
        <v>24</v>
      </c>
      <c r="B28" s="9" t="s">
        <v>110</v>
      </c>
      <c r="C28" s="301" t="s">
        <v>77</v>
      </c>
      <c r="D28" s="301" t="s">
        <v>78</v>
      </c>
      <c r="E28" s="9">
        <v>40</v>
      </c>
      <c r="F28" s="9">
        <v>1</v>
      </c>
      <c r="G28" s="304">
        <v>0.48846</v>
      </c>
      <c r="H28" s="9">
        <v>1</v>
      </c>
      <c r="I28" s="301">
        <f t="shared" si="0"/>
        <v>400</v>
      </c>
      <c r="J28" s="9">
        <v>1984</v>
      </c>
      <c r="K28" s="9" t="s">
        <v>79</v>
      </c>
      <c r="L28" s="301" t="s">
        <v>80</v>
      </c>
      <c r="M28" s="301">
        <v>13408859189</v>
      </c>
      <c r="N28" s="9" t="s">
        <v>106</v>
      </c>
      <c r="O28" s="301" t="s">
        <v>80</v>
      </c>
      <c r="P28" s="301">
        <v>13408859189</v>
      </c>
    </row>
    <row r="29" spans="1:16" s="298" customFormat="1" ht="21.75" customHeight="1">
      <c r="A29" s="301">
        <v>25</v>
      </c>
      <c r="B29" s="9" t="s">
        <v>111</v>
      </c>
      <c r="C29" s="301" t="s">
        <v>77</v>
      </c>
      <c r="D29" s="301" t="s">
        <v>78</v>
      </c>
      <c r="E29" s="9">
        <v>7</v>
      </c>
      <c r="F29" s="9">
        <v>1</v>
      </c>
      <c r="G29" s="304">
        <v>0.073644</v>
      </c>
      <c r="H29" s="9">
        <v>1</v>
      </c>
      <c r="I29" s="301">
        <f t="shared" si="0"/>
        <v>70</v>
      </c>
      <c r="J29" s="9">
        <v>1983</v>
      </c>
      <c r="K29" s="9" t="s">
        <v>79</v>
      </c>
      <c r="L29" s="301" t="s">
        <v>80</v>
      </c>
      <c r="M29" s="301">
        <v>13408859190</v>
      </c>
      <c r="N29" s="9" t="s">
        <v>106</v>
      </c>
      <c r="O29" s="301" t="s">
        <v>80</v>
      </c>
      <c r="P29" s="301">
        <v>13408859190</v>
      </c>
    </row>
    <row r="30" spans="1:16" s="298" customFormat="1" ht="21.75" customHeight="1">
      <c r="A30" s="301">
        <v>26</v>
      </c>
      <c r="B30" s="9" t="s">
        <v>112</v>
      </c>
      <c r="C30" s="301" t="s">
        <v>77</v>
      </c>
      <c r="D30" s="301" t="s">
        <v>78</v>
      </c>
      <c r="E30" s="9">
        <v>44</v>
      </c>
      <c r="F30" s="9">
        <v>2</v>
      </c>
      <c r="G30" s="304">
        <v>0.401688</v>
      </c>
      <c r="H30" s="9">
        <v>2</v>
      </c>
      <c r="I30" s="301">
        <f t="shared" si="0"/>
        <v>440</v>
      </c>
      <c r="J30" s="9">
        <v>1991</v>
      </c>
      <c r="K30" s="9" t="s">
        <v>79</v>
      </c>
      <c r="L30" s="301" t="s">
        <v>80</v>
      </c>
      <c r="M30" s="301">
        <v>13408859191</v>
      </c>
      <c r="N30" s="9" t="s">
        <v>106</v>
      </c>
      <c r="O30" s="301" t="s">
        <v>80</v>
      </c>
      <c r="P30" s="301">
        <v>13408859191</v>
      </c>
    </row>
    <row r="31" spans="1:16" s="298" customFormat="1" ht="21.75" customHeight="1">
      <c r="A31" s="301">
        <v>27</v>
      </c>
      <c r="B31" s="9" t="s">
        <v>113</v>
      </c>
      <c r="C31" s="301" t="s">
        <v>77</v>
      </c>
      <c r="D31" s="301" t="s">
        <v>78</v>
      </c>
      <c r="E31" s="9">
        <v>20</v>
      </c>
      <c r="F31" s="9">
        <v>2</v>
      </c>
      <c r="G31" s="304">
        <v>0.20283</v>
      </c>
      <c r="H31" s="9">
        <v>2</v>
      </c>
      <c r="I31" s="301">
        <f t="shared" si="0"/>
        <v>200</v>
      </c>
      <c r="J31" s="9">
        <v>1991</v>
      </c>
      <c r="K31" s="9" t="s">
        <v>79</v>
      </c>
      <c r="L31" s="301" t="s">
        <v>80</v>
      </c>
      <c r="M31" s="301">
        <v>13408859192</v>
      </c>
      <c r="N31" s="9" t="s">
        <v>106</v>
      </c>
      <c r="O31" s="301" t="s">
        <v>80</v>
      </c>
      <c r="P31" s="301">
        <v>13408859192</v>
      </c>
    </row>
    <row r="32" spans="1:16" s="298" customFormat="1" ht="21.75" customHeight="1">
      <c r="A32" s="301">
        <v>28</v>
      </c>
      <c r="B32" s="9" t="s">
        <v>114</v>
      </c>
      <c r="C32" s="301" t="s">
        <v>77</v>
      </c>
      <c r="D32" s="301" t="s">
        <v>78</v>
      </c>
      <c r="E32" s="9">
        <v>24</v>
      </c>
      <c r="F32" s="9">
        <v>1</v>
      </c>
      <c r="G32" s="304">
        <v>0.108125</v>
      </c>
      <c r="H32" s="9">
        <v>1</v>
      </c>
      <c r="I32" s="301">
        <f t="shared" si="0"/>
        <v>240</v>
      </c>
      <c r="J32" s="9">
        <v>1983</v>
      </c>
      <c r="K32" s="9" t="s">
        <v>79</v>
      </c>
      <c r="L32" s="301" t="s">
        <v>80</v>
      </c>
      <c r="M32" s="301">
        <v>13408859193</v>
      </c>
      <c r="N32" s="9" t="s">
        <v>106</v>
      </c>
      <c r="O32" s="301" t="s">
        <v>80</v>
      </c>
      <c r="P32" s="301">
        <v>13408859193</v>
      </c>
    </row>
    <row r="33" spans="1:16" s="298" customFormat="1" ht="21.75" customHeight="1">
      <c r="A33" s="301">
        <v>29</v>
      </c>
      <c r="B33" s="9" t="s">
        <v>115</v>
      </c>
      <c r="C33" s="301" t="s">
        <v>77</v>
      </c>
      <c r="D33" s="301" t="s">
        <v>78</v>
      </c>
      <c r="E33" s="9">
        <v>14</v>
      </c>
      <c r="F33" s="9">
        <v>1</v>
      </c>
      <c r="G33" s="304">
        <v>0.279925</v>
      </c>
      <c r="H33" s="9">
        <v>1</v>
      </c>
      <c r="I33" s="301">
        <f t="shared" si="0"/>
        <v>140</v>
      </c>
      <c r="J33" s="9">
        <v>1979</v>
      </c>
      <c r="K33" s="9" t="s">
        <v>79</v>
      </c>
      <c r="L33" s="301" t="s">
        <v>80</v>
      </c>
      <c r="M33" s="301">
        <v>13408859194</v>
      </c>
      <c r="N33" s="9" t="s">
        <v>106</v>
      </c>
      <c r="O33" s="301" t="s">
        <v>80</v>
      </c>
      <c r="P33" s="301">
        <v>13408859194</v>
      </c>
    </row>
    <row r="34" spans="1:16" s="298" customFormat="1" ht="21.75" customHeight="1">
      <c r="A34" s="301">
        <v>30</v>
      </c>
      <c r="B34" s="9" t="s">
        <v>86</v>
      </c>
      <c r="C34" s="301" t="s">
        <v>77</v>
      </c>
      <c r="D34" s="301" t="s">
        <v>78</v>
      </c>
      <c r="E34" s="9">
        <v>45</v>
      </c>
      <c r="F34" s="9">
        <v>2</v>
      </c>
      <c r="G34" s="304">
        <v>0.72062</v>
      </c>
      <c r="H34" s="9">
        <v>2</v>
      </c>
      <c r="I34" s="301">
        <f t="shared" si="0"/>
        <v>450</v>
      </c>
      <c r="J34" s="9">
        <v>1994</v>
      </c>
      <c r="K34" s="9" t="s">
        <v>79</v>
      </c>
      <c r="L34" s="301" t="s">
        <v>80</v>
      </c>
      <c r="M34" s="301">
        <v>13408859195</v>
      </c>
      <c r="N34" s="9" t="s">
        <v>106</v>
      </c>
      <c r="O34" s="301" t="s">
        <v>80</v>
      </c>
      <c r="P34" s="301">
        <v>13408859195</v>
      </c>
    </row>
    <row r="35" spans="1:16" s="298" customFormat="1" ht="21.75" customHeight="1">
      <c r="A35" s="301">
        <v>31</v>
      </c>
      <c r="B35" s="9" t="s">
        <v>116</v>
      </c>
      <c r="C35" s="301" t="s">
        <v>77</v>
      </c>
      <c r="D35" s="301" t="s">
        <v>78</v>
      </c>
      <c r="E35" s="9">
        <v>10</v>
      </c>
      <c r="F35" s="9">
        <v>1</v>
      </c>
      <c r="G35" s="304">
        <v>0.113919</v>
      </c>
      <c r="H35" s="9">
        <v>1</v>
      </c>
      <c r="I35" s="301">
        <f t="shared" si="0"/>
        <v>100</v>
      </c>
      <c r="J35" s="9">
        <v>1984</v>
      </c>
      <c r="K35" s="9" t="s">
        <v>79</v>
      </c>
      <c r="L35" s="301" t="s">
        <v>80</v>
      </c>
      <c r="M35" s="301">
        <v>13408859196</v>
      </c>
      <c r="N35" s="9" t="s">
        <v>106</v>
      </c>
      <c r="O35" s="301" t="s">
        <v>80</v>
      </c>
      <c r="P35" s="301">
        <v>13408859196</v>
      </c>
    </row>
    <row r="36" spans="1:16" s="298" customFormat="1" ht="21.75" customHeight="1">
      <c r="A36" s="301">
        <v>32</v>
      </c>
      <c r="B36" s="9" t="s">
        <v>117</v>
      </c>
      <c r="C36" s="301" t="s">
        <v>77</v>
      </c>
      <c r="D36" s="301" t="s">
        <v>78</v>
      </c>
      <c r="E36" s="9">
        <v>75</v>
      </c>
      <c r="F36" s="9">
        <v>4</v>
      </c>
      <c r="G36" s="304">
        <v>1.034886</v>
      </c>
      <c r="H36" s="9">
        <v>4</v>
      </c>
      <c r="I36" s="301">
        <f t="shared" si="0"/>
        <v>750</v>
      </c>
      <c r="J36" s="9">
        <v>1985</v>
      </c>
      <c r="K36" s="9" t="s">
        <v>79</v>
      </c>
      <c r="L36" s="301" t="s">
        <v>80</v>
      </c>
      <c r="M36" s="301">
        <v>13408859197</v>
      </c>
      <c r="N36" s="9" t="s">
        <v>106</v>
      </c>
      <c r="O36" s="301" t="s">
        <v>80</v>
      </c>
      <c r="P36" s="301">
        <v>13408859197</v>
      </c>
    </row>
    <row r="37" spans="1:16" s="298" customFormat="1" ht="21.75" customHeight="1">
      <c r="A37" s="301">
        <v>33</v>
      </c>
      <c r="B37" s="9" t="s">
        <v>118</v>
      </c>
      <c r="C37" s="301" t="s">
        <v>77</v>
      </c>
      <c r="D37" s="301" t="s">
        <v>78</v>
      </c>
      <c r="E37" s="9">
        <v>24</v>
      </c>
      <c r="F37" s="9">
        <v>1</v>
      </c>
      <c r="G37" s="304">
        <v>0.344106</v>
      </c>
      <c r="H37" s="9">
        <v>1</v>
      </c>
      <c r="I37" s="301">
        <f t="shared" si="0"/>
        <v>240</v>
      </c>
      <c r="J37" s="9">
        <v>1991</v>
      </c>
      <c r="K37" s="9" t="s">
        <v>79</v>
      </c>
      <c r="L37" s="301" t="s">
        <v>80</v>
      </c>
      <c r="M37" s="301">
        <v>13408859198</v>
      </c>
      <c r="N37" s="9" t="s">
        <v>106</v>
      </c>
      <c r="O37" s="301" t="s">
        <v>80</v>
      </c>
      <c r="P37" s="301">
        <v>13408859198</v>
      </c>
    </row>
    <row r="38" spans="1:16" s="298" customFormat="1" ht="21.75" customHeight="1">
      <c r="A38" s="301">
        <v>34</v>
      </c>
      <c r="B38" s="9" t="s">
        <v>119</v>
      </c>
      <c r="C38" s="301" t="s">
        <v>77</v>
      </c>
      <c r="D38" s="301" t="s">
        <v>78</v>
      </c>
      <c r="E38" s="9">
        <v>48</v>
      </c>
      <c r="F38" s="9">
        <v>3</v>
      </c>
      <c r="G38" s="304">
        <v>0.520542</v>
      </c>
      <c r="H38" s="9">
        <v>3</v>
      </c>
      <c r="I38" s="301">
        <f t="shared" si="0"/>
        <v>480</v>
      </c>
      <c r="J38" s="9">
        <v>1991</v>
      </c>
      <c r="K38" s="9" t="s">
        <v>79</v>
      </c>
      <c r="L38" s="301" t="s">
        <v>80</v>
      </c>
      <c r="M38" s="301">
        <v>13408859199</v>
      </c>
      <c r="N38" s="9" t="s">
        <v>106</v>
      </c>
      <c r="O38" s="301" t="s">
        <v>80</v>
      </c>
      <c r="P38" s="301">
        <v>13408859199</v>
      </c>
    </row>
    <row r="39" spans="1:16" s="298" customFormat="1" ht="21.75" customHeight="1">
      <c r="A39" s="301">
        <v>35</v>
      </c>
      <c r="B39" s="9" t="s">
        <v>120</v>
      </c>
      <c r="C39" s="301" t="s">
        <v>77</v>
      </c>
      <c r="D39" s="301" t="s">
        <v>78</v>
      </c>
      <c r="E39" s="9">
        <v>20</v>
      </c>
      <c r="F39" s="9">
        <v>1</v>
      </c>
      <c r="G39" s="304">
        <v>0.182265</v>
      </c>
      <c r="H39" s="9">
        <v>1</v>
      </c>
      <c r="I39" s="301">
        <f t="shared" si="0"/>
        <v>200</v>
      </c>
      <c r="J39" s="9">
        <v>1984</v>
      </c>
      <c r="K39" s="9" t="s">
        <v>79</v>
      </c>
      <c r="L39" s="301" t="s">
        <v>80</v>
      </c>
      <c r="M39" s="301">
        <v>13408859200</v>
      </c>
      <c r="N39" s="9" t="s">
        <v>106</v>
      </c>
      <c r="O39" s="301" t="s">
        <v>80</v>
      </c>
      <c r="P39" s="301">
        <v>13408859200</v>
      </c>
    </row>
    <row r="40" spans="1:16" s="298" customFormat="1" ht="21.75" customHeight="1">
      <c r="A40" s="301">
        <v>36</v>
      </c>
      <c r="B40" s="9" t="s">
        <v>121</v>
      </c>
      <c r="C40" s="301" t="s">
        <v>77</v>
      </c>
      <c r="D40" s="301" t="s">
        <v>78</v>
      </c>
      <c r="E40" s="9">
        <v>24</v>
      </c>
      <c r="F40" s="9">
        <v>1</v>
      </c>
      <c r="G40" s="304">
        <v>0.195659</v>
      </c>
      <c r="H40" s="9">
        <v>1</v>
      </c>
      <c r="I40" s="301">
        <f t="shared" si="0"/>
        <v>240</v>
      </c>
      <c r="J40" s="9">
        <v>1986</v>
      </c>
      <c r="K40" s="9" t="s">
        <v>79</v>
      </c>
      <c r="L40" s="301" t="s">
        <v>80</v>
      </c>
      <c r="M40" s="301">
        <v>13408859201</v>
      </c>
      <c r="N40" s="9" t="s">
        <v>106</v>
      </c>
      <c r="O40" s="301" t="s">
        <v>80</v>
      </c>
      <c r="P40" s="301">
        <v>13408859201</v>
      </c>
    </row>
    <row r="41" spans="1:16" s="298" customFormat="1" ht="21.75" customHeight="1">
      <c r="A41" s="301">
        <v>37</v>
      </c>
      <c r="B41" s="9" t="s">
        <v>122</v>
      </c>
      <c r="C41" s="301" t="s">
        <v>77</v>
      </c>
      <c r="D41" s="301" t="s">
        <v>78</v>
      </c>
      <c r="E41" s="9">
        <v>20</v>
      </c>
      <c r="F41" s="9">
        <v>1</v>
      </c>
      <c r="G41" s="304">
        <v>0.307524</v>
      </c>
      <c r="H41" s="9">
        <v>1</v>
      </c>
      <c r="I41" s="301">
        <f t="shared" si="0"/>
        <v>200</v>
      </c>
      <c r="J41" s="9">
        <v>1989</v>
      </c>
      <c r="K41" s="9" t="s">
        <v>79</v>
      </c>
      <c r="L41" s="301" t="s">
        <v>80</v>
      </c>
      <c r="M41" s="301">
        <v>13408859202</v>
      </c>
      <c r="N41" s="9" t="s">
        <v>106</v>
      </c>
      <c r="O41" s="301" t="s">
        <v>80</v>
      </c>
      <c r="P41" s="301">
        <v>13408859202</v>
      </c>
    </row>
    <row r="42" spans="1:16" s="298" customFormat="1" ht="21.75" customHeight="1">
      <c r="A42" s="301">
        <v>38</v>
      </c>
      <c r="B42" s="9" t="s">
        <v>123</v>
      </c>
      <c r="C42" s="301" t="s">
        <v>77</v>
      </c>
      <c r="D42" s="301" t="s">
        <v>78</v>
      </c>
      <c r="E42" s="9">
        <v>36</v>
      </c>
      <c r="F42" s="9">
        <v>1</v>
      </c>
      <c r="G42" s="304">
        <v>0.304915</v>
      </c>
      <c r="H42" s="9">
        <v>1</v>
      </c>
      <c r="I42" s="301">
        <f t="shared" si="0"/>
        <v>360</v>
      </c>
      <c r="J42" s="9">
        <v>1982</v>
      </c>
      <c r="K42" s="9" t="s">
        <v>79</v>
      </c>
      <c r="L42" s="301" t="s">
        <v>80</v>
      </c>
      <c r="M42" s="301">
        <v>13408859203</v>
      </c>
      <c r="N42" s="9" t="s">
        <v>106</v>
      </c>
      <c r="O42" s="301" t="s">
        <v>80</v>
      </c>
      <c r="P42" s="301">
        <v>13408859203</v>
      </c>
    </row>
    <row r="43" spans="1:16" s="298" customFormat="1" ht="21.75" customHeight="1">
      <c r="A43" s="301">
        <v>39</v>
      </c>
      <c r="B43" s="9" t="s">
        <v>124</v>
      </c>
      <c r="C43" s="301" t="s">
        <v>77</v>
      </c>
      <c r="D43" s="301" t="s">
        <v>78</v>
      </c>
      <c r="E43" s="9">
        <v>16</v>
      </c>
      <c r="F43" s="9">
        <v>1</v>
      </c>
      <c r="G43" s="304">
        <v>0.17974</v>
      </c>
      <c r="H43" s="9">
        <v>1</v>
      </c>
      <c r="I43" s="301">
        <f t="shared" si="0"/>
        <v>160</v>
      </c>
      <c r="J43" s="9">
        <v>1994</v>
      </c>
      <c r="K43" s="9" t="s">
        <v>79</v>
      </c>
      <c r="L43" s="301" t="s">
        <v>80</v>
      </c>
      <c r="M43" s="301">
        <v>13408859204</v>
      </c>
      <c r="N43" s="9" t="s">
        <v>125</v>
      </c>
      <c r="O43" s="301" t="s">
        <v>80</v>
      </c>
      <c r="P43" s="301">
        <v>13408859204</v>
      </c>
    </row>
    <row r="44" spans="1:16" s="298" customFormat="1" ht="21.75" customHeight="1">
      <c r="A44" s="301">
        <v>40</v>
      </c>
      <c r="B44" s="9" t="s">
        <v>126</v>
      </c>
      <c r="C44" s="301" t="s">
        <v>77</v>
      </c>
      <c r="D44" s="301" t="s">
        <v>78</v>
      </c>
      <c r="E44" s="9">
        <v>37</v>
      </c>
      <c r="F44" s="9">
        <v>2</v>
      </c>
      <c r="G44" s="304">
        <v>0.5288382</v>
      </c>
      <c r="H44" s="9">
        <v>2</v>
      </c>
      <c r="I44" s="301">
        <f t="shared" si="0"/>
        <v>370</v>
      </c>
      <c r="J44" s="9">
        <v>1994</v>
      </c>
      <c r="K44" s="9" t="s">
        <v>79</v>
      </c>
      <c r="L44" s="301" t="s">
        <v>80</v>
      </c>
      <c r="M44" s="301">
        <v>13408859205</v>
      </c>
      <c r="N44" s="9" t="s">
        <v>125</v>
      </c>
      <c r="O44" s="301" t="s">
        <v>80</v>
      </c>
      <c r="P44" s="301">
        <v>13408859205</v>
      </c>
    </row>
    <row r="45" spans="1:16" s="298" customFormat="1" ht="21.75" customHeight="1">
      <c r="A45" s="301">
        <v>41</v>
      </c>
      <c r="B45" s="9" t="s">
        <v>127</v>
      </c>
      <c r="C45" s="301" t="s">
        <v>77</v>
      </c>
      <c r="D45" s="301" t="s">
        <v>78</v>
      </c>
      <c r="E45" s="9">
        <v>36</v>
      </c>
      <c r="F45" s="9">
        <v>1</v>
      </c>
      <c r="G45" s="304">
        <v>0.3025176</v>
      </c>
      <c r="H45" s="9">
        <v>1</v>
      </c>
      <c r="I45" s="301">
        <f t="shared" si="0"/>
        <v>360</v>
      </c>
      <c r="J45" s="9">
        <v>1997</v>
      </c>
      <c r="K45" s="9" t="s">
        <v>79</v>
      </c>
      <c r="L45" s="301" t="s">
        <v>80</v>
      </c>
      <c r="M45" s="301">
        <v>13408859206</v>
      </c>
      <c r="N45" s="9" t="s">
        <v>125</v>
      </c>
      <c r="O45" s="301" t="s">
        <v>80</v>
      </c>
      <c r="P45" s="301">
        <v>13408859206</v>
      </c>
    </row>
    <row r="46" spans="1:16" s="298" customFormat="1" ht="21.75" customHeight="1">
      <c r="A46" s="301">
        <v>42</v>
      </c>
      <c r="B46" s="9" t="s">
        <v>128</v>
      </c>
      <c r="C46" s="301" t="s">
        <v>77</v>
      </c>
      <c r="D46" s="301" t="s">
        <v>78</v>
      </c>
      <c r="E46" s="9">
        <v>72</v>
      </c>
      <c r="F46" s="9">
        <v>3</v>
      </c>
      <c r="G46" s="304">
        <v>0.9103182</v>
      </c>
      <c r="H46" s="9">
        <v>3</v>
      </c>
      <c r="I46" s="301">
        <f t="shared" si="0"/>
        <v>720</v>
      </c>
      <c r="J46" s="9">
        <v>1999</v>
      </c>
      <c r="K46" s="9" t="s">
        <v>79</v>
      </c>
      <c r="L46" s="301" t="s">
        <v>80</v>
      </c>
      <c r="M46" s="301">
        <v>13408859207</v>
      </c>
      <c r="N46" s="9" t="s">
        <v>125</v>
      </c>
      <c r="O46" s="301" t="s">
        <v>80</v>
      </c>
      <c r="P46" s="301">
        <v>13408859207</v>
      </c>
    </row>
    <row r="47" spans="1:16" s="298" customFormat="1" ht="21.75" customHeight="1">
      <c r="A47" s="301">
        <v>43</v>
      </c>
      <c r="B47" s="9" t="s">
        <v>129</v>
      </c>
      <c r="C47" s="301" t="s">
        <v>77</v>
      </c>
      <c r="D47" s="301" t="s">
        <v>78</v>
      </c>
      <c r="E47" s="9">
        <v>72</v>
      </c>
      <c r="F47" s="9">
        <v>2</v>
      </c>
      <c r="G47" s="304">
        <v>1.0047246</v>
      </c>
      <c r="H47" s="9">
        <v>2</v>
      </c>
      <c r="I47" s="301">
        <f t="shared" si="0"/>
        <v>720</v>
      </c>
      <c r="J47" s="9">
        <v>1994</v>
      </c>
      <c r="K47" s="9" t="s">
        <v>79</v>
      </c>
      <c r="L47" s="301" t="s">
        <v>80</v>
      </c>
      <c r="M47" s="301">
        <v>13408859208</v>
      </c>
      <c r="N47" s="9" t="s">
        <v>125</v>
      </c>
      <c r="O47" s="301" t="s">
        <v>80</v>
      </c>
      <c r="P47" s="301">
        <v>13408859208</v>
      </c>
    </row>
    <row r="48" spans="1:16" s="298" customFormat="1" ht="21.75" customHeight="1">
      <c r="A48" s="301">
        <v>44</v>
      </c>
      <c r="B48" s="9" t="s">
        <v>130</v>
      </c>
      <c r="C48" s="301" t="s">
        <v>77</v>
      </c>
      <c r="D48" s="301" t="s">
        <v>78</v>
      </c>
      <c r="E48" s="9">
        <v>60</v>
      </c>
      <c r="F48" s="9">
        <v>3</v>
      </c>
      <c r="G48" s="304">
        <v>0.709254</v>
      </c>
      <c r="H48" s="9">
        <v>3</v>
      </c>
      <c r="I48" s="301">
        <f t="shared" si="0"/>
        <v>600</v>
      </c>
      <c r="J48" s="9">
        <v>2000</v>
      </c>
      <c r="K48" s="9" t="s">
        <v>79</v>
      </c>
      <c r="L48" s="301" t="s">
        <v>80</v>
      </c>
      <c r="M48" s="301">
        <v>13408859209</v>
      </c>
      <c r="N48" s="9" t="s">
        <v>125</v>
      </c>
      <c r="O48" s="301" t="s">
        <v>80</v>
      </c>
      <c r="P48" s="301">
        <v>13408859209</v>
      </c>
    </row>
    <row r="49" spans="1:16" s="298" customFormat="1" ht="21.75" customHeight="1">
      <c r="A49" s="301">
        <v>45</v>
      </c>
      <c r="B49" s="9" t="s">
        <v>131</v>
      </c>
      <c r="C49" s="301" t="s">
        <v>77</v>
      </c>
      <c r="D49" s="301" t="s">
        <v>78</v>
      </c>
      <c r="E49" s="9">
        <v>60</v>
      </c>
      <c r="F49" s="9">
        <v>6</v>
      </c>
      <c r="G49" s="304">
        <v>1.16814</v>
      </c>
      <c r="H49" s="9">
        <v>6</v>
      </c>
      <c r="I49" s="301">
        <f t="shared" si="0"/>
        <v>600</v>
      </c>
      <c r="J49" s="9">
        <v>2000</v>
      </c>
      <c r="K49" s="9" t="s">
        <v>79</v>
      </c>
      <c r="L49" s="301" t="s">
        <v>80</v>
      </c>
      <c r="M49" s="301">
        <v>13408859210</v>
      </c>
      <c r="N49" s="9" t="s">
        <v>125</v>
      </c>
      <c r="O49" s="301" t="s">
        <v>80</v>
      </c>
      <c r="P49" s="301">
        <v>13408859210</v>
      </c>
    </row>
    <row r="50" spans="1:16" s="298" customFormat="1" ht="21.75" customHeight="1">
      <c r="A50" s="301">
        <v>46</v>
      </c>
      <c r="B50" s="9" t="s">
        <v>132</v>
      </c>
      <c r="C50" s="301" t="s">
        <v>77</v>
      </c>
      <c r="D50" s="301" t="s">
        <v>78</v>
      </c>
      <c r="E50" s="9">
        <v>46</v>
      </c>
      <c r="F50" s="9">
        <v>3</v>
      </c>
      <c r="G50" s="304">
        <v>0.61676</v>
      </c>
      <c r="H50" s="9">
        <v>3</v>
      </c>
      <c r="I50" s="301">
        <f t="shared" si="0"/>
        <v>460</v>
      </c>
      <c r="J50" s="9">
        <v>1999</v>
      </c>
      <c r="K50" s="9" t="s">
        <v>79</v>
      </c>
      <c r="L50" s="301" t="s">
        <v>80</v>
      </c>
      <c r="M50" s="301">
        <v>13408859211</v>
      </c>
      <c r="N50" s="9" t="s">
        <v>125</v>
      </c>
      <c r="O50" s="301" t="s">
        <v>80</v>
      </c>
      <c r="P50" s="301">
        <v>13408859211</v>
      </c>
    </row>
    <row r="51" spans="1:16" s="298" customFormat="1" ht="21.75" customHeight="1">
      <c r="A51" s="301">
        <v>47</v>
      </c>
      <c r="B51" s="9" t="s">
        <v>133</v>
      </c>
      <c r="C51" s="301" t="s">
        <v>77</v>
      </c>
      <c r="D51" s="301" t="s">
        <v>78</v>
      </c>
      <c r="E51" s="9">
        <v>48</v>
      </c>
      <c r="F51" s="9">
        <v>2</v>
      </c>
      <c r="G51" s="304">
        <v>0.688056</v>
      </c>
      <c r="H51" s="9">
        <v>2</v>
      </c>
      <c r="I51" s="301">
        <f t="shared" si="0"/>
        <v>480</v>
      </c>
      <c r="J51" s="9">
        <v>2000</v>
      </c>
      <c r="K51" s="9" t="s">
        <v>79</v>
      </c>
      <c r="L51" s="301" t="s">
        <v>80</v>
      </c>
      <c r="M51" s="301">
        <v>13408859212</v>
      </c>
      <c r="N51" s="9" t="s">
        <v>125</v>
      </c>
      <c r="O51" s="301" t="s">
        <v>80</v>
      </c>
      <c r="P51" s="301">
        <v>13408859212</v>
      </c>
    </row>
    <row r="52" spans="1:16" s="298" customFormat="1" ht="21.75" customHeight="1">
      <c r="A52" s="301">
        <v>48</v>
      </c>
      <c r="B52" s="9" t="s">
        <v>134</v>
      </c>
      <c r="C52" s="301" t="s">
        <v>77</v>
      </c>
      <c r="D52" s="301" t="s">
        <v>78</v>
      </c>
      <c r="E52" s="9">
        <v>18</v>
      </c>
      <c r="F52" s="9">
        <v>1</v>
      </c>
      <c r="G52" s="304">
        <v>0.282933</v>
      </c>
      <c r="H52" s="9">
        <v>1</v>
      </c>
      <c r="I52" s="301">
        <f t="shared" si="0"/>
        <v>180</v>
      </c>
      <c r="J52" s="9">
        <v>2001</v>
      </c>
      <c r="K52" s="9" t="s">
        <v>79</v>
      </c>
      <c r="L52" s="301" t="s">
        <v>80</v>
      </c>
      <c r="M52" s="301">
        <v>13408859213</v>
      </c>
      <c r="N52" s="9" t="s">
        <v>125</v>
      </c>
      <c r="O52" s="301" t="s">
        <v>80</v>
      </c>
      <c r="P52" s="301">
        <v>13408859213</v>
      </c>
    </row>
    <row r="53" spans="1:16" s="298" customFormat="1" ht="21.75" customHeight="1">
      <c r="A53" s="301">
        <v>49</v>
      </c>
      <c r="B53" s="9" t="s">
        <v>135</v>
      </c>
      <c r="C53" s="301" t="s">
        <v>77</v>
      </c>
      <c r="D53" s="301" t="s">
        <v>78</v>
      </c>
      <c r="E53" s="9">
        <v>56</v>
      </c>
      <c r="F53" s="9">
        <v>2</v>
      </c>
      <c r="G53" s="304">
        <v>0.90921</v>
      </c>
      <c r="H53" s="9">
        <v>2</v>
      </c>
      <c r="I53" s="301">
        <f t="shared" si="0"/>
        <v>560</v>
      </c>
      <c r="J53" s="156" t="s">
        <v>136</v>
      </c>
      <c r="K53" s="9" t="s">
        <v>79</v>
      </c>
      <c r="L53" s="301" t="s">
        <v>80</v>
      </c>
      <c r="M53" s="301">
        <v>13408859214</v>
      </c>
      <c r="N53" s="9" t="s">
        <v>125</v>
      </c>
      <c r="O53" s="301" t="s">
        <v>80</v>
      </c>
      <c r="P53" s="301">
        <v>13408859214</v>
      </c>
    </row>
    <row r="54" spans="1:16" s="298" customFormat="1" ht="21.75" customHeight="1">
      <c r="A54" s="301">
        <v>50</v>
      </c>
      <c r="B54" s="9" t="s">
        <v>137</v>
      </c>
      <c r="C54" s="301" t="s">
        <v>77</v>
      </c>
      <c r="D54" s="301" t="s">
        <v>78</v>
      </c>
      <c r="E54" s="9">
        <v>30</v>
      </c>
      <c r="F54" s="9">
        <v>1</v>
      </c>
      <c r="G54" s="304">
        <v>0.366925</v>
      </c>
      <c r="H54" s="9">
        <v>1</v>
      </c>
      <c r="I54" s="301">
        <f t="shared" si="0"/>
        <v>300</v>
      </c>
      <c r="J54" s="9">
        <v>2000</v>
      </c>
      <c r="K54" s="9" t="s">
        <v>79</v>
      </c>
      <c r="L54" s="301" t="s">
        <v>80</v>
      </c>
      <c r="M54" s="301">
        <v>13408859215</v>
      </c>
      <c r="N54" s="9" t="s">
        <v>125</v>
      </c>
      <c r="O54" s="301" t="s">
        <v>80</v>
      </c>
      <c r="P54" s="301">
        <v>13408859215</v>
      </c>
    </row>
    <row r="55" spans="1:16" s="298" customFormat="1" ht="21.75" customHeight="1">
      <c r="A55" s="301">
        <v>51</v>
      </c>
      <c r="B55" s="9" t="s">
        <v>138</v>
      </c>
      <c r="C55" s="301" t="s">
        <v>77</v>
      </c>
      <c r="D55" s="301" t="s">
        <v>78</v>
      </c>
      <c r="E55" s="9">
        <v>10</v>
      </c>
      <c r="F55" s="9">
        <v>1</v>
      </c>
      <c r="G55" s="304">
        <v>0.153373</v>
      </c>
      <c r="H55" s="9">
        <v>1</v>
      </c>
      <c r="I55" s="301">
        <f t="shared" si="0"/>
        <v>100</v>
      </c>
      <c r="J55" s="308">
        <v>1996</v>
      </c>
      <c r="K55" s="9" t="s">
        <v>79</v>
      </c>
      <c r="L55" s="301" t="s">
        <v>80</v>
      </c>
      <c r="M55" s="301">
        <v>13408859216</v>
      </c>
      <c r="N55" s="9" t="s">
        <v>139</v>
      </c>
      <c r="O55" s="301" t="s">
        <v>80</v>
      </c>
      <c r="P55" s="301">
        <v>13408859216</v>
      </c>
    </row>
    <row r="56" spans="1:16" s="298" customFormat="1" ht="21.75" customHeight="1">
      <c r="A56" s="301">
        <v>52</v>
      </c>
      <c r="B56" s="9" t="s">
        <v>140</v>
      </c>
      <c r="C56" s="301" t="s">
        <v>77</v>
      </c>
      <c r="D56" s="301" t="s">
        <v>78</v>
      </c>
      <c r="E56" s="9">
        <v>30</v>
      </c>
      <c r="F56" s="9">
        <v>1</v>
      </c>
      <c r="G56" s="304">
        <v>0.279444</v>
      </c>
      <c r="H56" s="9">
        <v>1</v>
      </c>
      <c r="I56" s="301">
        <f t="shared" si="0"/>
        <v>300</v>
      </c>
      <c r="J56" s="9">
        <v>1989</v>
      </c>
      <c r="K56" s="9" t="s">
        <v>79</v>
      </c>
      <c r="L56" s="301" t="s">
        <v>80</v>
      </c>
      <c r="M56" s="301">
        <v>13408859217</v>
      </c>
      <c r="N56" s="9" t="s">
        <v>139</v>
      </c>
      <c r="O56" s="301" t="s">
        <v>80</v>
      </c>
      <c r="P56" s="301">
        <v>13408859217</v>
      </c>
    </row>
    <row r="57" spans="1:16" s="298" customFormat="1" ht="21.75" customHeight="1">
      <c r="A57" s="301">
        <v>53</v>
      </c>
      <c r="B57" s="9" t="s">
        <v>141</v>
      </c>
      <c r="C57" s="301" t="s">
        <v>77</v>
      </c>
      <c r="D57" s="301" t="s">
        <v>78</v>
      </c>
      <c r="E57" s="9">
        <v>42</v>
      </c>
      <c r="F57" s="9">
        <v>3</v>
      </c>
      <c r="G57" s="304">
        <v>0.339808</v>
      </c>
      <c r="H57" s="9">
        <v>3</v>
      </c>
      <c r="I57" s="301">
        <f t="shared" si="0"/>
        <v>420</v>
      </c>
      <c r="J57" s="9">
        <v>1989</v>
      </c>
      <c r="K57" s="9" t="s">
        <v>79</v>
      </c>
      <c r="L57" s="301" t="s">
        <v>80</v>
      </c>
      <c r="M57" s="301">
        <v>13408859218</v>
      </c>
      <c r="N57" s="9" t="s">
        <v>139</v>
      </c>
      <c r="O57" s="301" t="s">
        <v>80</v>
      </c>
      <c r="P57" s="301">
        <v>13408859218</v>
      </c>
    </row>
    <row r="58" spans="1:16" s="298" customFormat="1" ht="21.75" customHeight="1">
      <c r="A58" s="301">
        <v>54</v>
      </c>
      <c r="B58" s="9" t="s">
        <v>142</v>
      </c>
      <c r="C58" s="301" t="s">
        <v>77</v>
      </c>
      <c r="D58" s="301" t="s">
        <v>78</v>
      </c>
      <c r="E58" s="9">
        <v>39</v>
      </c>
      <c r="F58" s="9">
        <v>1</v>
      </c>
      <c r="G58" s="304">
        <v>0.142666</v>
      </c>
      <c r="H58" s="9">
        <v>1</v>
      </c>
      <c r="I58" s="301">
        <f t="shared" si="0"/>
        <v>390</v>
      </c>
      <c r="J58" s="9">
        <v>1982</v>
      </c>
      <c r="K58" s="9" t="s">
        <v>79</v>
      </c>
      <c r="L58" s="301" t="s">
        <v>80</v>
      </c>
      <c r="M58" s="301">
        <v>13408859219</v>
      </c>
      <c r="N58" s="9" t="s">
        <v>139</v>
      </c>
      <c r="O58" s="301" t="s">
        <v>80</v>
      </c>
      <c r="P58" s="301">
        <v>13408859219</v>
      </c>
    </row>
    <row r="59" spans="1:16" s="298" customFormat="1" ht="21.75" customHeight="1">
      <c r="A59" s="301">
        <v>55</v>
      </c>
      <c r="B59" s="9" t="s">
        <v>143</v>
      </c>
      <c r="C59" s="301" t="s">
        <v>77</v>
      </c>
      <c r="D59" s="301" t="s">
        <v>78</v>
      </c>
      <c r="E59" s="9">
        <v>16</v>
      </c>
      <c r="F59" s="9">
        <v>2</v>
      </c>
      <c r="G59" s="304">
        <v>0.172314</v>
      </c>
      <c r="H59" s="9">
        <v>2</v>
      </c>
      <c r="I59" s="301">
        <f t="shared" si="0"/>
        <v>160</v>
      </c>
      <c r="J59" s="9">
        <v>1994</v>
      </c>
      <c r="K59" s="9" t="s">
        <v>79</v>
      </c>
      <c r="L59" s="301" t="s">
        <v>80</v>
      </c>
      <c r="M59" s="301">
        <v>13408859220</v>
      </c>
      <c r="N59" s="9" t="s">
        <v>139</v>
      </c>
      <c r="O59" s="301" t="s">
        <v>80</v>
      </c>
      <c r="P59" s="301">
        <v>13408859220</v>
      </c>
    </row>
    <row r="60" spans="1:16" s="298" customFormat="1" ht="21.75" customHeight="1">
      <c r="A60" s="301">
        <v>56</v>
      </c>
      <c r="B60" s="9" t="s">
        <v>144</v>
      </c>
      <c r="C60" s="301" t="s">
        <v>77</v>
      </c>
      <c r="D60" s="301" t="s">
        <v>78</v>
      </c>
      <c r="E60" s="9">
        <v>33</v>
      </c>
      <c r="F60" s="9">
        <v>2</v>
      </c>
      <c r="G60" s="304">
        <v>0.355654</v>
      </c>
      <c r="H60" s="9">
        <v>2</v>
      </c>
      <c r="I60" s="301">
        <f t="shared" si="0"/>
        <v>330</v>
      </c>
      <c r="J60" s="9">
        <v>1990</v>
      </c>
      <c r="K60" s="9" t="s">
        <v>79</v>
      </c>
      <c r="L60" s="301" t="s">
        <v>80</v>
      </c>
      <c r="M60" s="301">
        <v>13408859221</v>
      </c>
      <c r="N60" s="9" t="s">
        <v>139</v>
      </c>
      <c r="O60" s="301" t="s">
        <v>80</v>
      </c>
      <c r="P60" s="301">
        <v>13408859221</v>
      </c>
    </row>
    <row r="61" spans="1:16" s="298" customFormat="1" ht="21.75" customHeight="1">
      <c r="A61" s="301">
        <v>57</v>
      </c>
      <c r="B61" s="9" t="s">
        <v>145</v>
      </c>
      <c r="C61" s="301" t="s">
        <v>77</v>
      </c>
      <c r="D61" s="301" t="s">
        <v>78</v>
      </c>
      <c r="E61" s="9">
        <v>28</v>
      </c>
      <c r="F61" s="9">
        <v>2</v>
      </c>
      <c r="G61" s="304">
        <v>0.306792</v>
      </c>
      <c r="H61" s="9">
        <v>2</v>
      </c>
      <c r="I61" s="301">
        <f t="shared" si="0"/>
        <v>280</v>
      </c>
      <c r="J61" s="308">
        <v>1998</v>
      </c>
      <c r="K61" s="9" t="s">
        <v>79</v>
      </c>
      <c r="L61" s="301" t="s">
        <v>80</v>
      </c>
      <c r="M61" s="301">
        <v>13408859222</v>
      </c>
      <c r="N61" s="9" t="s">
        <v>139</v>
      </c>
      <c r="O61" s="301" t="s">
        <v>80</v>
      </c>
      <c r="P61" s="301">
        <v>13408859222</v>
      </c>
    </row>
    <row r="62" spans="1:16" s="298" customFormat="1" ht="21.75" customHeight="1">
      <c r="A62" s="301">
        <v>58</v>
      </c>
      <c r="B62" s="9" t="s">
        <v>146</v>
      </c>
      <c r="C62" s="301" t="s">
        <v>77</v>
      </c>
      <c r="D62" s="301" t="s">
        <v>78</v>
      </c>
      <c r="E62" s="9">
        <v>31</v>
      </c>
      <c r="F62" s="9">
        <v>1</v>
      </c>
      <c r="G62" s="304">
        <v>0.280574</v>
      </c>
      <c r="H62" s="9">
        <v>1</v>
      </c>
      <c r="I62" s="301">
        <f t="shared" si="0"/>
        <v>310</v>
      </c>
      <c r="J62" s="9">
        <v>1996</v>
      </c>
      <c r="K62" s="9" t="s">
        <v>79</v>
      </c>
      <c r="L62" s="301" t="s">
        <v>80</v>
      </c>
      <c r="M62" s="301">
        <v>13408859223</v>
      </c>
      <c r="N62" s="9" t="s">
        <v>139</v>
      </c>
      <c r="O62" s="301" t="s">
        <v>80</v>
      </c>
      <c r="P62" s="301">
        <v>13408859223</v>
      </c>
    </row>
    <row r="63" spans="1:16" s="298" customFormat="1" ht="21.75" customHeight="1">
      <c r="A63" s="301">
        <v>59</v>
      </c>
      <c r="B63" s="9" t="s">
        <v>147</v>
      </c>
      <c r="C63" s="301" t="s">
        <v>77</v>
      </c>
      <c r="D63" s="301" t="s">
        <v>78</v>
      </c>
      <c r="E63" s="9">
        <v>20</v>
      </c>
      <c r="F63" s="9">
        <v>2</v>
      </c>
      <c r="G63" s="304">
        <v>0.758688</v>
      </c>
      <c r="H63" s="9">
        <v>2</v>
      </c>
      <c r="I63" s="301">
        <f t="shared" si="0"/>
        <v>200</v>
      </c>
      <c r="J63" s="9">
        <v>1998</v>
      </c>
      <c r="K63" s="9" t="s">
        <v>79</v>
      </c>
      <c r="L63" s="301" t="s">
        <v>80</v>
      </c>
      <c r="M63" s="301">
        <v>13408859224</v>
      </c>
      <c r="N63" s="9" t="s">
        <v>139</v>
      </c>
      <c r="O63" s="301" t="s">
        <v>80</v>
      </c>
      <c r="P63" s="301">
        <v>13408859224</v>
      </c>
    </row>
    <row r="64" spans="1:16" s="298" customFormat="1" ht="21.75" customHeight="1">
      <c r="A64" s="301">
        <v>60</v>
      </c>
      <c r="B64" s="9" t="s">
        <v>148</v>
      </c>
      <c r="C64" s="301" t="s">
        <v>77</v>
      </c>
      <c r="D64" s="301" t="s">
        <v>78</v>
      </c>
      <c r="E64" s="9">
        <v>56</v>
      </c>
      <c r="F64" s="9">
        <v>2</v>
      </c>
      <c r="G64" s="304">
        <v>0.67382</v>
      </c>
      <c r="H64" s="9">
        <v>2</v>
      </c>
      <c r="I64" s="301">
        <f t="shared" si="0"/>
        <v>560</v>
      </c>
      <c r="J64" s="9">
        <v>1982</v>
      </c>
      <c r="K64" s="9" t="s">
        <v>79</v>
      </c>
      <c r="L64" s="301" t="s">
        <v>80</v>
      </c>
      <c r="M64" s="301">
        <v>13408859225</v>
      </c>
      <c r="N64" s="9" t="s">
        <v>149</v>
      </c>
      <c r="O64" s="301" t="s">
        <v>80</v>
      </c>
      <c r="P64" s="301">
        <v>13408859225</v>
      </c>
    </row>
    <row r="65" spans="1:16" s="298" customFormat="1" ht="21.75" customHeight="1">
      <c r="A65" s="301">
        <v>61</v>
      </c>
      <c r="B65" s="9" t="s">
        <v>150</v>
      </c>
      <c r="C65" s="301" t="s">
        <v>77</v>
      </c>
      <c r="D65" s="301" t="s">
        <v>78</v>
      </c>
      <c r="E65" s="9">
        <v>57</v>
      </c>
      <c r="F65" s="9">
        <v>3</v>
      </c>
      <c r="G65" s="304">
        <v>0.824388</v>
      </c>
      <c r="H65" s="9">
        <v>3</v>
      </c>
      <c r="I65" s="301">
        <f t="shared" si="0"/>
        <v>570</v>
      </c>
      <c r="J65" s="9">
        <v>1982</v>
      </c>
      <c r="K65" s="9" t="s">
        <v>79</v>
      </c>
      <c r="L65" s="301" t="s">
        <v>80</v>
      </c>
      <c r="M65" s="301">
        <v>13408859226</v>
      </c>
      <c r="N65" s="9" t="s">
        <v>149</v>
      </c>
      <c r="O65" s="301" t="s">
        <v>80</v>
      </c>
      <c r="P65" s="301">
        <v>13408859226</v>
      </c>
    </row>
    <row r="66" spans="1:16" s="298" customFormat="1" ht="21.75" customHeight="1">
      <c r="A66" s="301">
        <v>62</v>
      </c>
      <c r="B66" s="9" t="s">
        <v>151</v>
      </c>
      <c r="C66" s="301" t="s">
        <v>77</v>
      </c>
      <c r="D66" s="301" t="s">
        <v>78</v>
      </c>
      <c r="E66" s="9">
        <v>12</v>
      </c>
      <c r="F66" s="9">
        <v>1</v>
      </c>
      <c r="G66" s="304">
        <v>0.149427</v>
      </c>
      <c r="H66" s="9">
        <v>1</v>
      </c>
      <c r="I66" s="301">
        <f t="shared" si="0"/>
        <v>120</v>
      </c>
      <c r="J66" s="9">
        <v>1980</v>
      </c>
      <c r="K66" s="9" t="s">
        <v>79</v>
      </c>
      <c r="L66" s="301" t="s">
        <v>80</v>
      </c>
      <c r="M66" s="301">
        <v>13408859227</v>
      </c>
      <c r="N66" s="9" t="s">
        <v>149</v>
      </c>
      <c r="O66" s="301" t="s">
        <v>80</v>
      </c>
      <c r="P66" s="301">
        <v>13408859227</v>
      </c>
    </row>
    <row r="67" spans="1:16" s="298" customFormat="1" ht="21.75" customHeight="1">
      <c r="A67" s="301">
        <v>63</v>
      </c>
      <c r="B67" s="9" t="s">
        <v>152</v>
      </c>
      <c r="C67" s="301" t="s">
        <v>77</v>
      </c>
      <c r="D67" s="301" t="s">
        <v>78</v>
      </c>
      <c r="E67" s="9">
        <v>22</v>
      </c>
      <c r="F67" s="9">
        <v>2</v>
      </c>
      <c r="G67" s="304">
        <v>0.306894</v>
      </c>
      <c r="H67" s="9">
        <v>2</v>
      </c>
      <c r="I67" s="301">
        <f t="shared" si="0"/>
        <v>220</v>
      </c>
      <c r="J67" s="9">
        <v>1985</v>
      </c>
      <c r="K67" s="9" t="s">
        <v>79</v>
      </c>
      <c r="L67" s="301" t="s">
        <v>80</v>
      </c>
      <c r="M67" s="301">
        <v>13408859228</v>
      </c>
      <c r="N67" s="9" t="s">
        <v>149</v>
      </c>
      <c r="O67" s="301" t="s">
        <v>80</v>
      </c>
      <c r="P67" s="301">
        <v>13408859228</v>
      </c>
    </row>
    <row r="68" spans="1:16" s="298" customFormat="1" ht="21.75" customHeight="1">
      <c r="A68" s="301">
        <v>64</v>
      </c>
      <c r="B68" s="9" t="s">
        <v>153</v>
      </c>
      <c r="C68" s="301" t="s">
        <v>77</v>
      </c>
      <c r="D68" s="301" t="s">
        <v>78</v>
      </c>
      <c r="E68" s="9">
        <v>46</v>
      </c>
      <c r="F68" s="9">
        <v>4</v>
      </c>
      <c r="G68" s="304">
        <v>1.000366</v>
      </c>
      <c r="H68" s="9">
        <v>4</v>
      </c>
      <c r="I68" s="301">
        <f t="shared" si="0"/>
        <v>460</v>
      </c>
      <c r="J68" s="9">
        <v>1983</v>
      </c>
      <c r="K68" s="9" t="s">
        <v>79</v>
      </c>
      <c r="L68" s="301" t="s">
        <v>80</v>
      </c>
      <c r="M68" s="301">
        <v>13408859229</v>
      </c>
      <c r="N68" s="9" t="s">
        <v>149</v>
      </c>
      <c r="O68" s="301" t="s">
        <v>80</v>
      </c>
      <c r="P68" s="301">
        <v>13408859229</v>
      </c>
    </row>
    <row r="69" spans="1:16" s="298" customFormat="1" ht="21.75" customHeight="1">
      <c r="A69" s="301">
        <v>65</v>
      </c>
      <c r="B69" s="9" t="s">
        <v>154</v>
      </c>
      <c r="C69" s="301" t="s">
        <v>77</v>
      </c>
      <c r="D69" s="301" t="s">
        <v>78</v>
      </c>
      <c r="E69" s="9">
        <v>48</v>
      </c>
      <c r="F69" s="9">
        <v>3</v>
      </c>
      <c r="G69" s="304">
        <v>0.424078</v>
      </c>
      <c r="H69" s="9">
        <v>3</v>
      </c>
      <c r="I69" s="301">
        <f aca="true" t="shared" si="1" ref="I69:I132">E69*10</f>
        <v>480</v>
      </c>
      <c r="J69" s="9">
        <v>1984</v>
      </c>
      <c r="K69" s="9" t="s">
        <v>79</v>
      </c>
      <c r="L69" s="301" t="s">
        <v>80</v>
      </c>
      <c r="M69" s="301">
        <v>13408859230</v>
      </c>
      <c r="N69" s="9" t="s">
        <v>149</v>
      </c>
      <c r="O69" s="301" t="s">
        <v>80</v>
      </c>
      <c r="P69" s="301">
        <v>13408859230</v>
      </c>
    </row>
    <row r="70" spans="1:16" s="298" customFormat="1" ht="21.75" customHeight="1">
      <c r="A70" s="301">
        <v>66</v>
      </c>
      <c r="B70" s="9" t="s">
        <v>155</v>
      </c>
      <c r="C70" s="301" t="s">
        <v>77</v>
      </c>
      <c r="D70" s="301" t="s">
        <v>78</v>
      </c>
      <c r="E70" s="9">
        <v>66</v>
      </c>
      <c r="F70" s="9">
        <v>4</v>
      </c>
      <c r="G70" s="304">
        <v>0.81237</v>
      </c>
      <c r="H70" s="9">
        <v>4</v>
      </c>
      <c r="I70" s="301">
        <f t="shared" si="1"/>
        <v>660</v>
      </c>
      <c r="J70" s="9">
        <v>1982</v>
      </c>
      <c r="K70" s="9" t="s">
        <v>79</v>
      </c>
      <c r="L70" s="301" t="s">
        <v>80</v>
      </c>
      <c r="M70" s="301">
        <v>13408859231</v>
      </c>
      <c r="N70" s="9" t="s">
        <v>149</v>
      </c>
      <c r="O70" s="301" t="s">
        <v>80</v>
      </c>
      <c r="P70" s="301">
        <v>13408859231</v>
      </c>
    </row>
    <row r="71" spans="1:16" s="298" customFormat="1" ht="21.75" customHeight="1">
      <c r="A71" s="301">
        <v>67</v>
      </c>
      <c r="B71" s="9" t="s">
        <v>156</v>
      </c>
      <c r="C71" s="301" t="s">
        <v>77</v>
      </c>
      <c r="D71" s="301" t="s">
        <v>78</v>
      </c>
      <c r="E71" s="9">
        <v>20</v>
      </c>
      <c r="F71" s="9">
        <v>2</v>
      </c>
      <c r="G71" s="304">
        <v>0.352192</v>
      </c>
      <c r="H71" s="9">
        <v>2</v>
      </c>
      <c r="I71" s="301">
        <f t="shared" si="1"/>
        <v>200</v>
      </c>
      <c r="J71" s="9">
        <v>1986</v>
      </c>
      <c r="K71" s="9" t="s">
        <v>79</v>
      </c>
      <c r="L71" s="301" t="s">
        <v>80</v>
      </c>
      <c r="M71" s="301">
        <v>13408859232</v>
      </c>
      <c r="N71" s="9" t="s">
        <v>149</v>
      </c>
      <c r="O71" s="301" t="s">
        <v>80</v>
      </c>
      <c r="P71" s="301">
        <v>13408859232</v>
      </c>
    </row>
    <row r="72" spans="1:16" s="298" customFormat="1" ht="21.75" customHeight="1">
      <c r="A72" s="301">
        <v>68</v>
      </c>
      <c r="B72" s="9" t="s">
        <v>157</v>
      </c>
      <c r="C72" s="301" t="s">
        <v>77</v>
      </c>
      <c r="D72" s="301" t="s">
        <v>78</v>
      </c>
      <c r="E72" s="9">
        <v>16</v>
      </c>
      <c r="F72" s="9">
        <v>2</v>
      </c>
      <c r="G72" s="304">
        <v>0.293288</v>
      </c>
      <c r="H72" s="9">
        <v>2</v>
      </c>
      <c r="I72" s="301">
        <f t="shared" si="1"/>
        <v>160</v>
      </c>
      <c r="J72" s="9">
        <v>1980</v>
      </c>
      <c r="K72" s="9" t="s">
        <v>79</v>
      </c>
      <c r="L72" s="301" t="s">
        <v>80</v>
      </c>
      <c r="M72" s="301">
        <v>13408859233</v>
      </c>
      <c r="N72" s="9" t="s">
        <v>149</v>
      </c>
      <c r="O72" s="301" t="s">
        <v>80</v>
      </c>
      <c r="P72" s="301">
        <v>13408859233</v>
      </c>
    </row>
    <row r="73" spans="1:16" s="298" customFormat="1" ht="21.75" customHeight="1">
      <c r="A73" s="301">
        <v>69</v>
      </c>
      <c r="B73" s="9" t="s">
        <v>158</v>
      </c>
      <c r="C73" s="301" t="s">
        <v>77</v>
      </c>
      <c r="D73" s="301" t="s">
        <v>78</v>
      </c>
      <c r="E73" s="9">
        <v>61</v>
      </c>
      <c r="F73" s="9">
        <v>4</v>
      </c>
      <c r="G73" s="304">
        <v>0.9646008</v>
      </c>
      <c r="H73" s="9">
        <v>4</v>
      </c>
      <c r="I73" s="301">
        <f t="shared" si="1"/>
        <v>610</v>
      </c>
      <c r="J73" s="9">
        <v>1982</v>
      </c>
      <c r="K73" s="9" t="s">
        <v>79</v>
      </c>
      <c r="L73" s="301" t="s">
        <v>80</v>
      </c>
      <c r="M73" s="301">
        <v>13408859234</v>
      </c>
      <c r="N73" s="9" t="s">
        <v>149</v>
      </c>
      <c r="O73" s="301" t="s">
        <v>80</v>
      </c>
      <c r="P73" s="301">
        <v>13408859234</v>
      </c>
    </row>
    <row r="74" spans="1:16" s="298" customFormat="1" ht="21.75" customHeight="1">
      <c r="A74" s="301">
        <v>70</v>
      </c>
      <c r="B74" s="9" t="s">
        <v>159</v>
      </c>
      <c r="C74" s="301" t="s">
        <v>77</v>
      </c>
      <c r="D74" s="301" t="s">
        <v>78</v>
      </c>
      <c r="E74" s="9">
        <v>66</v>
      </c>
      <c r="F74" s="9">
        <v>2</v>
      </c>
      <c r="G74" s="304">
        <v>0.369676</v>
      </c>
      <c r="H74" s="9">
        <v>2</v>
      </c>
      <c r="I74" s="301">
        <f t="shared" si="1"/>
        <v>660</v>
      </c>
      <c r="J74" s="9">
        <v>1983</v>
      </c>
      <c r="K74" s="9" t="s">
        <v>79</v>
      </c>
      <c r="L74" s="301" t="s">
        <v>80</v>
      </c>
      <c r="M74" s="301">
        <v>13408859235</v>
      </c>
      <c r="N74" s="9" t="s">
        <v>149</v>
      </c>
      <c r="O74" s="301" t="s">
        <v>80</v>
      </c>
      <c r="P74" s="301">
        <v>13408859235</v>
      </c>
    </row>
    <row r="75" spans="1:16" s="298" customFormat="1" ht="21.75" customHeight="1">
      <c r="A75" s="301">
        <v>71</v>
      </c>
      <c r="B75" s="9" t="s">
        <v>160</v>
      </c>
      <c r="C75" s="301" t="s">
        <v>77</v>
      </c>
      <c r="D75" s="301" t="s">
        <v>78</v>
      </c>
      <c r="E75" s="9">
        <v>18</v>
      </c>
      <c r="F75" s="9">
        <v>2</v>
      </c>
      <c r="G75" s="304">
        <v>0.257946</v>
      </c>
      <c r="H75" s="9">
        <v>2</v>
      </c>
      <c r="I75" s="301">
        <f t="shared" si="1"/>
        <v>180</v>
      </c>
      <c r="J75" s="9">
        <v>1980</v>
      </c>
      <c r="K75" s="9" t="s">
        <v>79</v>
      </c>
      <c r="L75" s="301" t="s">
        <v>80</v>
      </c>
      <c r="M75" s="301">
        <v>13408859236</v>
      </c>
      <c r="N75" s="9" t="s">
        <v>149</v>
      </c>
      <c r="O75" s="301" t="s">
        <v>80</v>
      </c>
      <c r="P75" s="301">
        <v>13408859236</v>
      </c>
    </row>
    <row r="76" spans="1:16" s="298" customFormat="1" ht="21.75" customHeight="1">
      <c r="A76" s="301">
        <v>72</v>
      </c>
      <c r="B76" s="9" t="s">
        <v>161</v>
      </c>
      <c r="C76" s="301" t="s">
        <v>77</v>
      </c>
      <c r="D76" s="301" t="s">
        <v>78</v>
      </c>
      <c r="E76" s="9">
        <v>12</v>
      </c>
      <c r="F76" s="9">
        <v>1</v>
      </c>
      <c r="G76" s="304">
        <v>0.18</v>
      </c>
      <c r="H76" s="9">
        <v>1</v>
      </c>
      <c r="I76" s="301">
        <f t="shared" si="1"/>
        <v>120</v>
      </c>
      <c r="J76" s="9">
        <v>1982</v>
      </c>
      <c r="K76" s="9" t="s">
        <v>79</v>
      </c>
      <c r="L76" s="301" t="s">
        <v>80</v>
      </c>
      <c r="M76" s="301">
        <v>13408859237</v>
      </c>
      <c r="N76" s="9" t="s">
        <v>149</v>
      </c>
      <c r="O76" s="301" t="s">
        <v>80</v>
      </c>
      <c r="P76" s="301">
        <v>13408859237</v>
      </c>
    </row>
    <row r="77" spans="1:16" s="298" customFormat="1" ht="21.75" customHeight="1">
      <c r="A77" s="301">
        <v>73</v>
      </c>
      <c r="B77" s="9" t="s">
        <v>162</v>
      </c>
      <c r="C77" s="301" t="s">
        <v>77</v>
      </c>
      <c r="D77" s="301" t="s">
        <v>78</v>
      </c>
      <c r="E77" s="9">
        <v>20</v>
      </c>
      <c r="F77" s="9">
        <v>1</v>
      </c>
      <c r="G77" s="304">
        <v>0.05040054</v>
      </c>
      <c r="H77" s="9">
        <v>1</v>
      </c>
      <c r="I77" s="301">
        <f t="shared" si="1"/>
        <v>200</v>
      </c>
      <c r="J77" s="9">
        <v>1998</v>
      </c>
      <c r="K77" s="9" t="s">
        <v>79</v>
      </c>
      <c r="L77" s="301" t="s">
        <v>80</v>
      </c>
      <c r="M77" s="301">
        <v>13408859238</v>
      </c>
      <c r="N77" s="9" t="s">
        <v>163</v>
      </c>
      <c r="O77" s="301" t="s">
        <v>80</v>
      </c>
      <c r="P77" s="301">
        <v>13408859238</v>
      </c>
    </row>
    <row r="78" spans="1:16" s="298" customFormat="1" ht="21.75" customHeight="1">
      <c r="A78" s="301">
        <v>74</v>
      </c>
      <c r="B78" s="9" t="s">
        <v>164</v>
      </c>
      <c r="C78" s="301" t="s">
        <v>77</v>
      </c>
      <c r="D78" s="301" t="s">
        <v>78</v>
      </c>
      <c r="E78" s="9">
        <v>55</v>
      </c>
      <c r="F78" s="9">
        <v>2</v>
      </c>
      <c r="G78" s="304">
        <v>0.4262491</v>
      </c>
      <c r="H78" s="9">
        <v>2</v>
      </c>
      <c r="I78" s="301">
        <f t="shared" si="1"/>
        <v>550</v>
      </c>
      <c r="J78" s="9">
        <v>1986</v>
      </c>
      <c r="K78" s="9" t="s">
        <v>79</v>
      </c>
      <c r="L78" s="301" t="s">
        <v>80</v>
      </c>
      <c r="M78" s="301">
        <v>13408859239</v>
      </c>
      <c r="N78" s="9" t="s">
        <v>163</v>
      </c>
      <c r="O78" s="301" t="s">
        <v>80</v>
      </c>
      <c r="P78" s="301">
        <v>13408859239</v>
      </c>
    </row>
    <row r="79" spans="1:16" s="298" customFormat="1" ht="21.75" customHeight="1">
      <c r="A79" s="301">
        <v>75</v>
      </c>
      <c r="B79" s="9" t="s">
        <v>165</v>
      </c>
      <c r="C79" s="301" t="s">
        <v>77</v>
      </c>
      <c r="D79" s="301" t="s">
        <v>78</v>
      </c>
      <c r="E79" s="9">
        <v>36</v>
      </c>
      <c r="F79" s="9">
        <v>1</v>
      </c>
      <c r="G79" s="304">
        <v>0.13146</v>
      </c>
      <c r="H79" s="9">
        <v>1</v>
      </c>
      <c r="I79" s="301">
        <f t="shared" si="1"/>
        <v>360</v>
      </c>
      <c r="J79" s="9">
        <v>1994</v>
      </c>
      <c r="K79" s="9" t="s">
        <v>79</v>
      </c>
      <c r="L79" s="301" t="s">
        <v>80</v>
      </c>
      <c r="M79" s="301">
        <v>13408859240</v>
      </c>
      <c r="N79" s="9" t="s">
        <v>166</v>
      </c>
      <c r="O79" s="301" t="s">
        <v>80</v>
      </c>
      <c r="P79" s="301">
        <v>13408859240</v>
      </c>
    </row>
    <row r="80" spans="1:16" s="298" customFormat="1" ht="21.75" customHeight="1">
      <c r="A80" s="301">
        <v>76</v>
      </c>
      <c r="B80" s="9" t="s">
        <v>167</v>
      </c>
      <c r="C80" s="301" t="s">
        <v>77</v>
      </c>
      <c r="D80" s="301" t="s">
        <v>78</v>
      </c>
      <c r="E80" s="9">
        <v>12</v>
      </c>
      <c r="F80" s="9">
        <v>1</v>
      </c>
      <c r="G80" s="304">
        <v>0.244356</v>
      </c>
      <c r="H80" s="9">
        <v>1</v>
      </c>
      <c r="I80" s="301">
        <f t="shared" si="1"/>
        <v>120</v>
      </c>
      <c r="J80" s="9">
        <v>1999</v>
      </c>
      <c r="K80" s="9" t="s">
        <v>168</v>
      </c>
      <c r="L80" s="301" t="s">
        <v>169</v>
      </c>
      <c r="M80" s="301">
        <v>13887044161</v>
      </c>
      <c r="N80" s="9" t="s">
        <v>170</v>
      </c>
      <c r="O80" s="301" t="s">
        <v>171</v>
      </c>
      <c r="P80" s="301">
        <v>13708606653</v>
      </c>
    </row>
    <row r="81" spans="1:16" s="298" customFormat="1" ht="21.75" customHeight="1">
      <c r="A81" s="301">
        <v>77</v>
      </c>
      <c r="B81" s="9" t="s">
        <v>172</v>
      </c>
      <c r="C81" s="301" t="s">
        <v>77</v>
      </c>
      <c r="D81" s="301" t="s">
        <v>78</v>
      </c>
      <c r="E81" s="9">
        <v>36</v>
      </c>
      <c r="F81" s="9">
        <v>1</v>
      </c>
      <c r="G81" s="304">
        <v>0.461574</v>
      </c>
      <c r="H81" s="9">
        <v>1</v>
      </c>
      <c r="I81" s="301">
        <f t="shared" si="1"/>
        <v>360</v>
      </c>
      <c r="J81" s="9">
        <v>1985</v>
      </c>
      <c r="K81" s="9" t="s">
        <v>168</v>
      </c>
      <c r="L81" s="301" t="s">
        <v>169</v>
      </c>
      <c r="M81" s="301">
        <v>13887044162</v>
      </c>
      <c r="N81" s="9" t="s">
        <v>170</v>
      </c>
      <c r="O81" s="301" t="s">
        <v>171</v>
      </c>
      <c r="P81" s="301">
        <v>13708606654</v>
      </c>
    </row>
    <row r="82" spans="1:16" s="298" customFormat="1" ht="21.75" customHeight="1">
      <c r="A82" s="301">
        <v>78</v>
      </c>
      <c r="B82" s="9" t="s">
        <v>173</v>
      </c>
      <c r="C82" s="301" t="s">
        <v>77</v>
      </c>
      <c r="D82" s="301" t="s">
        <v>78</v>
      </c>
      <c r="E82" s="9">
        <v>16</v>
      </c>
      <c r="F82" s="9">
        <v>1</v>
      </c>
      <c r="G82" s="304">
        <v>0.348566</v>
      </c>
      <c r="H82" s="9">
        <v>1</v>
      </c>
      <c r="I82" s="301">
        <f t="shared" si="1"/>
        <v>160</v>
      </c>
      <c r="J82" s="9">
        <v>1995</v>
      </c>
      <c r="K82" s="9" t="s">
        <v>168</v>
      </c>
      <c r="L82" s="301" t="s">
        <v>169</v>
      </c>
      <c r="M82" s="301">
        <v>13887044163</v>
      </c>
      <c r="N82" s="9" t="s">
        <v>170</v>
      </c>
      <c r="O82" s="301" t="s">
        <v>171</v>
      </c>
      <c r="P82" s="301">
        <v>13708606655</v>
      </c>
    </row>
    <row r="83" spans="1:16" s="298" customFormat="1" ht="21.75" customHeight="1">
      <c r="A83" s="301">
        <v>79</v>
      </c>
      <c r="B83" s="9" t="s">
        <v>174</v>
      </c>
      <c r="C83" s="301" t="s">
        <v>77</v>
      </c>
      <c r="D83" s="301" t="s">
        <v>78</v>
      </c>
      <c r="E83" s="9">
        <v>78</v>
      </c>
      <c r="F83" s="9">
        <v>3</v>
      </c>
      <c r="G83" s="304">
        <v>0.785384</v>
      </c>
      <c r="H83" s="9">
        <v>3</v>
      </c>
      <c r="I83" s="301">
        <f t="shared" si="1"/>
        <v>780</v>
      </c>
      <c r="J83" s="9">
        <v>1985</v>
      </c>
      <c r="K83" s="9" t="s">
        <v>168</v>
      </c>
      <c r="L83" s="301" t="s">
        <v>169</v>
      </c>
      <c r="M83" s="301">
        <v>13887044164</v>
      </c>
      <c r="N83" s="9" t="s">
        <v>170</v>
      </c>
      <c r="O83" s="301" t="s">
        <v>171</v>
      </c>
      <c r="P83" s="301">
        <v>13708606656</v>
      </c>
    </row>
    <row r="84" spans="1:16" s="298" customFormat="1" ht="21.75" customHeight="1">
      <c r="A84" s="301">
        <v>80</v>
      </c>
      <c r="B84" s="9" t="s">
        <v>175</v>
      </c>
      <c r="C84" s="301" t="s">
        <v>77</v>
      </c>
      <c r="D84" s="301" t="s">
        <v>78</v>
      </c>
      <c r="E84" s="9">
        <v>8</v>
      </c>
      <c r="F84" s="9">
        <v>1</v>
      </c>
      <c r="G84" s="304">
        <v>0.084735</v>
      </c>
      <c r="H84" s="9">
        <v>1</v>
      </c>
      <c r="I84" s="301">
        <f t="shared" si="1"/>
        <v>80</v>
      </c>
      <c r="J84" s="9">
        <v>1997</v>
      </c>
      <c r="K84" s="9" t="s">
        <v>168</v>
      </c>
      <c r="L84" s="301" t="s">
        <v>169</v>
      </c>
      <c r="M84" s="301">
        <v>13887044165</v>
      </c>
      <c r="N84" s="9" t="s">
        <v>170</v>
      </c>
      <c r="O84" s="301" t="s">
        <v>171</v>
      </c>
      <c r="P84" s="301">
        <v>13708606657</v>
      </c>
    </row>
    <row r="85" spans="1:16" s="298" customFormat="1" ht="21.75" customHeight="1">
      <c r="A85" s="301">
        <v>81</v>
      </c>
      <c r="B85" s="9" t="s">
        <v>176</v>
      </c>
      <c r="C85" s="301" t="s">
        <v>77</v>
      </c>
      <c r="D85" s="301" t="s">
        <v>78</v>
      </c>
      <c r="E85" s="9">
        <v>22</v>
      </c>
      <c r="F85" s="9">
        <v>1</v>
      </c>
      <c r="G85" s="304">
        <v>0.275548</v>
      </c>
      <c r="H85" s="9">
        <v>1</v>
      </c>
      <c r="I85" s="301">
        <f t="shared" si="1"/>
        <v>220</v>
      </c>
      <c r="J85" s="9">
        <v>1995</v>
      </c>
      <c r="K85" s="9" t="s">
        <v>168</v>
      </c>
      <c r="L85" s="301" t="s">
        <v>169</v>
      </c>
      <c r="M85" s="301">
        <v>13887044166</v>
      </c>
      <c r="N85" s="9" t="s">
        <v>170</v>
      </c>
      <c r="O85" s="301" t="s">
        <v>171</v>
      </c>
      <c r="P85" s="301">
        <v>13708606658</v>
      </c>
    </row>
    <row r="86" spans="1:16" s="298" customFormat="1" ht="21.75" customHeight="1">
      <c r="A86" s="301">
        <v>82</v>
      </c>
      <c r="B86" s="9" t="s">
        <v>177</v>
      </c>
      <c r="C86" s="301" t="s">
        <v>77</v>
      </c>
      <c r="D86" s="301" t="s">
        <v>78</v>
      </c>
      <c r="E86" s="9">
        <v>36</v>
      </c>
      <c r="F86" s="9">
        <v>1</v>
      </c>
      <c r="G86" s="304">
        <v>0.304479</v>
      </c>
      <c r="H86" s="9">
        <v>1</v>
      </c>
      <c r="I86" s="301">
        <f t="shared" si="1"/>
        <v>360</v>
      </c>
      <c r="J86" s="9">
        <v>1995</v>
      </c>
      <c r="K86" s="9" t="s">
        <v>168</v>
      </c>
      <c r="L86" s="301" t="s">
        <v>169</v>
      </c>
      <c r="M86" s="301">
        <v>13887044167</v>
      </c>
      <c r="N86" s="9" t="s">
        <v>170</v>
      </c>
      <c r="O86" s="301" t="s">
        <v>171</v>
      </c>
      <c r="P86" s="301">
        <v>13708606659</v>
      </c>
    </row>
    <row r="87" spans="1:16" s="298" customFormat="1" ht="21.75" customHeight="1">
      <c r="A87" s="301">
        <v>83</v>
      </c>
      <c r="B87" s="9" t="s">
        <v>178</v>
      </c>
      <c r="C87" s="301" t="s">
        <v>77</v>
      </c>
      <c r="D87" s="301" t="s">
        <v>78</v>
      </c>
      <c r="E87" s="9">
        <v>24</v>
      </c>
      <c r="F87" s="9">
        <v>1</v>
      </c>
      <c r="G87" s="304">
        <v>0.248318</v>
      </c>
      <c r="H87" s="9">
        <v>1</v>
      </c>
      <c r="I87" s="301">
        <f t="shared" si="1"/>
        <v>240</v>
      </c>
      <c r="J87" s="9">
        <v>1997</v>
      </c>
      <c r="K87" s="9" t="s">
        <v>168</v>
      </c>
      <c r="L87" s="301" t="s">
        <v>169</v>
      </c>
      <c r="M87" s="301">
        <v>13887044168</v>
      </c>
      <c r="N87" s="9" t="s">
        <v>170</v>
      </c>
      <c r="O87" s="301" t="s">
        <v>171</v>
      </c>
      <c r="P87" s="301">
        <v>13708606660</v>
      </c>
    </row>
    <row r="88" spans="1:16" s="298" customFormat="1" ht="21.75" customHeight="1">
      <c r="A88" s="301">
        <v>84</v>
      </c>
      <c r="B88" s="9" t="s">
        <v>179</v>
      </c>
      <c r="C88" s="301" t="s">
        <v>77</v>
      </c>
      <c r="D88" s="301" t="s">
        <v>78</v>
      </c>
      <c r="E88" s="9">
        <v>60</v>
      </c>
      <c r="F88" s="9">
        <v>2</v>
      </c>
      <c r="G88" s="304">
        <v>0.32001</v>
      </c>
      <c r="H88" s="9">
        <v>2</v>
      </c>
      <c r="I88" s="301">
        <f t="shared" si="1"/>
        <v>600</v>
      </c>
      <c r="J88" s="9">
        <v>1986</v>
      </c>
      <c r="K88" s="9" t="s">
        <v>168</v>
      </c>
      <c r="L88" s="301" t="s">
        <v>169</v>
      </c>
      <c r="M88" s="301">
        <v>13887044169</v>
      </c>
      <c r="N88" s="9" t="s">
        <v>180</v>
      </c>
      <c r="O88" s="301" t="s">
        <v>181</v>
      </c>
      <c r="P88" s="301">
        <v>13638817295</v>
      </c>
    </row>
    <row r="89" spans="1:16" s="298" customFormat="1" ht="21.75" customHeight="1">
      <c r="A89" s="301">
        <v>85</v>
      </c>
      <c r="B89" s="9" t="s">
        <v>182</v>
      </c>
      <c r="C89" s="301" t="s">
        <v>77</v>
      </c>
      <c r="D89" s="301" t="s">
        <v>78</v>
      </c>
      <c r="E89" s="9">
        <v>35</v>
      </c>
      <c r="F89" s="9">
        <v>3</v>
      </c>
      <c r="G89" s="304">
        <v>0.218991</v>
      </c>
      <c r="H89" s="9">
        <v>3</v>
      </c>
      <c r="I89" s="301">
        <f t="shared" si="1"/>
        <v>350</v>
      </c>
      <c r="J89" s="9">
        <v>1995</v>
      </c>
      <c r="K89" s="9" t="s">
        <v>168</v>
      </c>
      <c r="L89" s="301" t="s">
        <v>169</v>
      </c>
      <c r="M89" s="301">
        <v>13887044170</v>
      </c>
      <c r="N89" s="9" t="s">
        <v>180</v>
      </c>
      <c r="O89" s="301" t="s">
        <v>181</v>
      </c>
      <c r="P89" s="301">
        <v>13638817296</v>
      </c>
    </row>
    <row r="90" spans="1:16" s="298" customFormat="1" ht="21.75" customHeight="1">
      <c r="A90" s="301">
        <v>86</v>
      </c>
      <c r="B90" s="9" t="s">
        <v>183</v>
      </c>
      <c r="C90" s="301" t="s">
        <v>77</v>
      </c>
      <c r="D90" s="301" t="s">
        <v>78</v>
      </c>
      <c r="E90" s="9">
        <v>35</v>
      </c>
      <c r="F90" s="9">
        <v>2</v>
      </c>
      <c r="G90" s="304">
        <v>0.706872</v>
      </c>
      <c r="H90" s="9">
        <v>2</v>
      </c>
      <c r="I90" s="301">
        <f t="shared" si="1"/>
        <v>350</v>
      </c>
      <c r="J90" s="9">
        <v>2002</v>
      </c>
      <c r="K90" s="9" t="s">
        <v>168</v>
      </c>
      <c r="L90" s="301" t="s">
        <v>169</v>
      </c>
      <c r="M90" s="301">
        <v>13887044171</v>
      </c>
      <c r="N90" s="9" t="s">
        <v>184</v>
      </c>
      <c r="O90" s="301" t="s">
        <v>181</v>
      </c>
      <c r="P90" s="301">
        <v>13638817297</v>
      </c>
    </row>
    <row r="91" spans="1:16" s="298" customFormat="1" ht="21.75" customHeight="1">
      <c r="A91" s="301">
        <v>87</v>
      </c>
      <c r="B91" s="9" t="s">
        <v>185</v>
      </c>
      <c r="C91" s="301" t="s">
        <v>77</v>
      </c>
      <c r="D91" s="301" t="s">
        <v>78</v>
      </c>
      <c r="E91" s="9">
        <v>60</v>
      </c>
      <c r="F91" s="9">
        <v>2</v>
      </c>
      <c r="G91" s="304">
        <v>0.1577847</v>
      </c>
      <c r="H91" s="9">
        <v>2</v>
      </c>
      <c r="I91" s="301">
        <f t="shared" si="1"/>
        <v>600</v>
      </c>
      <c r="J91" s="9">
        <v>1981</v>
      </c>
      <c r="K91" s="9" t="s">
        <v>168</v>
      </c>
      <c r="L91" s="301" t="s">
        <v>169</v>
      </c>
      <c r="M91" s="301">
        <v>13887044172</v>
      </c>
      <c r="N91" s="9" t="s">
        <v>184</v>
      </c>
      <c r="O91" s="301" t="s">
        <v>181</v>
      </c>
      <c r="P91" s="301">
        <v>13638817298</v>
      </c>
    </row>
    <row r="92" spans="1:16" s="298" customFormat="1" ht="21.75" customHeight="1">
      <c r="A92" s="301">
        <v>88</v>
      </c>
      <c r="B92" s="9" t="s">
        <v>186</v>
      </c>
      <c r="C92" s="301" t="s">
        <v>77</v>
      </c>
      <c r="D92" s="301" t="s">
        <v>78</v>
      </c>
      <c r="E92" s="9">
        <v>33</v>
      </c>
      <c r="F92" s="9">
        <v>2</v>
      </c>
      <c r="G92" s="304">
        <v>0.273942</v>
      </c>
      <c r="H92" s="9">
        <v>2</v>
      </c>
      <c r="I92" s="301">
        <f t="shared" si="1"/>
        <v>330</v>
      </c>
      <c r="J92" s="9" t="s">
        <v>187</v>
      </c>
      <c r="K92" s="9" t="s">
        <v>168</v>
      </c>
      <c r="L92" s="301" t="s">
        <v>169</v>
      </c>
      <c r="M92" s="301">
        <v>13887044173</v>
      </c>
      <c r="N92" s="9" t="s">
        <v>188</v>
      </c>
      <c r="O92" s="301" t="s">
        <v>189</v>
      </c>
      <c r="P92" s="301">
        <v>13638899259</v>
      </c>
    </row>
    <row r="93" spans="1:16" s="298" customFormat="1" ht="21.75" customHeight="1">
      <c r="A93" s="301">
        <v>89</v>
      </c>
      <c r="B93" s="9" t="s">
        <v>190</v>
      </c>
      <c r="C93" s="301" t="s">
        <v>77</v>
      </c>
      <c r="D93" s="301" t="s">
        <v>78</v>
      </c>
      <c r="E93" s="9">
        <v>36</v>
      </c>
      <c r="F93" s="9">
        <v>2</v>
      </c>
      <c r="G93" s="304">
        <v>0.383196</v>
      </c>
      <c r="H93" s="9">
        <v>2</v>
      </c>
      <c r="I93" s="301">
        <f t="shared" si="1"/>
        <v>360</v>
      </c>
      <c r="J93" s="9">
        <v>1999</v>
      </c>
      <c r="K93" s="9" t="s">
        <v>168</v>
      </c>
      <c r="L93" s="301" t="s">
        <v>169</v>
      </c>
      <c r="M93" s="301">
        <v>13887044174</v>
      </c>
      <c r="N93" s="9" t="s">
        <v>188</v>
      </c>
      <c r="O93" s="301" t="s">
        <v>189</v>
      </c>
      <c r="P93" s="301">
        <v>13638899260</v>
      </c>
    </row>
    <row r="94" spans="1:16" s="298" customFormat="1" ht="21.75" customHeight="1">
      <c r="A94" s="301">
        <v>90</v>
      </c>
      <c r="B94" s="9" t="s">
        <v>191</v>
      </c>
      <c r="C94" s="301" t="s">
        <v>77</v>
      </c>
      <c r="D94" s="301" t="s">
        <v>78</v>
      </c>
      <c r="E94" s="9">
        <v>18</v>
      </c>
      <c r="F94" s="9">
        <v>2</v>
      </c>
      <c r="G94" s="304">
        <v>0.302135</v>
      </c>
      <c r="H94" s="9">
        <v>2</v>
      </c>
      <c r="I94" s="301">
        <f t="shared" si="1"/>
        <v>180</v>
      </c>
      <c r="J94" s="9">
        <v>1999</v>
      </c>
      <c r="K94" s="9" t="s">
        <v>168</v>
      </c>
      <c r="L94" s="301" t="s">
        <v>169</v>
      </c>
      <c r="M94" s="301">
        <v>13887044175</v>
      </c>
      <c r="N94" s="9" t="s">
        <v>188</v>
      </c>
      <c r="O94" s="301" t="s">
        <v>189</v>
      </c>
      <c r="P94" s="301">
        <v>13638899261</v>
      </c>
    </row>
    <row r="95" spans="1:16" s="298" customFormat="1" ht="21.75" customHeight="1">
      <c r="A95" s="301">
        <v>91</v>
      </c>
      <c r="B95" s="9" t="s">
        <v>192</v>
      </c>
      <c r="C95" s="301" t="s">
        <v>77</v>
      </c>
      <c r="D95" s="301" t="s">
        <v>78</v>
      </c>
      <c r="E95" s="9">
        <v>20</v>
      </c>
      <c r="F95" s="9">
        <v>1</v>
      </c>
      <c r="G95" s="304">
        <v>0.161455</v>
      </c>
      <c r="H95" s="9">
        <v>1</v>
      </c>
      <c r="I95" s="301">
        <f t="shared" si="1"/>
        <v>200</v>
      </c>
      <c r="J95" s="9">
        <v>1998</v>
      </c>
      <c r="K95" s="9" t="s">
        <v>168</v>
      </c>
      <c r="L95" s="301" t="s">
        <v>169</v>
      </c>
      <c r="M95" s="301">
        <v>13887044176</v>
      </c>
      <c r="N95" s="9" t="s">
        <v>188</v>
      </c>
      <c r="O95" s="301" t="s">
        <v>189</v>
      </c>
      <c r="P95" s="301">
        <v>13638899262</v>
      </c>
    </row>
    <row r="96" spans="1:16" s="298" customFormat="1" ht="21.75" customHeight="1">
      <c r="A96" s="301">
        <v>92</v>
      </c>
      <c r="B96" s="9" t="s">
        <v>140</v>
      </c>
      <c r="C96" s="301" t="s">
        <v>77</v>
      </c>
      <c r="D96" s="301" t="s">
        <v>78</v>
      </c>
      <c r="E96" s="9">
        <v>20</v>
      </c>
      <c r="F96" s="9">
        <v>1</v>
      </c>
      <c r="G96" s="304">
        <v>0.16082</v>
      </c>
      <c r="H96" s="9">
        <v>1</v>
      </c>
      <c r="I96" s="301">
        <f t="shared" si="1"/>
        <v>200</v>
      </c>
      <c r="J96" s="9">
        <v>1989</v>
      </c>
      <c r="K96" s="9" t="s">
        <v>168</v>
      </c>
      <c r="L96" s="301" t="s">
        <v>169</v>
      </c>
      <c r="M96" s="301">
        <v>13887044177</v>
      </c>
      <c r="N96" s="9" t="s">
        <v>188</v>
      </c>
      <c r="O96" s="301" t="s">
        <v>189</v>
      </c>
      <c r="P96" s="301">
        <v>13638899263</v>
      </c>
    </row>
    <row r="97" spans="1:16" s="298" customFormat="1" ht="21.75" customHeight="1">
      <c r="A97" s="301">
        <v>93</v>
      </c>
      <c r="B97" s="9" t="s">
        <v>193</v>
      </c>
      <c r="C97" s="301" t="s">
        <v>77</v>
      </c>
      <c r="D97" s="301" t="s">
        <v>78</v>
      </c>
      <c r="E97" s="9">
        <v>30</v>
      </c>
      <c r="F97" s="9">
        <v>1</v>
      </c>
      <c r="G97" s="304">
        <v>0.209915</v>
      </c>
      <c r="H97" s="9">
        <v>1</v>
      </c>
      <c r="I97" s="301">
        <f t="shared" si="1"/>
        <v>300</v>
      </c>
      <c r="J97" s="9">
        <v>1989</v>
      </c>
      <c r="K97" s="9" t="s">
        <v>168</v>
      </c>
      <c r="L97" s="301" t="s">
        <v>169</v>
      </c>
      <c r="M97" s="301">
        <v>13887044178</v>
      </c>
      <c r="N97" s="9" t="s">
        <v>188</v>
      </c>
      <c r="O97" s="301" t="s">
        <v>189</v>
      </c>
      <c r="P97" s="301">
        <v>13638899264</v>
      </c>
    </row>
    <row r="98" spans="1:16" s="298" customFormat="1" ht="21.75" customHeight="1">
      <c r="A98" s="301">
        <v>94</v>
      </c>
      <c r="B98" s="9" t="s">
        <v>100</v>
      </c>
      <c r="C98" s="301" t="s">
        <v>77</v>
      </c>
      <c r="D98" s="301" t="s">
        <v>78</v>
      </c>
      <c r="E98" s="9">
        <v>24</v>
      </c>
      <c r="F98" s="9">
        <v>1</v>
      </c>
      <c r="G98" s="304">
        <v>0.177345</v>
      </c>
      <c r="H98" s="9">
        <v>1</v>
      </c>
      <c r="I98" s="301">
        <f t="shared" si="1"/>
        <v>240</v>
      </c>
      <c r="J98" s="9">
        <v>1995</v>
      </c>
      <c r="K98" s="9" t="s">
        <v>168</v>
      </c>
      <c r="L98" s="301" t="s">
        <v>169</v>
      </c>
      <c r="M98" s="301">
        <v>13887044179</v>
      </c>
      <c r="N98" s="9" t="s">
        <v>188</v>
      </c>
      <c r="O98" s="301" t="s">
        <v>189</v>
      </c>
      <c r="P98" s="301">
        <v>13638899265</v>
      </c>
    </row>
    <row r="99" spans="1:16" s="298" customFormat="1" ht="21.75" customHeight="1">
      <c r="A99" s="301">
        <v>95</v>
      </c>
      <c r="B99" s="9" t="s">
        <v>194</v>
      </c>
      <c r="C99" s="301" t="s">
        <v>77</v>
      </c>
      <c r="D99" s="301" t="s">
        <v>78</v>
      </c>
      <c r="E99" s="9">
        <v>36</v>
      </c>
      <c r="F99" s="9">
        <v>3</v>
      </c>
      <c r="G99" s="304">
        <v>0.299388</v>
      </c>
      <c r="H99" s="9">
        <v>3</v>
      </c>
      <c r="I99" s="301">
        <f t="shared" si="1"/>
        <v>360</v>
      </c>
      <c r="J99" s="9">
        <v>1995</v>
      </c>
      <c r="K99" s="9" t="s">
        <v>168</v>
      </c>
      <c r="L99" s="301" t="s">
        <v>169</v>
      </c>
      <c r="M99" s="301">
        <v>13887044180</v>
      </c>
      <c r="N99" s="9" t="s">
        <v>188</v>
      </c>
      <c r="O99" s="301" t="s">
        <v>189</v>
      </c>
      <c r="P99" s="301">
        <v>13638899266</v>
      </c>
    </row>
    <row r="100" spans="1:16" s="298" customFormat="1" ht="21.75" customHeight="1">
      <c r="A100" s="301">
        <v>96</v>
      </c>
      <c r="B100" s="9" t="s">
        <v>195</v>
      </c>
      <c r="C100" s="301" t="s">
        <v>77</v>
      </c>
      <c r="D100" s="301" t="s">
        <v>78</v>
      </c>
      <c r="E100" s="9">
        <v>162</v>
      </c>
      <c r="F100" s="9">
        <v>5</v>
      </c>
      <c r="G100" s="304">
        <v>1.642365</v>
      </c>
      <c r="H100" s="9">
        <v>5</v>
      </c>
      <c r="I100" s="301">
        <f t="shared" si="1"/>
        <v>1620</v>
      </c>
      <c r="J100" s="308">
        <v>1986</v>
      </c>
      <c r="K100" s="9" t="s">
        <v>168</v>
      </c>
      <c r="L100" s="301" t="s">
        <v>169</v>
      </c>
      <c r="M100" s="301">
        <v>13887044181</v>
      </c>
      <c r="N100" s="9" t="s">
        <v>188</v>
      </c>
      <c r="O100" s="301" t="s">
        <v>189</v>
      </c>
      <c r="P100" s="301">
        <v>13638899267</v>
      </c>
    </row>
    <row r="101" spans="1:16" s="298" customFormat="1" ht="21.75" customHeight="1">
      <c r="A101" s="301">
        <v>97</v>
      </c>
      <c r="B101" s="9" t="s">
        <v>196</v>
      </c>
      <c r="C101" s="301" t="s">
        <v>77</v>
      </c>
      <c r="D101" s="301" t="s">
        <v>78</v>
      </c>
      <c r="E101" s="9">
        <v>60</v>
      </c>
      <c r="F101" s="9">
        <v>3</v>
      </c>
      <c r="G101" s="304">
        <v>0.24</v>
      </c>
      <c r="H101" s="9">
        <v>3</v>
      </c>
      <c r="I101" s="301">
        <f t="shared" si="1"/>
        <v>600</v>
      </c>
      <c r="J101" s="9" t="s">
        <v>197</v>
      </c>
      <c r="K101" s="9" t="s">
        <v>168</v>
      </c>
      <c r="L101" s="301" t="s">
        <v>169</v>
      </c>
      <c r="M101" s="301">
        <v>13887044182</v>
      </c>
      <c r="N101" s="9" t="s">
        <v>188</v>
      </c>
      <c r="O101" s="301" t="s">
        <v>189</v>
      </c>
      <c r="P101" s="301">
        <v>13638899268</v>
      </c>
    </row>
    <row r="102" spans="1:16" s="298" customFormat="1" ht="21.75" customHeight="1">
      <c r="A102" s="301">
        <v>98</v>
      </c>
      <c r="B102" s="9" t="s">
        <v>198</v>
      </c>
      <c r="C102" s="301" t="s">
        <v>77</v>
      </c>
      <c r="D102" s="301" t="s">
        <v>78</v>
      </c>
      <c r="E102" s="9">
        <v>18</v>
      </c>
      <c r="F102" s="9">
        <v>1</v>
      </c>
      <c r="G102" s="304">
        <v>0.196416</v>
      </c>
      <c r="H102" s="9">
        <v>1</v>
      </c>
      <c r="I102" s="301">
        <f t="shared" si="1"/>
        <v>180</v>
      </c>
      <c r="J102" s="9">
        <v>1985</v>
      </c>
      <c r="K102" s="9" t="s">
        <v>168</v>
      </c>
      <c r="L102" s="301" t="s">
        <v>169</v>
      </c>
      <c r="M102" s="301">
        <v>13887044183</v>
      </c>
      <c r="N102" s="9" t="s">
        <v>199</v>
      </c>
      <c r="O102" s="301" t="s">
        <v>200</v>
      </c>
      <c r="P102" s="301">
        <v>13187545068</v>
      </c>
    </row>
    <row r="103" spans="1:16" s="298" customFormat="1" ht="21.75" customHeight="1">
      <c r="A103" s="301">
        <v>99</v>
      </c>
      <c r="B103" s="9" t="s">
        <v>201</v>
      </c>
      <c r="C103" s="301" t="s">
        <v>77</v>
      </c>
      <c r="D103" s="301" t="s">
        <v>78</v>
      </c>
      <c r="E103" s="9">
        <v>20</v>
      </c>
      <c r="F103" s="9">
        <v>2</v>
      </c>
      <c r="G103" s="304">
        <v>0.19704</v>
      </c>
      <c r="H103" s="9">
        <v>2</v>
      </c>
      <c r="I103" s="301">
        <f t="shared" si="1"/>
        <v>200</v>
      </c>
      <c r="J103" s="9">
        <v>1985</v>
      </c>
      <c r="K103" s="9" t="s">
        <v>168</v>
      </c>
      <c r="L103" s="301" t="s">
        <v>169</v>
      </c>
      <c r="M103" s="301">
        <v>13887044184</v>
      </c>
      <c r="N103" s="9" t="s">
        <v>199</v>
      </c>
      <c r="O103" s="301" t="s">
        <v>200</v>
      </c>
      <c r="P103" s="301">
        <v>13187545069</v>
      </c>
    </row>
    <row r="104" spans="1:16" s="298" customFormat="1" ht="21.75" customHeight="1">
      <c r="A104" s="301">
        <v>100</v>
      </c>
      <c r="B104" s="9" t="s">
        <v>202</v>
      </c>
      <c r="C104" s="301" t="s">
        <v>77</v>
      </c>
      <c r="D104" s="301" t="s">
        <v>78</v>
      </c>
      <c r="E104" s="9">
        <v>48</v>
      </c>
      <c r="F104" s="9">
        <v>2</v>
      </c>
      <c r="G104" s="304">
        <v>0.380494</v>
      </c>
      <c r="H104" s="9">
        <v>2</v>
      </c>
      <c r="I104" s="301">
        <f t="shared" si="1"/>
        <v>480</v>
      </c>
      <c r="J104" s="9">
        <v>1987</v>
      </c>
      <c r="K104" s="9" t="s">
        <v>168</v>
      </c>
      <c r="L104" s="301" t="s">
        <v>169</v>
      </c>
      <c r="M104" s="301">
        <v>13887044185</v>
      </c>
      <c r="N104" s="9" t="s">
        <v>199</v>
      </c>
      <c r="O104" s="301" t="s">
        <v>200</v>
      </c>
      <c r="P104" s="301">
        <v>13187545070</v>
      </c>
    </row>
    <row r="105" spans="1:16" s="298" customFormat="1" ht="21.75" customHeight="1">
      <c r="A105" s="301">
        <v>101</v>
      </c>
      <c r="B105" s="9" t="s">
        <v>203</v>
      </c>
      <c r="C105" s="301" t="s">
        <v>77</v>
      </c>
      <c r="D105" s="301" t="s">
        <v>78</v>
      </c>
      <c r="E105" s="9">
        <v>55</v>
      </c>
      <c r="F105" s="9">
        <v>2</v>
      </c>
      <c r="G105" s="304">
        <v>0.27701</v>
      </c>
      <c r="H105" s="9">
        <v>2</v>
      </c>
      <c r="I105" s="301">
        <f t="shared" si="1"/>
        <v>550</v>
      </c>
      <c r="J105" s="9">
        <v>1990</v>
      </c>
      <c r="K105" s="9" t="s">
        <v>168</v>
      </c>
      <c r="L105" s="301" t="s">
        <v>169</v>
      </c>
      <c r="M105" s="301">
        <v>13887044186</v>
      </c>
      <c r="N105" s="9" t="s">
        <v>199</v>
      </c>
      <c r="O105" s="301" t="s">
        <v>200</v>
      </c>
      <c r="P105" s="301">
        <v>13187545071</v>
      </c>
    </row>
    <row r="106" spans="1:16" s="298" customFormat="1" ht="21.75" customHeight="1">
      <c r="A106" s="301">
        <v>102</v>
      </c>
      <c r="B106" s="9" t="s">
        <v>204</v>
      </c>
      <c r="C106" s="301" t="s">
        <v>77</v>
      </c>
      <c r="D106" s="301" t="s">
        <v>78</v>
      </c>
      <c r="E106" s="9">
        <v>10</v>
      </c>
      <c r="F106" s="9">
        <v>1</v>
      </c>
      <c r="G106" s="304">
        <v>0.17451</v>
      </c>
      <c r="H106" s="9">
        <v>1</v>
      </c>
      <c r="I106" s="301">
        <f t="shared" si="1"/>
        <v>100</v>
      </c>
      <c r="J106" s="9">
        <v>1990</v>
      </c>
      <c r="K106" s="9" t="s">
        <v>168</v>
      </c>
      <c r="L106" s="301" t="s">
        <v>169</v>
      </c>
      <c r="M106" s="301">
        <v>13887044187</v>
      </c>
      <c r="N106" s="9" t="s">
        <v>199</v>
      </c>
      <c r="O106" s="301" t="s">
        <v>200</v>
      </c>
      <c r="P106" s="301">
        <v>13187545072</v>
      </c>
    </row>
    <row r="107" spans="1:16" s="298" customFormat="1" ht="21.75" customHeight="1">
      <c r="A107" s="301">
        <v>103</v>
      </c>
      <c r="B107" s="9" t="s">
        <v>205</v>
      </c>
      <c r="C107" s="301" t="s">
        <v>77</v>
      </c>
      <c r="D107" s="301" t="s">
        <v>78</v>
      </c>
      <c r="E107" s="9">
        <v>28</v>
      </c>
      <c r="F107" s="9">
        <v>1</v>
      </c>
      <c r="G107" s="304">
        <v>0.242809</v>
      </c>
      <c r="H107" s="9">
        <v>1</v>
      </c>
      <c r="I107" s="301">
        <f t="shared" si="1"/>
        <v>280</v>
      </c>
      <c r="J107" s="9">
        <v>1986</v>
      </c>
      <c r="K107" s="9" t="s">
        <v>168</v>
      </c>
      <c r="L107" s="301" t="s">
        <v>169</v>
      </c>
      <c r="M107" s="301">
        <v>13887044188</v>
      </c>
      <c r="N107" s="9" t="s">
        <v>199</v>
      </c>
      <c r="O107" s="301" t="s">
        <v>200</v>
      </c>
      <c r="P107" s="301">
        <v>13187545073</v>
      </c>
    </row>
    <row r="108" spans="1:16" s="298" customFormat="1" ht="21.75" customHeight="1">
      <c r="A108" s="301">
        <v>104</v>
      </c>
      <c r="B108" s="9" t="s">
        <v>206</v>
      </c>
      <c r="C108" s="301" t="s">
        <v>77</v>
      </c>
      <c r="D108" s="301" t="s">
        <v>78</v>
      </c>
      <c r="E108" s="9">
        <v>28</v>
      </c>
      <c r="F108" s="9">
        <v>1</v>
      </c>
      <c r="G108" s="304">
        <v>0.240265</v>
      </c>
      <c r="H108" s="9">
        <v>1</v>
      </c>
      <c r="I108" s="301">
        <f t="shared" si="1"/>
        <v>280</v>
      </c>
      <c r="J108" s="9">
        <v>1986</v>
      </c>
      <c r="K108" s="9" t="s">
        <v>168</v>
      </c>
      <c r="L108" s="301" t="s">
        <v>169</v>
      </c>
      <c r="M108" s="301">
        <v>13887044189</v>
      </c>
      <c r="N108" s="9" t="s">
        <v>199</v>
      </c>
      <c r="O108" s="301" t="s">
        <v>200</v>
      </c>
      <c r="P108" s="301">
        <v>13187545074</v>
      </c>
    </row>
    <row r="109" spans="1:16" s="298" customFormat="1" ht="21.75" customHeight="1">
      <c r="A109" s="301">
        <v>105</v>
      </c>
      <c r="B109" s="9" t="s">
        <v>207</v>
      </c>
      <c r="C109" s="301" t="s">
        <v>77</v>
      </c>
      <c r="D109" s="301" t="s">
        <v>78</v>
      </c>
      <c r="E109" s="9">
        <v>30</v>
      </c>
      <c r="F109" s="9">
        <v>1</v>
      </c>
      <c r="G109" s="304">
        <v>0.502822</v>
      </c>
      <c r="H109" s="9">
        <v>1</v>
      </c>
      <c r="I109" s="301">
        <f t="shared" si="1"/>
        <v>300</v>
      </c>
      <c r="J109" s="9">
        <v>1988</v>
      </c>
      <c r="K109" s="9" t="s">
        <v>168</v>
      </c>
      <c r="L109" s="301" t="s">
        <v>169</v>
      </c>
      <c r="M109" s="301">
        <v>13887044190</v>
      </c>
      <c r="N109" s="9" t="s">
        <v>199</v>
      </c>
      <c r="O109" s="301" t="s">
        <v>200</v>
      </c>
      <c r="P109" s="301">
        <v>13187545075</v>
      </c>
    </row>
    <row r="110" spans="1:16" s="298" customFormat="1" ht="21.75" customHeight="1">
      <c r="A110" s="301">
        <v>106</v>
      </c>
      <c r="B110" s="9" t="s">
        <v>208</v>
      </c>
      <c r="C110" s="301" t="s">
        <v>77</v>
      </c>
      <c r="D110" s="301" t="s">
        <v>78</v>
      </c>
      <c r="E110" s="9">
        <v>10</v>
      </c>
      <c r="F110" s="9">
        <v>1</v>
      </c>
      <c r="G110" s="304">
        <v>0.519022</v>
      </c>
      <c r="H110" s="9">
        <v>1</v>
      </c>
      <c r="I110" s="301">
        <f t="shared" si="1"/>
        <v>100</v>
      </c>
      <c r="J110" s="9">
        <v>1997</v>
      </c>
      <c r="K110" s="9" t="s">
        <v>168</v>
      </c>
      <c r="L110" s="301" t="s">
        <v>169</v>
      </c>
      <c r="M110" s="301">
        <v>13887044191</v>
      </c>
      <c r="N110" s="9" t="s">
        <v>199</v>
      </c>
      <c r="O110" s="301" t="s">
        <v>200</v>
      </c>
      <c r="P110" s="301">
        <v>13187545076</v>
      </c>
    </row>
    <row r="111" spans="1:16" s="298" customFormat="1" ht="21.75" customHeight="1">
      <c r="A111" s="301">
        <v>107</v>
      </c>
      <c r="B111" s="9" t="s">
        <v>209</v>
      </c>
      <c r="C111" s="301" t="s">
        <v>77</v>
      </c>
      <c r="D111" s="301" t="s">
        <v>78</v>
      </c>
      <c r="E111" s="9">
        <v>10</v>
      </c>
      <c r="F111" s="9">
        <v>1</v>
      </c>
      <c r="G111" s="304">
        <v>0.43876</v>
      </c>
      <c r="H111" s="9">
        <v>1</v>
      </c>
      <c r="I111" s="301">
        <f t="shared" si="1"/>
        <v>100</v>
      </c>
      <c r="J111" s="9">
        <v>1997</v>
      </c>
      <c r="K111" s="9" t="s">
        <v>168</v>
      </c>
      <c r="L111" s="301" t="s">
        <v>169</v>
      </c>
      <c r="M111" s="301">
        <v>13887044192</v>
      </c>
      <c r="N111" s="9" t="s">
        <v>199</v>
      </c>
      <c r="O111" s="301" t="s">
        <v>200</v>
      </c>
      <c r="P111" s="301">
        <v>13187545077</v>
      </c>
    </row>
    <row r="112" spans="1:16" s="298" customFormat="1" ht="21.75" customHeight="1">
      <c r="A112" s="301">
        <v>108</v>
      </c>
      <c r="B112" s="9" t="s">
        <v>210</v>
      </c>
      <c r="C112" s="301" t="s">
        <v>77</v>
      </c>
      <c r="D112" s="301" t="s">
        <v>78</v>
      </c>
      <c r="E112" s="9">
        <v>35</v>
      </c>
      <c r="F112" s="9">
        <v>1</v>
      </c>
      <c r="G112" s="304">
        <v>0.12037</v>
      </c>
      <c r="H112" s="9">
        <v>1</v>
      </c>
      <c r="I112" s="301">
        <f t="shared" si="1"/>
        <v>350</v>
      </c>
      <c r="J112" s="9" t="s">
        <v>211</v>
      </c>
      <c r="K112" s="9" t="s">
        <v>168</v>
      </c>
      <c r="L112" s="301" t="s">
        <v>169</v>
      </c>
      <c r="M112" s="301">
        <v>13887044193</v>
      </c>
      <c r="N112" s="9" t="s">
        <v>212</v>
      </c>
      <c r="O112" s="301" t="s">
        <v>213</v>
      </c>
      <c r="P112" s="301">
        <v>13887025877</v>
      </c>
    </row>
    <row r="113" spans="1:16" s="298" customFormat="1" ht="21.75" customHeight="1">
      <c r="A113" s="301">
        <v>109</v>
      </c>
      <c r="B113" s="9" t="s">
        <v>214</v>
      </c>
      <c r="C113" s="301" t="s">
        <v>77</v>
      </c>
      <c r="D113" s="301" t="s">
        <v>78</v>
      </c>
      <c r="E113" s="9">
        <v>28</v>
      </c>
      <c r="F113" s="9">
        <v>2</v>
      </c>
      <c r="G113" s="304">
        <v>0.188732</v>
      </c>
      <c r="H113" s="9">
        <v>2</v>
      </c>
      <c r="I113" s="301">
        <f t="shared" si="1"/>
        <v>280</v>
      </c>
      <c r="J113" s="9" t="s">
        <v>215</v>
      </c>
      <c r="K113" s="9" t="s">
        <v>168</v>
      </c>
      <c r="L113" s="301" t="s">
        <v>169</v>
      </c>
      <c r="M113" s="301">
        <v>13887044194</v>
      </c>
      <c r="N113" s="9" t="s">
        <v>212</v>
      </c>
      <c r="O113" s="301" t="s">
        <v>213</v>
      </c>
      <c r="P113" s="301">
        <v>13887025878</v>
      </c>
    </row>
    <row r="114" spans="1:16" s="298" customFormat="1" ht="21.75" customHeight="1">
      <c r="A114" s="301">
        <v>110</v>
      </c>
      <c r="B114" s="9" t="s">
        <v>216</v>
      </c>
      <c r="C114" s="301" t="s">
        <v>77</v>
      </c>
      <c r="D114" s="301" t="s">
        <v>78</v>
      </c>
      <c r="E114" s="9">
        <v>20</v>
      </c>
      <c r="F114" s="9">
        <v>1</v>
      </c>
      <c r="G114" s="304">
        <v>0.319476</v>
      </c>
      <c r="H114" s="9">
        <v>1</v>
      </c>
      <c r="I114" s="301">
        <f t="shared" si="1"/>
        <v>200</v>
      </c>
      <c r="J114" s="9">
        <v>1999</v>
      </c>
      <c r="K114" s="9" t="s">
        <v>168</v>
      </c>
      <c r="L114" s="301" t="s">
        <v>169</v>
      </c>
      <c r="M114" s="301">
        <v>13887044195</v>
      </c>
      <c r="N114" s="9" t="s">
        <v>212</v>
      </c>
      <c r="O114" s="301" t="s">
        <v>213</v>
      </c>
      <c r="P114" s="301">
        <v>13887025879</v>
      </c>
    </row>
    <row r="115" spans="1:16" s="298" customFormat="1" ht="21.75" customHeight="1">
      <c r="A115" s="301">
        <v>111</v>
      </c>
      <c r="B115" s="9" t="s">
        <v>217</v>
      </c>
      <c r="C115" s="301" t="s">
        <v>77</v>
      </c>
      <c r="D115" s="301" t="s">
        <v>78</v>
      </c>
      <c r="E115" s="9">
        <v>31</v>
      </c>
      <c r="F115" s="9">
        <v>2</v>
      </c>
      <c r="G115" s="304">
        <v>0.358492</v>
      </c>
      <c r="H115" s="9">
        <v>2</v>
      </c>
      <c r="I115" s="301">
        <f t="shared" si="1"/>
        <v>310</v>
      </c>
      <c r="J115" s="9" t="s">
        <v>218</v>
      </c>
      <c r="K115" s="9" t="s">
        <v>168</v>
      </c>
      <c r="L115" s="301" t="s">
        <v>169</v>
      </c>
      <c r="M115" s="301">
        <v>13887044196</v>
      </c>
      <c r="N115" s="9" t="s">
        <v>212</v>
      </c>
      <c r="O115" s="301" t="s">
        <v>213</v>
      </c>
      <c r="P115" s="301">
        <v>13887025880</v>
      </c>
    </row>
    <row r="116" spans="1:16" s="298" customFormat="1" ht="21.75" customHeight="1">
      <c r="A116" s="301">
        <v>112</v>
      </c>
      <c r="B116" s="9" t="s">
        <v>219</v>
      </c>
      <c r="C116" s="301" t="s">
        <v>77</v>
      </c>
      <c r="D116" s="301" t="s">
        <v>78</v>
      </c>
      <c r="E116" s="9">
        <v>12</v>
      </c>
      <c r="F116" s="9">
        <v>1</v>
      </c>
      <c r="G116" s="304">
        <v>0.085146</v>
      </c>
      <c r="H116" s="9">
        <v>1</v>
      </c>
      <c r="I116" s="301">
        <f t="shared" si="1"/>
        <v>120</v>
      </c>
      <c r="J116" s="9">
        <v>1992</v>
      </c>
      <c r="K116" s="9" t="s">
        <v>168</v>
      </c>
      <c r="L116" s="301" t="s">
        <v>169</v>
      </c>
      <c r="M116" s="301">
        <v>13887044197</v>
      </c>
      <c r="N116" s="9" t="s">
        <v>212</v>
      </c>
      <c r="O116" s="301" t="s">
        <v>213</v>
      </c>
      <c r="P116" s="301">
        <v>13887025881</v>
      </c>
    </row>
    <row r="117" spans="1:16" s="298" customFormat="1" ht="21.75" customHeight="1">
      <c r="A117" s="301">
        <v>113</v>
      </c>
      <c r="B117" s="9" t="s">
        <v>220</v>
      </c>
      <c r="C117" s="301" t="s">
        <v>77</v>
      </c>
      <c r="D117" s="301" t="s">
        <v>78</v>
      </c>
      <c r="E117" s="9">
        <v>20</v>
      </c>
      <c r="F117" s="9">
        <v>1</v>
      </c>
      <c r="G117" s="304">
        <v>0.127141</v>
      </c>
      <c r="H117" s="9">
        <v>1</v>
      </c>
      <c r="I117" s="301">
        <f t="shared" si="1"/>
        <v>200</v>
      </c>
      <c r="J117" s="9">
        <v>1995</v>
      </c>
      <c r="K117" s="9" t="s">
        <v>168</v>
      </c>
      <c r="L117" s="301" t="s">
        <v>169</v>
      </c>
      <c r="M117" s="301">
        <v>13887044198</v>
      </c>
      <c r="N117" s="9" t="s">
        <v>221</v>
      </c>
      <c r="O117" s="301" t="s">
        <v>222</v>
      </c>
      <c r="P117" s="301">
        <v>13628708008</v>
      </c>
    </row>
    <row r="118" spans="1:16" s="298" customFormat="1" ht="21.75" customHeight="1">
      <c r="A118" s="301">
        <v>114</v>
      </c>
      <c r="B118" s="9" t="s">
        <v>223</v>
      </c>
      <c r="C118" s="301" t="s">
        <v>77</v>
      </c>
      <c r="D118" s="301" t="s">
        <v>78</v>
      </c>
      <c r="E118" s="9">
        <v>18</v>
      </c>
      <c r="F118" s="9">
        <v>1</v>
      </c>
      <c r="G118" s="304">
        <v>0.115278</v>
      </c>
      <c r="H118" s="9">
        <v>1</v>
      </c>
      <c r="I118" s="301">
        <f t="shared" si="1"/>
        <v>180</v>
      </c>
      <c r="J118" s="9">
        <v>1985</v>
      </c>
      <c r="K118" s="9" t="s">
        <v>168</v>
      </c>
      <c r="L118" s="301" t="s">
        <v>169</v>
      </c>
      <c r="M118" s="301">
        <v>13887044199</v>
      </c>
      <c r="N118" s="9" t="s">
        <v>224</v>
      </c>
      <c r="O118" s="301" t="s">
        <v>225</v>
      </c>
      <c r="P118" s="301">
        <v>13887106258</v>
      </c>
    </row>
    <row r="119" spans="1:16" s="298" customFormat="1" ht="21.75" customHeight="1">
      <c r="A119" s="301">
        <v>115</v>
      </c>
      <c r="B119" s="9" t="s">
        <v>226</v>
      </c>
      <c r="C119" s="301" t="s">
        <v>77</v>
      </c>
      <c r="D119" s="301" t="s">
        <v>78</v>
      </c>
      <c r="E119" s="9">
        <v>62</v>
      </c>
      <c r="F119" s="9">
        <v>2</v>
      </c>
      <c r="G119" s="304">
        <v>0.359803</v>
      </c>
      <c r="H119" s="9">
        <v>2</v>
      </c>
      <c r="I119" s="301">
        <f t="shared" si="1"/>
        <v>620</v>
      </c>
      <c r="J119" s="9" t="s">
        <v>227</v>
      </c>
      <c r="K119" s="9" t="s">
        <v>168</v>
      </c>
      <c r="L119" s="301" t="s">
        <v>169</v>
      </c>
      <c r="M119" s="301">
        <v>13887044200</v>
      </c>
      <c r="N119" s="9" t="s">
        <v>224</v>
      </c>
      <c r="O119" s="301" t="s">
        <v>225</v>
      </c>
      <c r="P119" s="301">
        <v>13887106259</v>
      </c>
    </row>
    <row r="120" spans="1:16" s="298" customFormat="1" ht="21.75" customHeight="1">
      <c r="A120" s="301">
        <v>116</v>
      </c>
      <c r="B120" s="9" t="s">
        <v>228</v>
      </c>
      <c r="C120" s="301" t="s">
        <v>77</v>
      </c>
      <c r="D120" s="301" t="s">
        <v>78</v>
      </c>
      <c r="E120" s="9">
        <v>30</v>
      </c>
      <c r="F120" s="9">
        <v>1</v>
      </c>
      <c r="G120" s="304">
        <v>0.3870372</v>
      </c>
      <c r="H120" s="9">
        <v>1</v>
      </c>
      <c r="I120" s="301">
        <f t="shared" si="1"/>
        <v>300</v>
      </c>
      <c r="J120" s="308">
        <v>1992</v>
      </c>
      <c r="K120" s="9" t="s">
        <v>168</v>
      </c>
      <c r="L120" s="301" t="s">
        <v>169</v>
      </c>
      <c r="M120" s="301">
        <v>13887044201</v>
      </c>
      <c r="N120" s="9" t="s">
        <v>229</v>
      </c>
      <c r="O120" s="301" t="s">
        <v>230</v>
      </c>
      <c r="P120" s="301">
        <v>13887083939</v>
      </c>
    </row>
    <row r="121" spans="1:16" s="298" customFormat="1" ht="21.75" customHeight="1">
      <c r="A121" s="301">
        <v>117</v>
      </c>
      <c r="B121" s="9" t="s">
        <v>231</v>
      </c>
      <c r="C121" s="301" t="s">
        <v>77</v>
      </c>
      <c r="D121" s="301" t="s">
        <v>78</v>
      </c>
      <c r="E121" s="9">
        <v>24</v>
      </c>
      <c r="F121" s="9">
        <v>2</v>
      </c>
      <c r="G121" s="304">
        <v>0.2140512</v>
      </c>
      <c r="H121" s="9">
        <v>2</v>
      </c>
      <c r="I121" s="301">
        <f t="shared" si="1"/>
        <v>240</v>
      </c>
      <c r="J121" s="9">
        <v>1998</v>
      </c>
      <c r="K121" s="9" t="s">
        <v>168</v>
      </c>
      <c r="L121" s="301" t="s">
        <v>169</v>
      </c>
      <c r="M121" s="301">
        <v>13887044202</v>
      </c>
      <c r="N121" s="9" t="s">
        <v>232</v>
      </c>
      <c r="O121" s="301" t="s">
        <v>233</v>
      </c>
      <c r="P121" s="301">
        <v>13638899606</v>
      </c>
    </row>
    <row r="122" spans="1:16" s="298" customFormat="1" ht="21.75" customHeight="1">
      <c r="A122" s="301">
        <v>118</v>
      </c>
      <c r="B122" s="9" t="s">
        <v>234</v>
      </c>
      <c r="C122" s="301" t="s">
        <v>77</v>
      </c>
      <c r="D122" s="301" t="s">
        <v>78</v>
      </c>
      <c r="E122" s="9">
        <v>20</v>
      </c>
      <c r="F122" s="9">
        <v>2</v>
      </c>
      <c r="G122" s="304">
        <v>0.14745</v>
      </c>
      <c r="H122" s="9">
        <v>2</v>
      </c>
      <c r="I122" s="301">
        <f t="shared" si="1"/>
        <v>200</v>
      </c>
      <c r="J122" s="9">
        <v>1985</v>
      </c>
      <c r="K122" s="9" t="s">
        <v>168</v>
      </c>
      <c r="L122" s="301" t="s">
        <v>169</v>
      </c>
      <c r="M122" s="301">
        <v>13887044203</v>
      </c>
      <c r="N122" s="9" t="s">
        <v>232</v>
      </c>
      <c r="O122" s="301" t="s">
        <v>233</v>
      </c>
      <c r="P122" s="301">
        <v>13638899607</v>
      </c>
    </row>
    <row r="123" spans="1:16" s="298" customFormat="1" ht="21.75" customHeight="1">
      <c r="A123" s="301">
        <v>119</v>
      </c>
      <c r="B123" s="9" t="s">
        <v>235</v>
      </c>
      <c r="C123" s="301" t="s">
        <v>77</v>
      </c>
      <c r="D123" s="301" t="s">
        <v>78</v>
      </c>
      <c r="E123" s="9">
        <v>10</v>
      </c>
      <c r="F123" s="9">
        <v>1</v>
      </c>
      <c r="G123" s="304">
        <v>0.080432</v>
      </c>
      <c r="H123" s="9">
        <v>1</v>
      </c>
      <c r="I123" s="301">
        <f t="shared" si="1"/>
        <v>100</v>
      </c>
      <c r="J123" s="9">
        <v>1972</v>
      </c>
      <c r="K123" s="9" t="s">
        <v>168</v>
      </c>
      <c r="L123" s="301" t="s">
        <v>169</v>
      </c>
      <c r="M123" s="301">
        <v>13887044204</v>
      </c>
      <c r="N123" s="9" t="s">
        <v>232</v>
      </c>
      <c r="O123" s="301" t="s">
        <v>233</v>
      </c>
      <c r="P123" s="301">
        <v>13638899608</v>
      </c>
    </row>
    <row r="124" spans="1:16" s="298" customFormat="1" ht="21.75" customHeight="1">
      <c r="A124" s="301">
        <v>120</v>
      </c>
      <c r="B124" s="9" t="s">
        <v>236</v>
      </c>
      <c r="C124" s="301" t="s">
        <v>77</v>
      </c>
      <c r="D124" s="301" t="s">
        <v>78</v>
      </c>
      <c r="E124" s="9">
        <v>40</v>
      </c>
      <c r="F124" s="9">
        <v>2</v>
      </c>
      <c r="G124" s="304">
        <v>0.343442</v>
      </c>
      <c r="H124" s="9">
        <v>2</v>
      </c>
      <c r="I124" s="301">
        <f t="shared" si="1"/>
        <v>400</v>
      </c>
      <c r="J124" s="9" t="s">
        <v>237</v>
      </c>
      <c r="K124" s="9" t="s">
        <v>168</v>
      </c>
      <c r="L124" s="301" t="s">
        <v>169</v>
      </c>
      <c r="M124" s="301">
        <v>13887044205</v>
      </c>
      <c r="N124" s="9" t="s">
        <v>232</v>
      </c>
      <c r="O124" s="301" t="s">
        <v>233</v>
      </c>
      <c r="P124" s="301">
        <v>13638899609</v>
      </c>
    </row>
    <row r="125" spans="1:16" s="298" customFormat="1" ht="21.75" customHeight="1">
      <c r="A125" s="301">
        <v>121</v>
      </c>
      <c r="B125" s="9" t="s">
        <v>238</v>
      </c>
      <c r="C125" s="301" t="s">
        <v>77</v>
      </c>
      <c r="D125" s="301" t="s">
        <v>78</v>
      </c>
      <c r="E125" s="9">
        <v>29</v>
      </c>
      <c r="F125" s="9">
        <v>2</v>
      </c>
      <c r="G125" s="304">
        <v>0.290015</v>
      </c>
      <c r="H125" s="9">
        <v>2</v>
      </c>
      <c r="I125" s="301">
        <f t="shared" si="1"/>
        <v>290</v>
      </c>
      <c r="J125" s="9">
        <v>1988</v>
      </c>
      <c r="K125" s="9" t="s">
        <v>168</v>
      </c>
      <c r="L125" s="301" t="s">
        <v>169</v>
      </c>
      <c r="M125" s="301">
        <v>13887044206</v>
      </c>
      <c r="N125" s="9" t="s">
        <v>239</v>
      </c>
      <c r="O125" s="301" t="s">
        <v>240</v>
      </c>
      <c r="P125" s="301">
        <v>13211869090</v>
      </c>
    </row>
    <row r="126" spans="1:16" s="298" customFormat="1" ht="21.75" customHeight="1">
      <c r="A126" s="301">
        <v>122</v>
      </c>
      <c r="B126" s="9" t="s">
        <v>241</v>
      </c>
      <c r="C126" s="301" t="s">
        <v>77</v>
      </c>
      <c r="D126" s="301" t="s">
        <v>78</v>
      </c>
      <c r="E126" s="9">
        <v>56</v>
      </c>
      <c r="F126" s="9">
        <v>3</v>
      </c>
      <c r="G126" s="304">
        <v>0.29692</v>
      </c>
      <c r="H126" s="9">
        <v>3</v>
      </c>
      <c r="I126" s="301">
        <f t="shared" si="1"/>
        <v>560</v>
      </c>
      <c r="J126" s="9">
        <v>1989</v>
      </c>
      <c r="K126" s="9" t="s">
        <v>168</v>
      </c>
      <c r="L126" s="301" t="s">
        <v>169</v>
      </c>
      <c r="M126" s="301">
        <v>13887044207</v>
      </c>
      <c r="N126" s="9" t="s">
        <v>239</v>
      </c>
      <c r="O126" s="301" t="s">
        <v>240</v>
      </c>
      <c r="P126" s="301">
        <v>13211869091</v>
      </c>
    </row>
    <row r="127" spans="1:16" s="298" customFormat="1" ht="21.75" customHeight="1">
      <c r="A127" s="301">
        <v>123</v>
      </c>
      <c r="B127" s="9" t="s">
        <v>242</v>
      </c>
      <c r="C127" s="301" t="s">
        <v>77</v>
      </c>
      <c r="D127" s="301" t="s">
        <v>78</v>
      </c>
      <c r="E127" s="9">
        <v>68</v>
      </c>
      <c r="F127" s="9">
        <v>3</v>
      </c>
      <c r="G127" s="304">
        <v>0.403447</v>
      </c>
      <c r="H127" s="9">
        <v>3</v>
      </c>
      <c r="I127" s="301">
        <f t="shared" si="1"/>
        <v>680</v>
      </c>
      <c r="J127" s="9" t="s">
        <v>243</v>
      </c>
      <c r="K127" s="9" t="s">
        <v>168</v>
      </c>
      <c r="L127" s="301" t="s">
        <v>169</v>
      </c>
      <c r="M127" s="301">
        <v>13887044208</v>
      </c>
      <c r="N127" s="9" t="s">
        <v>239</v>
      </c>
      <c r="O127" s="301" t="s">
        <v>240</v>
      </c>
      <c r="P127" s="301">
        <v>13211869092</v>
      </c>
    </row>
    <row r="128" spans="1:16" s="298" customFormat="1" ht="21.75" customHeight="1">
      <c r="A128" s="301">
        <v>124</v>
      </c>
      <c r="B128" s="9" t="s">
        <v>244</v>
      </c>
      <c r="C128" s="301" t="s">
        <v>77</v>
      </c>
      <c r="D128" s="301" t="s">
        <v>78</v>
      </c>
      <c r="E128" s="9">
        <v>44</v>
      </c>
      <c r="F128" s="9">
        <v>3</v>
      </c>
      <c r="G128" s="304">
        <v>0.385813</v>
      </c>
      <c r="H128" s="9">
        <v>3</v>
      </c>
      <c r="I128" s="301">
        <f t="shared" si="1"/>
        <v>440</v>
      </c>
      <c r="J128" s="9" t="s">
        <v>245</v>
      </c>
      <c r="K128" s="9" t="s">
        <v>168</v>
      </c>
      <c r="L128" s="301" t="s">
        <v>169</v>
      </c>
      <c r="M128" s="301">
        <v>13887044209</v>
      </c>
      <c r="N128" s="9" t="s">
        <v>239</v>
      </c>
      <c r="O128" s="301" t="s">
        <v>240</v>
      </c>
      <c r="P128" s="301">
        <v>13211869093</v>
      </c>
    </row>
    <row r="129" spans="1:16" s="298" customFormat="1" ht="21.75" customHeight="1">
      <c r="A129" s="301">
        <v>125</v>
      </c>
      <c r="B129" s="9" t="s">
        <v>246</v>
      </c>
      <c r="C129" s="301" t="s">
        <v>77</v>
      </c>
      <c r="D129" s="301" t="s">
        <v>78</v>
      </c>
      <c r="E129" s="9">
        <v>30</v>
      </c>
      <c r="F129" s="9">
        <v>1</v>
      </c>
      <c r="G129" s="304">
        <v>0.211175</v>
      </c>
      <c r="H129" s="9">
        <v>1</v>
      </c>
      <c r="I129" s="301">
        <f t="shared" si="1"/>
        <v>300</v>
      </c>
      <c r="J129" s="9">
        <v>1993</v>
      </c>
      <c r="K129" s="9" t="s">
        <v>168</v>
      </c>
      <c r="L129" s="301" t="s">
        <v>169</v>
      </c>
      <c r="M129" s="301">
        <v>13887044210</v>
      </c>
      <c r="N129" s="9" t="s">
        <v>239</v>
      </c>
      <c r="O129" s="301" t="s">
        <v>240</v>
      </c>
      <c r="P129" s="301">
        <v>13211869094</v>
      </c>
    </row>
    <row r="130" spans="1:16" s="298" customFormat="1" ht="21.75" customHeight="1">
      <c r="A130" s="301">
        <v>126</v>
      </c>
      <c r="B130" s="9" t="s">
        <v>247</v>
      </c>
      <c r="C130" s="301" t="s">
        <v>77</v>
      </c>
      <c r="D130" s="301" t="s">
        <v>78</v>
      </c>
      <c r="E130" s="9">
        <v>20</v>
      </c>
      <c r="F130" s="9">
        <v>1</v>
      </c>
      <c r="G130" s="304">
        <v>0.1916</v>
      </c>
      <c r="H130" s="9">
        <v>1</v>
      </c>
      <c r="I130" s="301">
        <f t="shared" si="1"/>
        <v>200</v>
      </c>
      <c r="J130" s="9">
        <v>1993</v>
      </c>
      <c r="K130" s="9" t="s">
        <v>168</v>
      </c>
      <c r="L130" s="301" t="s">
        <v>169</v>
      </c>
      <c r="M130" s="301">
        <v>13887044211</v>
      </c>
      <c r="N130" s="9" t="s">
        <v>239</v>
      </c>
      <c r="O130" s="301" t="s">
        <v>240</v>
      </c>
      <c r="P130" s="301">
        <v>13211869095</v>
      </c>
    </row>
    <row r="131" spans="1:16" s="298" customFormat="1" ht="21.75" customHeight="1">
      <c r="A131" s="301">
        <v>127</v>
      </c>
      <c r="B131" s="9" t="s">
        <v>248</v>
      </c>
      <c r="C131" s="301" t="s">
        <v>77</v>
      </c>
      <c r="D131" s="301" t="s">
        <v>78</v>
      </c>
      <c r="E131" s="9">
        <v>130</v>
      </c>
      <c r="F131" s="9">
        <v>6</v>
      </c>
      <c r="G131" s="304">
        <v>2.11484044</v>
      </c>
      <c r="H131" s="9">
        <v>6</v>
      </c>
      <c r="I131" s="301">
        <f t="shared" si="1"/>
        <v>1300</v>
      </c>
      <c r="J131" s="9">
        <v>2001</v>
      </c>
      <c r="K131" s="9" t="s">
        <v>168</v>
      </c>
      <c r="L131" s="301" t="s">
        <v>169</v>
      </c>
      <c r="M131" s="301">
        <v>13887044212</v>
      </c>
      <c r="N131" s="9" t="s">
        <v>239</v>
      </c>
      <c r="O131" s="301" t="s">
        <v>240</v>
      </c>
      <c r="P131" s="301">
        <v>13211869096</v>
      </c>
    </row>
    <row r="132" spans="1:16" s="298" customFormat="1" ht="21.75" customHeight="1">
      <c r="A132" s="301">
        <v>128</v>
      </c>
      <c r="B132" s="9" t="s">
        <v>249</v>
      </c>
      <c r="C132" s="301" t="s">
        <v>77</v>
      </c>
      <c r="D132" s="301" t="s">
        <v>78</v>
      </c>
      <c r="E132" s="9">
        <v>49</v>
      </c>
      <c r="F132" s="9">
        <v>3</v>
      </c>
      <c r="G132" s="304">
        <v>0.271204</v>
      </c>
      <c r="H132" s="9">
        <v>3</v>
      </c>
      <c r="I132" s="301">
        <f t="shared" si="1"/>
        <v>490</v>
      </c>
      <c r="J132" s="9" t="s">
        <v>250</v>
      </c>
      <c r="K132" s="9" t="s">
        <v>168</v>
      </c>
      <c r="L132" s="301" t="s">
        <v>169</v>
      </c>
      <c r="M132" s="301">
        <v>13887044213</v>
      </c>
      <c r="N132" s="9" t="s">
        <v>239</v>
      </c>
      <c r="O132" s="301" t="s">
        <v>240</v>
      </c>
      <c r="P132" s="301">
        <v>13211869097</v>
      </c>
    </row>
    <row r="133" spans="1:16" s="298" customFormat="1" ht="21.75" customHeight="1">
      <c r="A133" s="301">
        <v>129</v>
      </c>
      <c r="B133" s="9" t="s">
        <v>251</v>
      </c>
      <c r="C133" s="301" t="s">
        <v>77</v>
      </c>
      <c r="D133" s="301" t="s">
        <v>78</v>
      </c>
      <c r="E133" s="9">
        <v>24</v>
      </c>
      <c r="F133" s="9">
        <v>1</v>
      </c>
      <c r="G133" s="304">
        <v>0.058582</v>
      </c>
      <c r="H133" s="9">
        <v>1</v>
      </c>
      <c r="I133" s="301">
        <f aca="true" t="shared" si="2" ref="I133:I194">E133*10</f>
        <v>240</v>
      </c>
      <c r="J133" s="9">
        <v>1995</v>
      </c>
      <c r="K133" s="9" t="s">
        <v>168</v>
      </c>
      <c r="L133" s="301" t="s">
        <v>169</v>
      </c>
      <c r="M133" s="301">
        <v>13887044214</v>
      </c>
      <c r="N133" s="9" t="s">
        <v>239</v>
      </c>
      <c r="O133" s="301" t="s">
        <v>240</v>
      </c>
      <c r="P133" s="301">
        <v>13211869098</v>
      </c>
    </row>
    <row r="134" spans="1:16" s="298" customFormat="1" ht="21.75" customHeight="1">
      <c r="A134" s="301">
        <v>130</v>
      </c>
      <c r="B134" s="9" t="s">
        <v>252</v>
      </c>
      <c r="C134" s="301" t="s">
        <v>77</v>
      </c>
      <c r="D134" s="301" t="s">
        <v>78</v>
      </c>
      <c r="E134" s="9">
        <v>44</v>
      </c>
      <c r="F134" s="9">
        <v>2</v>
      </c>
      <c r="G134" s="304">
        <v>0.344035</v>
      </c>
      <c r="H134" s="9">
        <v>2</v>
      </c>
      <c r="I134" s="301">
        <f t="shared" si="2"/>
        <v>440</v>
      </c>
      <c r="J134" s="9">
        <v>1983</v>
      </c>
      <c r="K134" s="9" t="s">
        <v>168</v>
      </c>
      <c r="L134" s="301" t="s">
        <v>169</v>
      </c>
      <c r="M134" s="301">
        <v>13887044215</v>
      </c>
      <c r="N134" s="9" t="s">
        <v>239</v>
      </c>
      <c r="O134" s="301" t="s">
        <v>240</v>
      </c>
      <c r="P134" s="301">
        <v>13211869099</v>
      </c>
    </row>
    <row r="135" spans="1:16" s="298" customFormat="1" ht="21.75" customHeight="1">
      <c r="A135" s="301">
        <v>131</v>
      </c>
      <c r="B135" s="9" t="s">
        <v>253</v>
      </c>
      <c r="C135" s="301" t="s">
        <v>77</v>
      </c>
      <c r="D135" s="301" t="s">
        <v>78</v>
      </c>
      <c r="E135" s="9">
        <v>40</v>
      </c>
      <c r="F135" s="9">
        <v>1</v>
      </c>
      <c r="G135" s="304">
        <v>0.25376</v>
      </c>
      <c r="H135" s="9">
        <v>1</v>
      </c>
      <c r="I135" s="301">
        <f t="shared" si="2"/>
        <v>400</v>
      </c>
      <c r="J135" s="9">
        <v>1983</v>
      </c>
      <c r="K135" s="9" t="s">
        <v>168</v>
      </c>
      <c r="L135" s="301" t="s">
        <v>169</v>
      </c>
      <c r="M135" s="301">
        <v>13887044216</v>
      </c>
      <c r="N135" s="9" t="s">
        <v>239</v>
      </c>
      <c r="O135" s="301" t="s">
        <v>240</v>
      </c>
      <c r="P135" s="301">
        <v>13211869100</v>
      </c>
    </row>
    <row r="136" spans="1:16" s="298" customFormat="1" ht="21.75" customHeight="1">
      <c r="A136" s="301">
        <v>132</v>
      </c>
      <c r="B136" s="9" t="s">
        <v>254</v>
      </c>
      <c r="C136" s="301" t="s">
        <v>77</v>
      </c>
      <c r="D136" s="301" t="s">
        <v>78</v>
      </c>
      <c r="E136" s="9">
        <v>15</v>
      </c>
      <c r="F136" s="9">
        <v>1</v>
      </c>
      <c r="G136" s="304">
        <v>0.09988</v>
      </c>
      <c r="H136" s="9">
        <v>1</v>
      </c>
      <c r="I136" s="301">
        <f t="shared" si="2"/>
        <v>150</v>
      </c>
      <c r="J136" s="9">
        <v>1985</v>
      </c>
      <c r="K136" s="9" t="s">
        <v>168</v>
      </c>
      <c r="L136" s="301" t="s">
        <v>169</v>
      </c>
      <c r="M136" s="301">
        <v>13887044217</v>
      </c>
      <c r="N136" s="9" t="s">
        <v>239</v>
      </c>
      <c r="O136" s="301" t="s">
        <v>240</v>
      </c>
      <c r="P136" s="301">
        <v>13211869101</v>
      </c>
    </row>
    <row r="137" spans="1:16" s="298" customFormat="1" ht="21.75" customHeight="1">
      <c r="A137" s="301">
        <v>133</v>
      </c>
      <c r="B137" s="9" t="s">
        <v>255</v>
      </c>
      <c r="C137" s="301" t="s">
        <v>77</v>
      </c>
      <c r="D137" s="301" t="s">
        <v>78</v>
      </c>
      <c r="E137" s="9">
        <v>15</v>
      </c>
      <c r="F137" s="9">
        <v>1</v>
      </c>
      <c r="G137" s="304">
        <v>0.10166</v>
      </c>
      <c r="H137" s="9">
        <v>1</v>
      </c>
      <c r="I137" s="301">
        <f t="shared" si="2"/>
        <v>150</v>
      </c>
      <c r="J137" s="9">
        <v>1985</v>
      </c>
      <c r="K137" s="9" t="s">
        <v>168</v>
      </c>
      <c r="L137" s="301" t="s">
        <v>169</v>
      </c>
      <c r="M137" s="301">
        <v>13887044218</v>
      </c>
      <c r="N137" s="9" t="s">
        <v>239</v>
      </c>
      <c r="O137" s="301" t="s">
        <v>240</v>
      </c>
      <c r="P137" s="301">
        <v>13211869102</v>
      </c>
    </row>
    <row r="138" spans="1:16" s="298" customFormat="1" ht="21.75" customHeight="1">
      <c r="A138" s="301">
        <v>134</v>
      </c>
      <c r="B138" s="9" t="s">
        <v>256</v>
      </c>
      <c r="C138" s="301" t="s">
        <v>77</v>
      </c>
      <c r="D138" s="301" t="s">
        <v>78</v>
      </c>
      <c r="E138" s="9">
        <v>83</v>
      </c>
      <c r="F138" s="9">
        <v>5</v>
      </c>
      <c r="G138" s="304">
        <v>0.8619255</v>
      </c>
      <c r="H138" s="9">
        <v>5</v>
      </c>
      <c r="I138" s="301">
        <f t="shared" si="2"/>
        <v>830</v>
      </c>
      <c r="J138" s="9" t="s">
        <v>257</v>
      </c>
      <c r="K138" s="9" t="s">
        <v>168</v>
      </c>
      <c r="L138" s="301" t="s">
        <v>169</v>
      </c>
      <c r="M138" s="301">
        <v>13887044219</v>
      </c>
      <c r="N138" s="9" t="s">
        <v>239</v>
      </c>
      <c r="O138" s="301" t="s">
        <v>240</v>
      </c>
      <c r="P138" s="301">
        <v>13211869103</v>
      </c>
    </row>
    <row r="139" spans="1:16" s="298" customFormat="1" ht="21.75" customHeight="1">
      <c r="A139" s="301">
        <v>135</v>
      </c>
      <c r="B139" s="9" t="s">
        <v>258</v>
      </c>
      <c r="C139" s="301" t="s">
        <v>77</v>
      </c>
      <c r="D139" s="301" t="s">
        <v>78</v>
      </c>
      <c r="E139" s="9">
        <v>21</v>
      </c>
      <c r="F139" s="9">
        <v>2</v>
      </c>
      <c r="G139" s="304">
        <v>0.289954</v>
      </c>
      <c r="H139" s="9">
        <v>2</v>
      </c>
      <c r="I139" s="301">
        <f t="shared" si="2"/>
        <v>210</v>
      </c>
      <c r="J139" s="9">
        <v>1984</v>
      </c>
      <c r="K139" s="9" t="s">
        <v>168</v>
      </c>
      <c r="L139" s="301" t="s">
        <v>169</v>
      </c>
      <c r="M139" s="301">
        <v>13887044220</v>
      </c>
      <c r="N139" s="9" t="s">
        <v>239</v>
      </c>
      <c r="O139" s="301" t="s">
        <v>240</v>
      </c>
      <c r="P139" s="301">
        <v>13211869104</v>
      </c>
    </row>
    <row r="140" spans="1:16" s="298" customFormat="1" ht="21.75" customHeight="1">
      <c r="A140" s="301">
        <v>136</v>
      </c>
      <c r="B140" s="9" t="s">
        <v>259</v>
      </c>
      <c r="C140" s="301" t="s">
        <v>77</v>
      </c>
      <c r="D140" s="301" t="s">
        <v>78</v>
      </c>
      <c r="E140" s="9">
        <v>28</v>
      </c>
      <c r="F140" s="9">
        <v>2</v>
      </c>
      <c r="G140" s="304">
        <v>0.09542</v>
      </c>
      <c r="H140" s="9">
        <v>2</v>
      </c>
      <c r="I140" s="301">
        <f t="shared" si="2"/>
        <v>280</v>
      </c>
      <c r="J140" s="9">
        <v>1991</v>
      </c>
      <c r="K140" s="9" t="s">
        <v>168</v>
      </c>
      <c r="L140" s="301" t="s">
        <v>169</v>
      </c>
      <c r="M140" s="301">
        <v>13887044221</v>
      </c>
      <c r="N140" s="9" t="s">
        <v>239</v>
      </c>
      <c r="O140" s="301" t="s">
        <v>240</v>
      </c>
      <c r="P140" s="301">
        <v>13211869105</v>
      </c>
    </row>
    <row r="141" spans="1:16" s="298" customFormat="1" ht="21.75" customHeight="1">
      <c r="A141" s="301">
        <v>137</v>
      </c>
      <c r="B141" s="9" t="s">
        <v>260</v>
      </c>
      <c r="C141" s="301" t="s">
        <v>77</v>
      </c>
      <c r="D141" s="301" t="s">
        <v>78</v>
      </c>
      <c r="E141" s="9">
        <v>102</v>
      </c>
      <c r="F141" s="9">
        <v>6</v>
      </c>
      <c r="G141" s="304">
        <v>1.507278</v>
      </c>
      <c r="H141" s="9">
        <v>6</v>
      </c>
      <c r="I141" s="301">
        <f t="shared" si="2"/>
        <v>1020</v>
      </c>
      <c r="J141" s="9">
        <v>2002</v>
      </c>
      <c r="K141" s="9" t="s">
        <v>168</v>
      </c>
      <c r="L141" s="301" t="s">
        <v>169</v>
      </c>
      <c r="M141" s="301">
        <v>13887044222</v>
      </c>
      <c r="N141" s="9" t="s">
        <v>239</v>
      </c>
      <c r="O141" s="301" t="s">
        <v>240</v>
      </c>
      <c r="P141" s="301">
        <v>13211869106</v>
      </c>
    </row>
    <row r="142" spans="1:16" s="298" customFormat="1" ht="21.75" customHeight="1">
      <c r="A142" s="301">
        <v>138</v>
      </c>
      <c r="B142" s="9" t="s">
        <v>261</v>
      </c>
      <c r="C142" s="301" t="s">
        <v>77</v>
      </c>
      <c r="D142" s="301" t="s">
        <v>78</v>
      </c>
      <c r="E142" s="9">
        <v>44</v>
      </c>
      <c r="F142" s="9">
        <v>2</v>
      </c>
      <c r="G142" s="304">
        <v>0.2458422</v>
      </c>
      <c r="H142" s="9">
        <v>2</v>
      </c>
      <c r="I142" s="301">
        <f t="shared" si="2"/>
        <v>440</v>
      </c>
      <c r="J142" s="9">
        <v>2002</v>
      </c>
      <c r="K142" s="9" t="s">
        <v>168</v>
      </c>
      <c r="L142" s="301" t="s">
        <v>169</v>
      </c>
      <c r="M142" s="301">
        <v>13887044223</v>
      </c>
      <c r="N142" s="9" t="s">
        <v>239</v>
      </c>
      <c r="O142" s="301" t="s">
        <v>240</v>
      </c>
      <c r="P142" s="301">
        <v>13211869107</v>
      </c>
    </row>
    <row r="143" spans="1:16" s="298" customFormat="1" ht="21.75" customHeight="1">
      <c r="A143" s="301">
        <v>139</v>
      </c>
      <c r="B143" s="9" t="s">
        <v>262</v>
      </c>
      <c r="C143" s="301" t="s">
        <v>77</v>
      </c>
      <c r="D143" s="301" t="s">
        <v>78</v>
      </c>
      <c r="E143" s="9">
        <v>52</v>
      </c>
      <c r="F143" s="9">
        <v>3</v>
      </c>
      <c r="G143" s="304">
        <v>0.80131</v>
      </c>
      <c r="H143" s="9">
        <v>3</v>
      </c>
      <c r="I143" s="301">
        <f t="shared" si="2"/>
        <v>520</v>
      </c>
      <c r="J143" s="9">
        <v>2002</v>
      </c>
      <c r="K143" s="9" t="s">
        <v>168</v>
      </c>
      <c r="L143" s="301" t="s">
        <v>169</v>
      </c>
      <c r="M143" s="301">
        <v>13887044224</v>
      </c>
      <c r="N143" s="9" t="s">
        <v>239</v>
      </c>
      <c r="O143" s="301" t="s">
        <v>240</v>
      </c>
      <c r="P143" s="301">
        <v>13211869108</v>
      </c>
    </row>
    <row r="144" spans="1:16" s="298" customFormat="1" ht="21.75" customHeight="1">
      <c r="A144" s="301">
        <v>140</v>
      </c>
      <c r="B144" s="9" t="s">
        <v>263</v>
      </c>
      <c r="C144" s="301" t="s">
        <v>77</v>
      </c>
      <c r="D144" s="301" t="s">
        <v>78</v>
      </c>
      <c r="E144" s="9">
        <v>15</v>
      </c>
      <c r="F144" s="9">
        <v>1</v>
      </c>
      <c r="G144" s="304">
        <v>0.159448</v>
      </c>
      <c r="H144" s="9">
        <v>1</v>
      </c>
      <c r="I144" s="301">
        <f t="shared" si="2"/>
        <v>150</v>
      </c>
      <c r="J144" s="9">
        <v>1999</v>
      </c>
      <c r="K144" s="9" t="s">
        <v>168</v>
      </c>
      <c r="L144" s="301" t="s">
        <v>169</v>
      </c>
      <c r="M144" s="301">
        <v>13887044225</v>
      </c>
      <c r="N144" s="9" t="s">
        <v>239</v>
      </c>
      <c r="O144" s="301" t="s">
        <v>240</v>
      </c>
      <c r="P144" s="301">
        <v>13211869109</v>
      </c>
    </row>
    <row r="145" spans="1:16" s="298" customFormat="1" ht="21.75" customHeight="1">
      <c r="A145" s="301">
        <v>141</v>
      </c>
      <c r="B145" s="9" t="s">
        <v>264</v>
      </c>
      <c r="C145" s="301" t="s">
        <v>77</v>
      </c>
      <c r="D145" s="301" t="s">
        <v>78</v>
      </c>
      <c r="E145" s="9">
        <v>136</v>
      </c>
      <c r="F145" s="9">
        <v>4</v>
      </c>
      <c r="G145" s="304">
        <v>0.9815625</v>
      </c>
      <c r="H145" s="9">
        <v>4</v>
      </c>
      <c r="I145" s="301">
        <f t="shared" si="2"/>
        <v>1360</v>
      </c>
      <c r="J145" s="308">
        <v>2002</v>
      </c>
      <c r="K145" s="9" t="s">
        <v>168</v>
      </c>
      <c r="L145" s="301" t="s">
        <v>169</v>
      </c>
      <c r="M145" s="301">
        <v>13887044226</v>
      </c>
      <c r="N145" s="9" t="s">
        <v>239</v>
      </c>
      <c r="O145" s="301" t="s">
        <v>240</v>
      </c>
      <c r="P145" s="301">
        <v>13211869110</v>
      </c>
    </row>
    <row r="146" spans="1:16" s="298" customFormat="1" ht="21.75" customHeight="1">
      <c r="A146" s="301">
        <v>142</v>
      </c>
      <c r="B146" s="9" t="s">
        <v>265</v>
      </c>
      <c r="C146" s="301" t="s">
        <v>77</v>
      </c>
      <c r="D146" s="301" t="s">
        <v>78</v>
      </c>
      <c r="E146" s="9">
        <v>32</v>
      </c>
      <c r="F146" s="9">
        <v>1</v>
      </c>
      <c r="G146" s="304">
        <v>0.571782</v>
      </c>
      <c r="H146" s="9">
        <v>1</v>
      </c>
      <c r="I146" s="301">
        <f t="shared" si="2"/>
        <v>320</v>
      </c>
      <c r="J146" s="308">
        <v>2002</v>
      </c>
      <c r="K146" s="9" t="s">
        <v>168</v>
      </c>
      <c r="L146" s="301" t="s">
        <v>169</v>
      </c>
      <c r="M146" s="301">
        <v>13887044227</v>
      </c>
      <c r="N146" s="9" t="s">
        <v>239</v>
      </c>
      <c r="O146" s="301" t="s">
        <v>240</v>
      </c>
      <c r="P146" s="301">
        <v>13211869111</v>
      </c>
    </row>
    <row r="147" spans="1:16" s="298" customFormat="1" ht="21.75" customHeight="1">
      <c r="A147" s="301">
        <v>143</v>
      </c>
      <c r="B147" s="9" t="s">
        <v>266</v>
      </c>
      <c r="C147" s="301" t="s">
        <v>77</v>
      </c>
      <c r="D147" s="301" t="s">
        <v>78</v>
      </c>
      <c r="E147" s="9">
        <v>82</v>
      </c>
      <c r="F147" s="9">
        <v>5</v>
      </c>
      <c r="G147" s="304">
        <v>0.56283229</v>
      </c>
      <c r="H147" s="9">
        <v>5</v>
      </c>
      <c r="I147" s="301">
        <f t="shared" si="2"/>
        <v>820</v>
      </c>
      <c r="J147" s="308">
        <v>1992</v>
      </c>
      <c r="K147" s="9" t="s">
        <v>168</v>
      </c>
      <c r="L147" s="301" t="s">
        <v>169</v>
      </c>
      <c r="M147" s="301">
        <v>13887044228</v>
      </c>
      <c r="N147" s="9" t="s">
        <v>239</v>
      </c>
      <c r="O147" s="301" t="s">
        <v>240</v>
      </c>
      <c r="P147" s="301">
        <v>13211869112</v>
      </c>
    </row>
    <row r="148" spans="1:16" s="298" customFormat="1" ht="21.75" customHeight="1">
      <c r="A148" s="301">
        <v>144</v>
      </c>
      <c r="B148" s="9" t="s">
        <v>267</v>
      </c>
      <c r="C148" s="301" t="s">
        <v>77</v>
      </c>
      <c r="D148" s="301" t="s">
        <v>78</v>
      </c>
      <c r="E148" s="9">
        <v>10</v>
      </c>
      <c r="F148" s="9">
        <v>1</v>
      </c>
      <c r="G148" s="304">
        <v>0.0619944</v>
      </c>
      <c r="H148" s="9">
        <v>1</v>
      </c>
      <c r="I148" s="301">
        <f t="shared" si="2"/>
        <v>100</v>
      </c>
      <c r="J148" s="308">
        <v>1999</v>
      </c>
      <c r="K148" s="9" t="s">
        <v>168</v>
      </c>
      <c r="L148" s="301" t="s">
        <v>169</v>
      </c>
      <c r="M148" s="301">
        <v>13887044229</v>
      </c>
      <c r="N148" s="9" t="s">
        <v>239</v>
      </c>
      <c r="O148" s="301" t="s">
        <v>240</v>
      </c>
      <c r="P148" s="301">
        <v>13211869113</v>
      </c>
    </row>
    <row r="149" spans="1:16" s="298" customFormat="1" ht="21.75" customHeight="1">
      <c r="A149" s="301">
        <v>145</v>
      </c>
      <c r="B149" s="9" t="s">
        <v>268</v>
      </c>
      <c r="C149" s="301" t="s">
        <v>77</v>
      </c>
      <c r="D149" s="301" t="s">
        <v>78</v>
      </c>
      <c r="E149" s="9">
        <v>30</v>
      </c>
      <c r="F149" s="9">
        <v>1</v>
      </c>
      <c r="G149" s="304">
        <v>0.22446</v>
      </c>
      <c r="H149" s="9">
        <v>1</v>
      </c>
      <c r="I149" s="301">
        <f t="shared" si="2"/>
        <v>300</v>
      </c>
      <c r="J149" s="9">
        <v>1993</v>
      </c>
      <c r="K149" s="9" t="s">
        <v>168</v>
      </c>
      <c r="L149" s="301" t="s">
        <v>169</v>
      </c>
      <c r="M149" s="301">
        <v>13887044230</v>
      </c>
      <c r="N149" s="9" t="s">
        <v>239</v>
      </c>
      <c r="O149" s="301" t="s">
        <v>240</v>
      </c>
      <c r="P149" s="301">
        <v>13211869114</v>
      </c>
    </row>
    <row r="150" spans="1:16" s="298" customFormat="1" ht="21.75" customHeight="1">
      <c r="A150" s="301">
        <v>146</v>
      </c>
      <c r="B150" s="9" t="s">
        <v>269</v>
      </c>
      <c r="C150" s="301" t="s">
        <v>77</v>
      </c>
      <c r="D150" s="301" t="s">
        <v>78</v>
      </c>
      <c r="E150" s="9">
        <v>32</v>
      </c>
      <c r="F150" s="9">
        <v>2</v>
      </c>
      <c r="G150" s="304">
        <v>0.274584</v>
      </c>
      <c r="H150" s="9">
        <v>2</v>
      </c>
      <c r="I150" s="301">
        <f t="shared" si="2"/>
        <v>320</v>
      </c>
      <c r="J150" s="9">
        <v>1997</v>
      </c>
      <c r="K150" s="9" t="s">
        <v>168</v>
      </c>
      <c r="L150" s="301" t="s">
        <v>169</v>
      </c>
      <c r="M150" s="301">
        <v>13887044231</v>
      </c>
      <c r="N150" s="9" t="s">
        <v>270</v>
      </c>
      <c r="O150" s="301" t="s">
        <v>271</v>
      </c>
      <c r="P150" s="301">
        <v>13887017936</v>
      </c>
    </row>
    <row r="151" spans="1:16" s="298" customFormat="1" ht="21.75" customHeight="1">
      <c r="A151" s="301">
        <v>147</v>
      </c>
      <c r="B151" s="9" t="s">
        <v>272</v>
      </c>
      <c r="C151" s="301" t="s">
        <v>77</v>
      </c>
      <c r="D151" s="301" t="s">
        <v>78</v>
      </c>
      <c r="E151" s="9">
        <v>93</v>
      </c>
      <c r="F151" s="9">
        <v>2</v>
      </c>
      <c r="G151" s="304">
        <v>1.684617</v>
      </c>
      <c r="H151" s="9">
        <v>2</v>
      </c>
      <c r="I151" s="301">
        <f t="shared" si="2"/>
        <v>930</v>
      </c>
      <c r="J151" s="9">
        <v>2005</v>
      </c>
      <c r="K151" s="9" t="s">
        <v>168</v>
      </c>
      <c r="L151" s="301" t="s">
        <v>169</v>
      </c>
      <c r="M151" s="301">
        <v>13887044232</v>
      </c>
      <c r="N151" s="9" t="s">
        <v>270</v>
      </c>
      <c r="O151" s="301" t="s">
        <v>271</v>
      </c>
      <c r="P151" s="301">
        <v>13887017937</v>
      </c>
    </row>
    <row r="152" spans="1:16" s="298" customFormat="1" ht="21.75" customHeight="1">
      <c r="A152" s="301">
        <v>148</v>
      </c>
      <c r="B152" s="9" t="s">
        <v>273</v>
      </c>
      <c r="C152" s="301" t="s">
        <v>77</v>
      </c>
      <c r="D152" s="301" t="s">
        <v>78</v>
      </c>
      <c r="E152" s="9">
        <v>64</v>
      </c>
      <c r="F152" s="9">
        <v>3</v>
      </c>
      <c r="G152" s="304">
        <v>0.9519785</v>
      </c>
      <c r="H152" s="9">
        <v>3</v>
      </c>
      <c r="I152" s="301">
        <f t="shared" si="2"/>
        <v>640</v>
      </c>
      <c r="J152" s="308">
        <v>2003</v>
      </c>
      <c r="K152" s="9" t="s">
        <v>168</v>
      </c>
      <c r="L152" s="301" t="s">
        <v>169</v>
      </c>
      <c r="M152" s="301">
        <v>13887044233</v>
      </c>
      <c r="N152" s="9" t="s">
        <v>270</v>
      </c>
      <c r="O152" s="301" t="s">
        <v>271</v>
      </c>
      <c r="P152" s="301">
        <v>13887017938</v>
      </c>
    </row>
    <row r="153" spans="1:16" s="298" customFormat="1" ht="21.75" customHeight="1">
      <c r="A153" s="301">
        <v>149</v>
      </c>
      <c r="B153" s="9" t="s">
        <v>274</v>
      </c>
      <c r="C153" s="301" t="s">
        <v>77</v>
      </c>
      <c r="D153" s="301" t="s">
        <v>78</v>
      </c>
      <c r="E153" s="9">
        <v>78</v>
      </c>
      <c r="F153" s="9">
        <v>3</v>
      </c>
      <c r="G153" s="304">
        <v>1.0883312</v>
      </c>
      <c r="H153" s="9">
        <v>3</v>
      </c>
      <c r="I153" s="301">
        <f t="shared" si="2"/>
        <v>780</v>
      </c>
      <c r="J153" s="308">
        <v>2003</v>
      </c>
      <c r="K153" s="9" t="s">
        <v>168</v>
      </c>
      <c r="L153" s="301" t="s">
        <v>169</v>
      </c>
      <c r="M153" s="301">
        <v>13887044234</v>
      </c>
      <c r="N153" s="9" t="s">
        <v>270</v>
      </c>
      <c r="O153" s="301" t="s">
        <v>271</v>
      </c>
      <c r="P153" s="301">
        <v>13887017939</v>
      </c>
    </row>
    <row r="154" spans="1:16" s="298" customFormat="1" ht="21.75" customHeight="1">
      <c r="A154" s="301">
        <v>150</v>
      </c>
      <c r="B154" s="9" t="s">
        <v>275</v>
      </c>
      <c r="C154" s="301" t="s">
        <v>77</v>
      </c>
      <c r="D154" s="301" t="s">
        <v>78</v>
      </c>
      <c r="E154" s="9">
        <v>110</v>
      </c>
      <c r="F154" s="9">
        <v>9</v>
      </c>
      <c r="G154" s="304">
        <v>1.6813467</v>
      </c>
      <c r="H154" s="9">
        <v>9</v>
      </c>
      <c r="I154" s="301">
        <f t="shared" si="2"/>
        <v>1100</v>
      </c>
      <c r="J154" s="308">
        <v>2000</v>
      </c>
      <c r="K154" s="9" t="s">
        <v>168</v>
      </c>
      <c r="L154" s="301" t="s">
        <v>169</v>
      </c>
      <c r="M154" s="301">
        <v>13887044235</v>
      </c>
      <c r="N154" s="9" t="s">
        <v>270</v>
      </c>
      <c r="O154" s="301" t="s">
        <v>271</v>
      </c>
      <c r="P154" s="301">
        <v>13887017940</v>
      </c>
    </row>
    <row r="155" spans="1:16" s="298" customFormat="1" ht="21.75" customHeight="1">
      <c r="A155" s="301">
        <v>151</v>
      </c>
      <c r="B155" s="9" t="s">
        <v>276</v>
      </c>
      <c r="C155" s="301" t="s">
        <v>77</v>
      </c>
      <c r="D155" s="301" t="s">
        <v>78</v>
      </c>
      <c r="E155" s="9">
        <v>48</v>
      </c>
      <c r="F155" s="9">
        <v>4</v>
      </c>
      <c r="G155" s="304">
        <v>0.76822878</v>
      </c>
      <c r="H155" s="9">
        <v>4</v>
      </c>
      <c r="I155" s="301">
        <f t="shared" si="2"/>
        <v>480</v>
      </c>
      <c r="J155" s="308">
        <v>1999</v>
      </c>
      <c r="K155" s="9" t="s">
        <v>168</v>
      </c>
      <c r="L155" s="301" t="s">
        <v>169</v>
      </c>
      <c r="M155" s="301">
        <v>13887044236</v>
      </c>
      <c r="N155" s="9" t="s">
        <v>270</v>
      </c>
      <c r="O155" s="301" t="s">
        <v>271</v>
      </c>
      <c r="P155" s="301">
        <v>13887017941</v>
      </c>
    </row>
    <row r="156" spans="1:16" s="298" customFormat="1" ht="21.75" customHeight="1">
      <c r="A156" s="301">
        <v>152</v>
      </c>
      <c r="B156" s="9" t="s">
        <v>277</v>
      </c>
      <c r="C156" s="301" t="s">
        <v>77</v>
      </c>
      <c r="D156" s="301" t="s">
        <v>78</v>
      </c>
      <c r="E156" s="9">
        <v>32</v>
      </c>
      <c r="F156" s="9">
        <v>2</v>
      </c>
      <c r="G156" s="304">
        <v>0.62600436</v>
      </c>
      <c r="H156" s="9">
        <v>2</v>
      </c>
      <c r="I156" s="301">
        <f t="shared" si="2"/>
        <v>320</v>
      </c>
      <c r="J156" s="308">
        <v>1997</v>
      </c>
      <c r="K156" s="9" t="s">
        <v>168</v>
      </c>
      <c r="L156" s="301" t="s">
        <v>169</v>
      </c>
      <c r="M156" s="301">
        <v>13887044237</v>
      </c>
      <c r="N156" s="9" t="s">
        <v>270</v>
      </c>
      <c r="O156" s="301" t="s">
        <v>271</v>
      </c>
      <c r="P156" s="301">
        <v>13887017942</v>
      </c>
    </row>
    <row r="157" spans="1:16" s="298" customFormat="1" ht="21.75" customHeight="1">
      <c r="A157" s="301">
        <v>153</v>
      </c>
      <c r="B157" s="9" t="s">
        <v>278</v>
      </c>
      <c r="C157" s="301" t="s">
        <v>77</v>
      </c>
      <c r="D157" s="301" t="s">
        <v>78</v>
      </c>
      <c r="E157" s="9">
        <v>10</v>
      </c>
      <c r="F157" s="9">
        <v>1</v>
      </c>
      <c r="G157" s="304">
        <v>0.1074245</v>
      </c>
      <c r="H157" s="9">
        <v>1</v>
      </c>
      <c r="I157" s="301">
        <f t="shared" si="2"/>
        <v>100</v>
      </c>
      <c r="J157" s="308">
        <v>1986</v>
      </c>
      <c r="K157" s="9" t="s">
        <v>168</v>
      </c>
      <c r="L157" s="301" t="s">
        <v>169</v>
      </c>
      <c r="M157" s="301">
        <v>13887044238</v>
      </c>
      <c r="N157" s="9" t="s">
        <v>270</v>
      </c>
      <c r="O157" s="301" t="s">
        <v>271</v>
      </c>
      <c r="P157" s="301">
        <v>13887017943</v>
      </c>
    </row>
    <row r="158" spans="1:16" s="298" customFormat="1" ht="21.75" customHeight="1">
      <c r="A158" s="301">
        <v>154</v>
      </c>
      <c r="B158" s="9" t="s">
        <v>279</v>
      </c>
      <c r="C158" s="301" t="s">
        <v>77</v>
      </c>
      <c r="D158" s="301" t="s">
        <v>78</v>
      </c>
      <c r="E158" s="9">
        <v>27</v>
      </c>
      <c r="F158" s="9">
        <v>4</v>
      </c>
      <c r="G158" s="304">
        <v>0.36</v>
      </c>
      <c r="H158" s="9">
        <v>4</v>
      </c>
      <c r="I158" s="301">
        <f t="shared" si="2"/>
        <v>270</v>
      </c>
      <c r="J158" s="308">
        <v>1985</v>
      </c>
      <c r="K158" s="9" t="s">
        <v>280</v>
      </c>
      <c r="L158" s="301" t="s">
        <v>281</v>
      </c>
      <c r="M158" s="301">
        <v>18687153237</v>
      </c>
      <c r="N158" s="9" t="s">
        <v>282</v>
      </c>
      <c r="O158" s="301" t="s">
        <v>283</v>
      </c>
      <c r="P158" s="301">
        <v>13908703528</v>
      </c>
    </row>
    <row r="159" spans="1:16" s="298" customFormat="1" ht="21.75" customHeight="1">
      <c r="A159" s="301">
        <v>155</v>
      </c>
      <c r="B159" s="9" t="s">
        <v>284</v>
      </c>
      <c r="C159" s="301" t="s">
        <v>77</v>
      </c>
      <c r="D159" s="301" t="s">
        <v>78</v>
      </c>
      <c r="E159" s="9">
        <v>33</v>
      </c>
      <c r="F159" s="9">
        <v>2</v>
      </c>
      <c r="G159" s="304">
        <v>0.25</v>
      </c>
      <c r="H159" s="9">
        <v>2</v>
      </c>
      <c r="I159" s="301">
        <f t="shared" si="2"/>
        <v>330</v>
      </c>
      <c r="J159" s="308">
        <v>1983</v>
      </c>
      <c r="K159" s="9" t="s">
        <v>280</v>
      </c>
      <c r="L159" s="301" t="s">
        <v>281</v>
      </c>
      <c r="M159" s="301">
        <v>18687153238</v>
      </c>
      <c r="N159" s="9" t="s">
        <v>282</v>
      </c>
      <c r="O159" s="301" t="s">
        <v>283</v>
      </c>
      <c r="P159" s="301">
        <v>13908703529</v>
      </c>
    </row>
    <row r="160" spans="1:16" s="298" customFormat="1" ht="21.75" customHeight="1">
      <c r="A160" s="301">
        <v>156</v>
      </c>
      <c r="B160" s="9" t="s">
        <v>285</v>
      </c>
      <c r="C160" s="301" t="s">
        <v>77</v>
      </c>
      <c r="D160" s="301" t="s">
        <v>78</v>
      </c>
      <c r="E160" s="9">
        <v>10</v>
      </c>
      <c r="F160" s="9">
        <v>1</v>
      </c>
      <c r="G160" s="304">
        <v>0.079182</v>
      </c>
      <c r="H160" s="310">
        <v>1</v>
      </c>
      <c r="I160" s="301">
        <f t="shared" si="2"/>
        <v>100</v>
      </c>
      <c r="J160" s="9">
        <v>1985</v>
      </c>
      <c r="K160" s="70" t="s">
        <v>286</v>
      </c>
      <c r="L160" s="310" t="s">
        <v>287</v>
      </c>
      <c r="M160" s="310">
        <v>15808609909</v>
      </c>
      <c r="N160" s="70" t="s">
        <v>288</v>
      </c>
      <c r="O160" s="310" t="s">
        <v>289</v>
      </c>
      <c r="P160" s="310">
        <v>13887080886</v>
      </c>
    </row>
    <row r="161" spans="1:16" s="298" customFormat="1" ht="21.75" customHeight="1">
      <c r="A161" s="301">
        <v>157</v>
      </c>
      <c r="B161" s="9" t="s">
        <v>290</v>
      </c>
      <c r="C161" s="301" t="s">
        <v>77</v>
      </c>
      <c r="D161" s="301" t="s">
        <v>78</v>
      </c>
      <c r="E161" s="9">
        <v>6</v>
      </c>
      <c r="F161" s="9">
        <v>1</v>
      </c>
      <c r="G161" s="304">
        <v>0.051306</v>
      </c>
      <c r="H161" s="310">
        <v>1</v>
      </c>
      <c r="I161" s="301">
        <f t="shared" si="2"/>
        <v>60</v>
      </c>
      <c r="J161" s="9">
        <v>1993</v>
      </c>
      <c r="K161" s="70" t="s">
        <v>286</v>
      </c>
      <c r="L161" s="310" t="s">
        <v>287</v>
      </c>
      <c r="M161" s="310">
        <v>15808609909</v>
      </c>
      <c r="N161" s="70" t="s">
        <v>288</v>
      </c>
      <c r="O161" s="310" t="s">
        <v>289</v>
      </c>
      <c r="P161" s="310">
        <v>13887080886</v>
      </c>
    </row>
    <row r="162" spans="1:16" s="298" customFormat="1" ht="21.75" customHeight="1">
      <c r="A162" s="301">
        <v>158</v>
      </c>
      <c r="B162" s="9" t="s">
        <v>291</v>
      </c>
      <c r="C162" s="301" t="s">
        <v>77</v>
      </c>
      <c r="D162" s="301" t="s">
        <v>78</v>
      </c>
      <c r="E162" s="9">
        <v>5</v>
      </c>
      <c r="F162" s="9">
        <v>1</v>
      </c>
      <c r="G162" s="304">
        <v>0.10252</v>
      </c>
      <c r="H162" s="310">
        <v>1</v>
      </c>
      <c r="I162" s="301">
        <f t="shared" si="2"/>
        <v>50</v>
      </c>
      <c r="J162" s="9">
        <v>1990</v>
      </c>
      <c r="K162" s="70" t="s">
        <v>286</v>
      </c>
      <c r="L162" s="310" t="s">
        <v>287</v>
      </c>
      <c r="M162" s="310">
        <v>15808609909</v>
      </c>
      <c r="N162" s="70" t="s">
        <v>288</v>
      </c>
      <c r="O162" s="310" t="s">
        <v>289</v>
      </c>
      <c r="P162" s="310">
        <v>13887080886</v>
      </c>
    </row>
    <row r="163" spans="1:16" s="298" customFormat="1" ht="21.75" customHeight="1">
      <c r="A163" s="301">
        <v>159</v>
      </c>
      <c r="B163" s="9" t="s">
        <v>292</v>
      </c>
      <c r="C163" s="301" t="s">
        <v>77</v>
      </c>
      <c r="D163" s="301" t="s">
        <v>78</v>
      </c>
      <c r="E163" s="9">
        <v>13</v>
      </c>
      <c r="F163" s="9">
        <v>1</v>
      </c>
      <c r="G163" s="304">
        <v>0.214136</v>
      </c>
      <c r="H163" s="310">
        <v>1</v>
      </c>
      <c r="I163" s="301">
        <f t="shared" si="2"/>
        <v>130</v>
      </c>
      <c r="J163" s="9">
        <v>1995</v>
      </c>
      <c r="K163" s="70" t="s">
        <v>286</v>
      </c>
      <c r="L163" s="310" t="s">
        <v>287</v>
      </c>
      <c r="M163" s="310">
        <v>15808609909</v>
      </c>
      <c r="N163" s="70" t="s">
        <v>288</v>
      </c>
      <c r="O163" s="310" t="s">
        <v>289</v>
      </c>
      <c r="P163" s="310">
        <v>13887080886</v>
      </c>
    </row>
    <row r="164" spans="1:16" s="298" customFormat="1" ht="21.75" customHeight="1">
      <c r="A164" s="301">
        <v>160</v>
      </c>
      <c r="B164" s="9" t="s">
        <v>293</v>
      </c>
      <c r="C164" s="301" t="s">
        <v>77</v>
      </c>
      <c r="D164" s="301" t="s">
        <v>78</v>
      </c>
      <c r="E164" s="9">
        <v>16</v>
      </c>
      <c r="F164" s="9">
        <v>2</v>
      </c>
      <c r="G164" s="304">
        <v>0.186328</v>
      </c>
      <c r="H164" s="310">
        <v>2</v>
      </c>
      <c r="I164" s="301">
        <f t="shared" si="2"/>
        <v>160</v>
      </c>
      <c r="J164" s="9">
        <v>1998</v>
      </c>
      <c r="K164" s="70" t="s">
        <v>286</v>
      </c>
      <c r="L164" s="310" t="s">
        <v>287</v>
      </c>
      <c r="M164" s="310">
        <v>15808609909</v>
      </c>
      <c r="N164" s="70" t="s">
        <v>294</v>
      </c>
      <c r="O164" s="310" t="s">
        <v>295</v>
      </c>
      <c r="P164" s="310">
        <v>13887057708</v>
      </c>
    </row>
    <row r="165" spans="1:16" s="298" customFormat="1" ht="21.75" customHeight="1">
      <c r="A165" s="301">
        <v>161</v>
      </c>
      <c r="B165" s="9" t="s">
        <v>296</v>
      </c>
      <c r="C165" s="301" t="s">
        <v>77</v>
      </c>
      <c r="D165" s="301" t="s">
        <v>78</v>
      </c>
      <c r="E165" s="9">
        <v>12</v>
      </c>
      <c r="F165" s="9">
        <v>2</v>
      </c>
      <c r="G165" s="304">
        <v>0.232174</v>
      </c>
      <c r="H165" s="310">
        <v>2</v>
      </c>
      <c r="I165" s="301">
        <f t="shared" si="2"/>
        <v>120</v>
      </c>
      <c r="J165" s="9">
        <v>1995</v>
      </c>
      <c r="K165" s="70" t="s">
        <v>286</v>
      </c>
      <c r="L165" s="310" t="s">
        <v>287</v>
      </c>
      <c r="M165" s="310">
        <v>15808609909</v>
      </c>
      <c r="N165" s="70" t="s">
        <v>294</v>
      </c>
      <c r="O165" s="310" t="s">
        <v>295</v>
      </c>
      <c r="P165" s="310">
        <v>13887057708</v>
      </c>
    </row>
    <row r="166" spans="1:16" s="298" customFormat="1" ht="21.75" customHeight="1">
      <c r="A166" s="301">
        <v>162</v>
      </c>
      <c r="B166" s="9" t="s">
        <v>297</v>
      </c>
      <c r="C166" s="301" t="s">
        <v>77</v>
      </c>
      <c r="D166" s="301" t="s">
        <v>78</v>
      </c>
      <c r="E166" s="9">
        <v>6</v>
      </c>
      <c r="F166" s="9">
        <v>1</v>
      </c>
      <c r="G166" s="304">
        <v>0.06714</v>
      </c>
      <c r="H166" s="310">
        <v>1</v>
      </c>
      <c r="I166" s="301">
        <f t="shared" si="2"/>
        <v>60</v>
      </c>
      <c r="J166" s="9">
        <v>1999</v>
      </c>
      <c r="K166" s="70" t="s">
        <v>286</v>
      </c>
      <c r="L166" s="310" t="s">
        <v>287</v>
      </c>
      <c r="M166" s="310">
        <v>15808609909</v>
      </c>
      <c r="N166" s="70" t="s">
        <v>294</v>
      </c>
      <c r="O166" s="310" t="s">
        <v>295</v>
      </c>
      <c r="P166" s="310">
        <v>13887057708</v>
      </c>
    </row>
    <row r="167" spans="1:16" s="298" customFormat="1" ht="21.75" customHeight="1">
      <c r="A167" s="301">
        <v>163</v>
      </c>
      <c r="B167" s="9" t="s">
        <v>298</v>
      </c>
      <c r="C167" s="301" t="s">
        <v>77</v>
      </c>
      <c r="D167" s="301" t="s">
        <v>78</v>
      </c>
      <c r="E167" s="9">
        <v>7</v>
      </c>
      <c r="F167" s="9">
        <v>1</v>
      </c>
      <c r="G167" s="304">
        <v>0.10778</v>
      </c>
      <c r="H167" s="310">
        <v>1</v>
      </c>
      <c r="I167" s="301">
        <f t="shared" si="2"/>
        <v>70</v>
      </c>
      <c r="J167" s="9">
        <v>1990</v>
      </c>
      <c r="K167" s="70" t="s">
        <v>286</v>
      </c>
      <c r="L167" s="310" t="s">
        <v>287</v>
      </c>
      <c r="M167" s="310">
        <v>15808609909</v>
      </c>
      <c r="N167" s="70" t="s">
        <v>299</v>
      </c>
      <c r="O167" s="310" t="s">
        <v>300</v>
      </c>
      <c r="P167" s="310">
        <v>13638820965</v>
      </c>
    </row>
    <row r="168" spans="1:16" s="298" customFormat="1" ht="21.75" customHeight="1">
      <c r="A168" s="301">
        <v>164</v>
      </c>
      <c r="B168" s="9" t="s">
        <v>301</v>
      </c>
      <c r="C168" s="301" t="s">
        <v>77</v>
      </c>
      <c r="D168" s="301" t="s">
        <v>78</v>
      </c>
      <c r="E168" s="9">
        <v>305</v>
      </c>
      <c r="F168" s="9">
        <v>28</v>
      </c>
      <c r="G168" s="9">
        <v>4.575</v>
      </c>
      <c r="H168" s="9">
        <v>28</v>
      </c>
      <c r="I168" s="301">
        <f t="shared" si="2"/>
        <v>3050</v>
      </c>
      <c r="J168" s="9">
        <v>1998</v>
      </c>
      <c r="K168" s="9" t="s">
        <v>302</v>
      </c>
      <c r="L168" s="301" t="s">
        <v>303</v>
      </c>
      <c r="M168" s="301">
        <v>15125401406</v>
      </c>
      <c r="N168" s="9" t="s">
        <v>304</v>
      </c>
      <c r="O168" s="301" t="s">
        <v>305</v>
      </c>
      <c r="P168" s="301">
        <v>13638898823</v>
      </c>
    </row>
    <row r="169" spans="1:16" s="298" customFormat="1" ht="21.75" customHeight="1">
      <c r="A169" s="301">
        <v>165</v>
      </c>
      <c r="B169" s="9" t="s">
        <v>306</v>
      </c>
      <c r="C169" s="301" t="s">
        <v>77</v>
      </c>
      <c r="D169" s="301" t="s">
        <v>78</v>
      </c>
      <c r="E169" s="9">
        <v>266</v>
      </c>
      <c r="F169" s="9">
        <v>33</v>
      </c>
      <c r="G169" s="9">
        <v>3.99</v>
      </c>
      <c r="H169" s="9">
        <v>33</v>
      </c>
      <c r="I169" s="301">
        <f t="shared" si="2"/>
        <v>2660</v>
      </c>
      <c r="J169" s="9">
        <v>1996</v>
      </c>
      <c r="K169" s="9" t="s">
        <v>302</v>
      </c>
      <c r="L169" s="301" t="s">
        <v>303</v>
      </c>
      <c r="M169" s="301">
        <v>15125401406</v>
      </c>
      <c r="N169" s="9" t="s">
        <v>304</v>
      </c>
      <c r="O169" s="301" t="s">
        <v>305</v>
      </c>
      <c r="P169" s="301">
        <v>13638898823</v>
      </c>
    </row>
    <row r="170" spans="1:16" s="298" customFormat="1" ht="21.75" customHeight="1">
      <c r="A170" s="301">
        <v>166</v>
      </c>
      <c r="B170" s="9" t="s">
        <v>307</v>
      </c>
      <c r="C170" s="301" t="s">
        <v>77</v>
      </c>
      <c r="D170" s="301" t="s">
        <v>78</v>
      </c>
      <c r="E170" s="9">
        <v>133</v>
      </c>
      <c r="F170" s="9">
        <v>16</v>
      </c>
      <c r="G170" s="9">
        <v>1.995</v>
      </c>
      <c r="H170" s="9">
        <v>16</v>
      </c>
      <c r="I170" s="301">
        <f t="shared" si="2"/>
        <v>1330</v>
      </c>
      <c r="J170" s="9">
        <v>1999</v>
      </c>
      <c r="K170" s="9" t="s">
        <v>302</v>
      </c>
      <c r="L170" s="301" t="s">
        <v>303</v>
      </c>
      <c r="M170" s="301">
        <v>15125401406</v>
      </c>
      <c r="N170" s="9" t="s">
        <v>304</v>
      </c>
      <c r="O170" s="301" t="s">
        <v>305</v>
      </c>
      <c r="P170" s="301">
        <v>13638898823</v>
      </c>
    </row>
    <row r="171" spans="1:16" s="298" customFormat="1" ht="21.75" customHeight="1">
      <c r="A171" s="301">
        <v>167</v>
      </c>
      <c r="B171" s="9" t="s">
        <v>308</v>
      </c>
      <c r="C171" s="301" t="s">
        <v>77</v>
      </c>
      <c r="D171" s="301" t="s">
        <v>78</v>
      </c>
      <c r="E171" s="9">
        <v>120</v>
      </c>
      <c r="F171" s="9">
        <v>26</v>
      </c>
      <c r="G171" s="9">
        <v>1.8</v>
      </c>
      <c r="H171" s="9">
        <v>26</v>
      </c>
      <c r="I171" s="301">
        <f t="shared" si="2"/>
        <v>1200</v>
      </c>
      <c r="J171" s="9">
        <v>1999</v>
      </c>
      <c r="K171" s="9" t="s">
        <v>302</v>
      </c>
      <c r="L171" s="301" t="s">
        <v>303</v>
      </c>
      <c r="M171" s="301">
        <v>15125401406</v>
      </c>
      <c r="N171" s="9" t="s">
        <v>304</v>
      </c>
      <c r="O171" s="301" t="s">
        <v>305</v>
      </c>
      <c r="P171" s="301">
        <v>13638898823</v>
      </c>
    </row>
    <row r="172" spans="1:16" s="298" customFormat="1" ht="21.75" customHeight="1">
      <c r="A172" s="301">
        <v>168</v>
      </c>
      <c r="B172" s="9" t="s">
        <v>309</v>
      </c>
      <c r="C172" s="301" t="s">
        <v>77</v>
      </c>
      <c r="D172" s="301" t="s">
        <v>78</v>
      </c>
      <c r="E172" s="9">
        <v>79</v>
      </c>
      <c r="F172" s="9">
        <v>10</v>
      </c>
      <c r="G172" s="9">
        <v>1.185</v>
      </c>
      <c r="H172" s="9">
        <v>10</v>
      </c>
      <c r="I172" s="301">
        <f t="shared" si="2"/>
        <v>790</v>
      </c>
      <c r="J172" s="9">
        <v>1995</v>
      </c>
      <c r="K172" s="9" t="s">
        <v>302</v>
      </c>
      <c r="L172" s="301" t="s">
        <v>303</v>
      </c>
      <c r="M172" s="301">
        <v>15125401406</v>
      </c>
      <c r="N172" s="9" t="s">
        <v>304</v>
      </c>
      <c r="O172" s="301" t="s">
        <v>305</v>
      </c>
      <c r="P172" s="301">
        <v>13638898823</v>
      </c>
    </row>
    <row r="173" spans="1:16" s="298" customFormat="1" ht="21.75" customHeight="1">
      <c r="A173" s="301">
        <v>169</v>
      </c>
      <c r="B173" s="9" t="s">
        <v>310</v>
      </c>
      <c r="C173" s="301" t="s">
        <v>77</v>
      </c>
      <c r="D173" s="301" t="s">
        <v>78</v>
      </c>
      <c r="E173" s="9">
        <v>178</v>
      </c>
      <c r="F173" s="9">
        <v>22</v>
      </c>
      <c r="G173" s="9">
        <v>2.67</v>
      </c>
      <c r="H173" s="9">
        <v>22</v>
      </c>
      <c r="I173" s="301">
        <f t="shared" si="2"/>
        <v>1780</v>
      </c>
      <c r="J173" s="9">
        <v>1999</v>
      </c>
      <c r="K173" s="9" t="s">
        <v>302</v>
      </c>
      <c r="L173" s="301" t="s">
        <v>303</v>
      </c>
      <c r="M173" s="301">
        <v>15125401406</v>
      </c>
      <c r="N173" s="9" t="s">
        <v>311</v>
      </c>
      <c r="O173" s="301" t="s">
        <v>312</v>
      </c>
      <c r="P173" s="313" t="s">
        <v>313</v>
      </c>
    </row>
    <row r="174" spans="1:16" s="298" customFormat="1" ht="21.75" customHeight="1">
      <c r="A174" s="301">
        <v>170</v>
      </c>
      <c r="B174" s="9" t="s">
        <v>314</v>
      </c>
      <c r="C174" s="301" t="s">
        <v>77</v>
      </c>
      <c r="D174" s="301" t="s">
        <v>78</v>
      </c>
      <c r="E174" s="9">
        <v>104</v>
      </c>
      <c r="F174" s="9">
        <v>5</v>
      </c>
      <c r="G174" s="9">
        <v>0.91</v>
      </c>
      <c r="H174" s="9">
        <v>5</v>
      </c>
      <c r="I174" s="301">
        <f t="shared" si="2"/>
        <v>1040</v>
      </c>
      <c r="J174" s="9">
        <v>1996</v>
      </c>
      <c r="K174" s="9" t="s">
        <v>315</v>
      </c>
      <c r="L174" s="301" t="s">
        <v>316</v>
      </c>
      <c r="M174" s="301">
        <v>13887058050</v>
      </c>
      <c r="N174" s="9" t="s">
        <v>317</v>
      </c>
      <c r="O174" s="301" t="s">
        <v>318</v>
      </c>
      <c r="P174" s="301">
        <v>13508705655</v>
      </c>
    </row>
    <row r="175" spans="1:16" s="298" customFormat="1" ht="21.75" customHeight="1">
      <c r="A175" s="301">
        <v>171</v>
      </c>
      <c r="B175" s="9" t="s">
        <v>319</v>
      </c>
      <c r="C175" s="301" t="s">
        <v>77</v>
      </c>
      <c r="D175" s="301" t="s">
        <v>78</v>
      </c>
      <c r="E175" s="9">
        <v>55</v>
      </c>
      <c r="F175" s="102">
        <v>3</v>
      </c>
      <c r="G175" s="9">
        <v>0.28</v>
      </c>
      <c r="H175" s="102">
        <v>3</v>
      </c>
      <c r="I175" s="301">
        <f t="shared" si="2"/>
        <v>550</v>
      </c>
      <c r="J175" s="9">
        <v>1998</v>
      </c>
      <c r="K175" s="9" t="s">
        <v>315</v>
      </c>
      <c r="L175" s="301" t="s">
        <v>316</v>
      </c>
      <c r="M175" s="301">
        <v>13887058050</v>
      </c>
      <c r="N175" s="9" t="s">
        <v>317</v>
      </c>
      <c r="O175" s="301" t="s">
        <v>318</v>
      </c>
      <c r="P175" s="301">
        <v>13508705655</v>
      </c>
    </row>
    <row r="176" spans="1:16" s="298" customFormat="1" ht="21.75" customHeight="1">
      <c r="A176" s="301">
        <v>172</v>
      </c>
      <c r="B176" s="9" t="s">
        <v>320</v>
      </c>
      <c r="C176" s="301" t="s">
        <v>77</v>
      </c>
      <c r="D176" s="301" t="s">
        <v>78</v>
      </c>
      <c r="E176" s="9">
        <v>77</v>
      </c>
      <c r="F176" s="102">
        <v>4</v>
      </c>
      <c r="G176" s="9">
        <v>0.462</v>
      </c>
      <c r="H176" s="102">
        <v>4</v>
      </c>
      <c r="I176" s="301">
        <f t="shared" si="2"/>
        <v>770</v>
      </c>
      <c r="J176" s="9">
        <v>2000</v>
      </c>
      <c r="K176" s="9" t="s">
        <v>315</v>
      </c>
      <c r="L176" s="301" t="s">
        <v>316</v>
      </c>
      <c r="M176" s="301">
        <v>13887058050</v>
      </c>
      <c r="N176" s="9" t="s">
        <v>317</v>
      </c>
      <c r="O176" s="301" t="s">
        <v>318</v>
      </c>
      <c r="P176" s="301">
        <v>13508705655</v>
      </c>
    </row>
    <row r="177" spans="1:16" s="298" customFormat="1" ht="21.75" customHeight="1">
      <c r="A177" s="301">
        <v>173</v>
      </c>
      <c r="B177" s="9" t="s">
        <v>321</v>
      </c>
      <c r="C177" s="301" t="s">
        <v>77</v>
      </c>
      <c r="D177" s="301" t="s">
        <v>78</v>
      </c>
      <c r="E177" s="9">
        <v>98</v>
      </c>
      <c r="F177" s="102">
        <v>8</v>
      </c>
      <c r="G177" s="9">
        <v>0.85</v>
      </c>
      <c r="H177" s="102">
        <v>8</v>
      </c>
      <c r="I177" s="301">
        <f t="shared" si="2"/>
        <v>980</v>
      </c>
      <c r="J177" s="9">
        <v>1999</v>
      </c>
      <c r="K177" s="9" t="s">
        <v>315</v>
      </c>
      <c r="L177" s="301" t="s">
        <v>316</v>
      </c>
      <c r="M177" s="301">
        <v>13887058050</v>
      </c>
      <c r="N177" s="9" t="s">
        <v>317</v>
      </c>
      <c r="O177" s="301" t="s">
        <v>318</v>
      </c>
      <c r="P177" s="301">
        <v>13508705655</v>
      </c>
    </row>
    <row r="178" spans="1:16" s="298" customFormat="1" ht="21.75" customHeight="1">
      <c r="A178" s="301">
        <v>174</v>
      </c>
      <c r="B178" s="9" t="s">
        <v>322</v>
      </c>
      <c r="C178" s="301" t="s">
        <v>77</v>
      </c>
      <c r="D178" s="301" t="s">
        <v>78</v>
      </c>
      <c r="E178" s="9">
        <v>90</v>
      </c>
      <c r="F178" s="102">
        <v>5</v>
      </c>
      <c r="G178" s="9">
        <v>0.45</v>
      </c>
      <c r="H178" s="102">
        <v>5</v>
      </c>
      <c r="I178" s="301">
        <f t="shared" si="2"/>
        <v>900</v>
      </c>
      <c r="J178" s="9">
        <v>1996</v>
      </c>
      <c r="K178" s="9" t="s">
        <v>315</v>
      </c>
      <c r="L178" s="301" t="s">
        <v>316</v>
      </c>
      <c r="M178" s="301">
        <v>13887058050</v>
      </c>
      <c r="N178" s="9" t="s">
        <v>317</v>
      </c>
      <c r="O178" s="301" t="s">
        <v>318</v>
      </c>
      <c r="P178" s="301">
        <v>13508705655</v>
      </c>
    </row>
    <row r="179" spans="1:16" s="298" customFormat="1" ht="21.75" customHeight="1">
      <c r="A179" s="301">
        <v>175</v>
      </c>
      <c r="B179" s="9" t="s">
        <v>323</v>
      </c>
      <c r="C179" s="301" t="s">
        <v>77</v>
      </c>
      <c r="D179" s="301" t="s">
        <v>78</v>
      </c>
      <c r="E179" s="9">
        <v>84</v>
      </c>
      <c r="F179" s="102">
        <v>4</v>
      </c>
      <c r="G179" s="9">
        <v>0.68</v>
      </c>
      <c r="H179" s="102">
        <v>4</v>
      </c>
      <c r="I179" s="301">
        <f t="shared" si="2"/>
        <v>840</v>
      </c>
      <c r="J179" s="9">
        <v>2002</v>
      </c>
      <c r="K179" s="9" t="s">
        <v>315</v>
      </c>
      <c r="L179" s="301" t="s">
        <v>316</v>
      </c>
      <c r="M179" s="301">
        <v>13887058050</v>
      </c>
      <c r="N179" s="9" t="s">
        <v>317</v>
      </c>
      <c r="O179" s="301" t="s">
        <v>318</v>
      </c>
      <c r="P179" s="301">
        <v>13508705655</v>
      </c>
    </row>
    <row r="180" spans="1:16" s="298" customFormat="1" ht="21.75" customHeight="1">
      <c r="A180" s="301">
        <v>176</v>
      </c>
      <c r="B180" s="9" t="s">
        <v>324</v>
      </c>
      <c r="C180" s="301" t="s">
        <v>77</v>
      </c>
      <c r="D180" s="301" t="s">
        <v>78</v>
      </c>
      <c r="E180" s="9">
        <v>70</v>
      </c>
      <c r="F180" s="102">
        <v>14</v>
      </c>
      <c r="G180" s="9">
        <v>0.46</v>
      </c>
      <c r="H180" s="102">
        <v>14</v>
      </c>
      <c r="I180" s="301">
        <f t="shared" si="2"/>
        <v>700</v>
      </c>
      <c r="J180" s="9">
        <v>1990</v>
      </c>
      <c r="K180" s="9" t="s">
        <v>315</v>
      </c>
      <c r="L180" s="301" t="s">
        <v>316</v>
      </c>
      <c r="M180" s="301">
        <v>13887058050</v>
      </c>
      <c r="N180" s="9" t="s">
        <v>317</v>
      </c>
      <c r="O180" s="301" t="s">
        <v>318</v>
      </c>
      <c r="P180" s="301">
        <v>13508705655</v>
      </c>
    </row>
    <row r="181" spans="1:16" s="298" customFormat="1" ht="21.75" customHeight="1">
      <c r="A181" s="301">
        <v>177</v>
      </c>
      <c r="B181" s="9" t="s">
        <v>325</v>
      </c>
      <c r="C181" s="301" t="s">
        <v>77</v>
      </c>
      <c r="D181" s="301" t="s">
        <v>78</v>
      </c>
      <c r="E181" s="9">
        <v>167</v>
      </c>
      <c r="F181" s="9">
        <v>22</v>
      </c>
      <c r="G181" s="9">
        <v>1.57</v>
      </c>
      <c r="H181" s="9">
        <v>22</v>
      </c>
      <c r="I181" s="301">
        <f t="shared" si="2"/>
        <v>1670</v>
      </c>
      <c r="J181" s="9">
        <v>1995</v>
      </c>
      <c r="K181" s="9" t="s">
        <v>315</v>
      </c>
      <c r="L181" s="301" t="s">
        <v>316</v>
      </c>
      <c r="M181" s="301">
        <v>13887058050</v>
      </c>
      <c r="N181" s="9" t="s">
        <v>317</v>
      </c>
      <c r="O181" s="301" t="s">
        <v>318</v>
      </c>
      <c r="P181" s="301">
        <v>13508705655</v>
      </c>
    </row>
    <row r="182" spans="1:16" s="298" customFormat="1" ht="21.75" customHeight="1">
      <c r="A182" s="301">
        <v>178</v>
      </c>
      <c r="B182" s="9" t="s">
        <v>326</v>
      </c>
      <c r="C182" s="301" t="s">
        <v>77</v>
      </c>
      <c r="D182" s="301" t="s">
        <v>78</v>
      </c>
      <c r="E182" s="9">
        <v>139</v>
      </c>
      <c r="F182" s="9">
        <v>4</v>
      </c>
      <c r="G182" s="9">
        <v>1.53</v>
      </c>
      <c r="H182" s="9">
        <v>4</v>
      </c>
      <c r="I182" s="301">
        <f t="shared" si="2"/>
        <v>1390</v>
      </c>
      <c r="J182" s="9">
        <v>1995</v>
      </c>
      <c r="K182" s="9" t="s">
        <v>315</v>
      </c>
      <c r="L182" s="301" t="s">
        <v>316</v>
      </c>
      <c r="M182" s="301">
        <v>13887058050</v>
      </c>
      <c r="N182" s="9" t="s">
        <v>317</v>
      </c>
      <c r="O182" s="301" t="s">
        <v>318</v>
      </c>
      <c r="P182" s="301">
        <v>13508705655</v>
      </c>
    </row>
    <row r="183" spans="1:16" s="298" customFormat="1" ht="21.75" customHeight="1">
      <c r="A183" s="301">
        <v>179</v>
      </c>
      <c r="B183" s="9" t="s">
        <v>327</v>
      </c>
      <c r="C183" s="301" t="s">
        <v>77</v>
      </c>
      <c r="D183" s="301" t="s">
        <v>78</v>
      </c>
      <c r="E183" s="9">
        <v>198</v>
      </c>
      <c r="F183" s="9">
        <v>34</v>
      </c>
      <c r="G183" s="9">
        <v>2.118</v>
      </c>
      <c r="H183" s="9">
        <v>34</v>
      </c>
      <c r="I183" s="301">
        <f t="shared" si="2"/>
        <v>1980</v>
      </c>
      <c r="J183" s="9">
        <v>1993</v>
      </c>
      <c r="K183" s="9" t="s">
        <v>315</v>
      </c>
      <c r="L183" s="301" t="s">
        <v>316</v>
      </c>
      <c r="M183" s="301">
        <v>13887058050</v>
      </c>
      <c r="N183" s="9" t="s">
        <v>317</v>
      </c>
      <c r="O183" s="301" t="s">
        <v>318</v>
      </c>
      <c r="P183" s="301">
        <v>13508705655</v>
      </c>
    </row>
    <row r="184" spans="1:16" s="298" customFormat="1" ht="21.75" customHeight="1">
      <c r="A184" s="301">
        <v>180</v>
      </c>
      <c r="B184" s="9" t="s">
        <v>328</v>
      </c>
      <c r="C184" s="301" t="s">
        <v>77</v>
      </c>
      <c r="D184" s="301" t="s">
        <v>78</v>
      </c>
      <c r="E184" s="9">
        <v>384</v>
      </c>
      <c r="F184" s="9">
        <v>50</v>
      </c>
      <c r="G184" s="9">
        <v>2.69</v>
      </c>
      <c r="H184" s="9">
        <v>50</v>
      </c>
      <c r="I184" s="301">
        <f t="shared" si="2"/>
        <v>3840</v>
      </c>
      <c r="J184" s="9">
        <v>1992</v>
      </c>
      <c r="K184" s="9" t="s">
        <v>315</v>
      </c>
      <c r="L184" s="301" t="s">
        <v>316</v>
      </c>
      <c r="M184" s="301">
        <v>13887058050</v>
      </c>
      <c r="N184" s="9" t="s">
        <v>317</v>
      </c>
      <c r="O184" s="301" t="s">
        <v>318</v>
      </c>
      <c r="P184" s="301">
        <v>13508705655</v>
      </c>
    </row>
    <row r="185" spans="1:16" s="298" customFormat="1" ht="21.75" customHeight="1">
      <c r="A185" s="301">
        <v>181</v>
      </c>
      <c r="B185" s="9" t="s">
        <v>329</v>
      </c>
      <c r="C185" s="301" t="s">
        <v>77</v>
      </c>
      <c r="D185" s="301" t="s">
        <v>78</v>
      </c>
      <c r="E185" s="9">
        <v>330</v>
      </c>
      <c r="F185" s="9">
        <v>42</v>
      </c>
      <c r="G185" s="9">
        <v>2.3778</v>
      </c>
      <c r="H185" s="9">
        <v>42</v>
      </c>
      <c r="I185" s="301">
        <f t="shared" si="2"/>
        <v>3300</v>
      </c>
      <c r="J185" s="9">
        <v>1990</v>
      </c>
      <c r="K185" s="9" t="s">
        <v>315</v>
      </c>
      <c r="L185" s="301" t="s">
        <v>316</v>
      </c>
      <c r="M185" s="301">
        <v>13887058050</v>
      </c>
      <c r="N185" s="9" t="s">
        <v>317</v>
      </c>
      <c r="O185" s="301" t="s">
        <v>318</v>
      </c>
      <c r="P185" s="301">
        <v>13508705655</v>
      </c>
    </row>
    <row r="186" spans="1:16" s="298" customFormat="1" ht="21.75" customHeight="1">
      <c r="A186" s="301">
        <v>182</v>
      </c>
      <c r="B186" s="9" t="s">
        <v>330</v>
      </c>
      <c r="C186" s="301" t="s">
        <v>77</v>
      </c>
      <c r="D186" s="301" t="s">
        <v>78</v>
      </c>
      <c r="E186" s="9">
        <v>94</v>
      </c>
      <c r="F186" s="9">
        <v>4</v>
      </c>
      <c r="G186" s="9">
        <v>0.87</v>
      </c>
      <c r="H186" s="310">
        <v>6</v>
      </c>
      <c r="I186" s="301">
        <f t="shared" si="2"/>
        <v>940</v>
      </c>
      <c r="J186" s="9">
        <v>1995</v>
      </c>
      <c r="K186" s="9" t="s">
        <v>331</v>
      </c>
      <c r="L186" s="9" t="s">
        <v>331</v>
      </c>
      <c r="M186" s="9" t="s">
        <v>331</v>
      </c>
      <c r="N186" s="9" t="s">
        <v>332</v>
      </c>
      <c r="O186" s="310" t="s">
        <v>333</v>
      </c>
      <c r="P186" s="310">
        <v>13908707620</v>
      </c>
    </row>
    <row r="187" spans="1:16" s="298" customFormat="1" ht="21.75" customHeight="1">
      <c r="A187" s="301">
        <v>183</v>
      </c>
      <c r="B187" s="9" t="s">
        <v>334</v>
      </c>
      <c r="C187" s="301" t="s">
        <v>77</v>
      </c>
      <c r="D187" s="301" t="s">
        <v>78</v>
      </c>
      <c r="E187" s="9">
        <v>98</v>
      </c>
      <c r="F187" s="9">
        <v>4</v>
      </c>
      <c r="G187" s="9">
        <v>0.89</v>
      </c>
      <c r="H187" s="310">
        <v>6</v>
      </c>
      <c r="I187" s="301">
        <f t="shared" si="2"/>
        <v>980</v>
      </c>
      <c r="J187" s="9">
        <v>1997</v>
      </c>
      <c r="K187" s="9" t="s">
        <v>331</v>
      </c>
      <c r="L187" s="9" t="s">
        <v>331</v>
      </c>
      <c r="M187" s="9" t="s">
        <v>331</v>
      </c>
      <c r="N187" s="9" t="s">
        <v>335</v>
      </c>
      <c r="O187" s="310" t="s">
        <v>336</v>
      </c>
      <c r="P187" s="310">
        <v>13578032908</v>
      </c>
    </row>
    <row r="188" spans="1:16" s="298" customFormat="1" ht="21.75" customHeight="1">
      <c r="A188" s="301">
        <v>184</v>
      </c>
      <c r="B188" s="9" t="s">
        <v>337</v>
      </c>
      <c r="C188" s="301" t="s">
        <v>77</v>
      </c>
      <c r="D188" s="301" t="s">
        <v>78</v>
      </c>
      <c r="E188" s="9">
        <v>156</v>
      </c>
      <c r="F188" s="9">
        <v>6</v>
      </c>
      <c r="G188" s="20">
        <v>1.25</v>
      </c>
      <c r="H188" s="310">
        <v>8</v>
      </c>
      <c r="I188" s="301">
        <f t="shared" si="2"/>
        <v>1560</v>
      </c>
      <c r="J188" s="9">
        <v>1996</v>
      </c>
      <c r="K188" s="9" t="s">
        <v>331</v>
      </c>
      <c r="L188" s="9" t="s">
        <v>331</v>
      </c>
      <c r="M188" s="9" t="s">
        <v>331</v>
      </c>
      <c r="N188" s="9" t="s">
        <v>338</v>
      </c>
      <c r="O188" s="310" t="s">
        <v>339</v>
      </c>
      <c r="P188" s="310">
        <v>13578088447</v>
      </c>
    </row>
    <row r="189" spans="1:16" s="298" customFormat="1" ht="21.75" customHeight="1">
      <c r="A189" s="301">
        <v>185</v>
      </c>
      <c r="B189" s="9" t="s">
        <v>340</v>
      </c>
      <c r="C189" s="301" t="s">
        <v>77</v>
      </c>
      <c r="D189" s="301" t="s">
        <v>78</v>
      </c>
      <c r="E189" s="9">
        <v>128</v>
      </c>
      <c r="F189" s="9">
        <v>5</v>
      </c>
      <c r="G189" s="20">
        <v>1.1</v>
      </c>
      <c r="H189" s="310">
        <v>5</v>
      </c>
      <c r="I189" s="301">
        <f t="shared" si="2"/>
        <v>1280</v>
      </c>
      <c r="J189" s="9">
        <v>1992</v>
      </c>
      <c r="K189" s="9" t="s">
        <v>331</v>
      </c>
      <c r="L189" s="9" t="s">
        <v>331</v>
      </c>
      <c r="M189" s="9" t="s">
        <v>331</v>
      </c>
      <c r="N189" s="9" t="s">
        <v>188</v>
      </c>
      <c r="O189" s="310" t="s">
        <v>341</v>
      </c>
      <c r="P189" s="310">
        <v>15125431288</v>
      </c>
    </row>
    <row r="190" spans="1:16" s="298" customFormat="1" ht="21.75" customHeight="1">
      <c r="A190" s="301">
        <v>186</v>
      </c>
      <c r="B190" s="9" t="s">
        <v>342</v>
      </c>
      <c r="C190" s="301" t="s">
        <v>77</v>
      </c>
      <c r="D190" s="301" t="s">
        <v>78</v>
      </c>
      <c r="E190" s="9">
        <v>48</v>
      </c>
      <c r="F190" s="9">
        <v>2</v>
      </c>
      <c r="G190" s="20">
        <v>0.38</v>
      </c>
      <c r="H190" s="310">
        <v>2</v>
      </c>
      <c r="I190" s="301">
        <f t="shared" si="2"/>
        <v>480</v>
      </c>
      <c r="J190" s="9">
        <v>1994</v>
      </c>
      <c r="K190" s="9" t="s">
        <v>331</v>
      </c>
      <c r="L190" s="9" t="s">
        <v>331</v>
      </c>
      <c r="M190" s="9" t="s">
        <v>331</v>
      </c>
      <c r="N190" s="9" t="s">
        <v>338</v>
      </c>
      <c r="O190" s="310" t="s">
        <v>339</v>
      </c>
      <c r="P190" s="310">
        <v>13578088447</v>
      </c>
    </row>
    <row r="191" spans="1:16" s="298" customFormat="1" ht="21.75" customHeight="1">
      <c r="A191" s="301">
        <v>187</v>
      </c>
      <c r="B191" s="9" t="s">
        <v>343</v>
      </c>
      <c r="C191" s="301" t="s">
        <v>77</v>
      </c>
      <c r="D191" s="301" t="s">
        <v>78</v>
      </c>
      <c r="E191" s="9">
        <v>48</v>
      </c>
      <c r="F191" s="9">
        <v>2</v>
      </c>
      <c r="G191" s="20">
        <v>0.39</v>
      </c>
      <c r="H191" s="310">
        <v>2</v>
      </c>
      <c r="I191" s="301">
        <f t="shared" si="2"/>
        <v>480</v>
      </c>
      <c r="J191" s="9">
        <v>1991</v>
      </c>
      <c r="K191" s="9" t="s">
        <v>331</v>
      </c>
      <c r="L191" s="9" t="s">
        <v>331</v>
      </c>
      <c r="M191" s="9" t="s">
        <v>331</v>
      </c>
      <c r="N191" s="9" t="s">
        <v>338</v>
      </c>
      <c r="O191" s="310" t="s">
        <v>339</v>
      </c>
      <c r="P191" s="310">
        <v>13578088447</v>
      </c>
    </row>
    <row r="192" spans="1:16" s="298" customFormat="1" ht="21.75" customHeight="1">
      <c r="A192" s="301">
        <v>188</v>
      </c>
      <c r="B192" s="9" t="s">
        <v>344</v>
      </c>
      <c r="C192" s="301" t="s">
        <v>77</v>
      </c>
      <c r="D192" s="301" t="s">
        <v>78</v>
      </c>
      <c r="E192" s="311">
        <v>96</v>
      </c>
      <c r="F192" s="311">
        <v>4</v>
      </c>
      <c r="G192" s="312">
        <v>0.89</v>
      </c>
      <c r="H192" s="310">
        <v>5</v>
      </c>
      <c r="I192" s="301">
        <f t="shared" si="2"/>
        <v>960</v>
      </c>
      <c r="J192" s="9">
        <v>1999</v>
      </c>
      <c r="K192" s="9" t="s">
        <v>331</v>
      </c>
      <c r="L192" s="9" t="s">
        <v>331</v>
      </c>
      <c r="M192" s="9" t="s">
        <v>331</v>
      </c>
      <c r="N192" s="311" t="s">
        <v>345</v>
      </c>
      <c r="O192" s="310" t="s">
        <v>346</v>
      </c>
      <c r="P192" s="310">
        <v>13638821796</v>
      </c>
    </row>
    <row r="193" spans="1:16" s="298" customFormat="1" ht="21.75" customHeight="1">
      <c r="A193" s="301">
        <v>189</v>
      </c>
      <c r="B193" s="9" t="s">
        <v>347</v>
      </c>
      <c r="C193" s="301" t="s">
        <v>77</v>
      </c>
      <c r="D193" s="301" t="s">
        <v>78</v>
      </c>
      <c r="E193" s="311">
        <v>78</v>
      </c>
      <c r="F193" s="311">
        <v>3</v>
      </c>
      <c r="G193" s="312">
        <v>0.66</v>
      </c>
      <c r="H193" s="310">
        <v>3</v>
      </c>
      <c r="I193" s="301">
        <f t="shared" si="2"/>
        <v>780</v>
      </c>
      <c r="J193" s="9">
        <v>1998</v>
      </c>
      <c r="K193" s="9" t="s">
        <v>331</v>
      </c>
      <c r="L193" s="9" t="s">
        <v>331</v>
      </c>
      <c r="M193" s="9" t="s">
        <v>331</v>
      </c>
      <c r="N193" s="9" t="s">
        <v>338</v>
      </c>
      <c r="O193" s="310" t="s">
        <v>339</v>
      </c>
      <c r="P193" s="310">
        <v>13578088447</v>
      </c>
    </row>
    <row r="194" spans="1:16" s="298" customFormat="1" ht="21.75" customHeight="1">
      <c r="A194" s="301">
        <v>190</v>
      </c>
      <c r="B194" s="9" t="s">
        <v>348</v>
      </c>
      <c r="C194" s="301" t="s">
        <v>77</v>
      </c>
      <c r="D194" s="301" t="s">
        <v>78</v>
      </c>
      <c r="E194" s="311">
        <v>48</v>
      </c>
      <c r="F194" s="311">
        <v>2</v>
      </c>
      <c r="G194" s="312">
        <v>0.46</v>
      </c>
      <c r="H194" s="310">
        <v>2</v>
      </c>
      <c r="I194" s="301">
        <f t="shared" si="2"/>
        <v>480</v>
      </c>
      <c r="J194" s="9">
        <v>1997</v>
      </c>
      <c r="K194" s="9" t="s">
        <v>331</v>
      </c>
      <c r="L194" s="9" t="s">
        <v>331</v>
      </c>
      <c r="M194" s="9" t="s">
        <v>331</v>
      </c>
      <c r="N194" s="311" t="s">
        <v>345</v>
      </c>
      <c r="O194" s="310" t="s">
        <v>346</v>
      </c>
      <c r="P194" s="310">
        <v>13638821796</v>
      </c>
    </row>
    <row r="195" spans="1:16" s="298" customFormat="1" ht="21.75" customHeight="1">
      <c r="A195" s="301">
        <v>191</v>
      </c>
      <c r="B195" s="9" t="s">
        <v>349</v>
      </c>
      <c r="C195" s="301" t="s">
        <v>77</v>
      </c>
      <c r="D195" s="301" t="s">
        <v>78</v>
      </c>
      <c r="E195" s="70">
        <v>528</v>
      </c>
      <c r="F195" s="70">
        <v>42</v>
      </c>
      <c r="G195" s="70">
        <v>6.38</v>
      </c>
      <c r="H195" s="310">
        <v>0</v>
      </c>
      <c r="I195" s="310">
        <v>5280</v>
      </c>
      <c r="J195" s="9">
        <v>1998</v>
      </c>
      <c r="K195" s="70" t="s">
        <v>350</v>
      </c>
      <c r="L195" s="310" t="s">
        <v>351</v>
      </c>
      <c r="M195" s="310">
        <v>18869411696</v>
      </c>
      <c r="N195" s="70" t="s">
        <v>352</v>
      </c>
      <c r="O195" s="310" t="s">
        <v>351</v>
      </c>
      <c r="P195" s="310">
        <v>18869411696</v>
      </c>
    </row>
    <row r="196" spans="1:16" s="298" customFormat="1" ht="21.75" customHeight="1">
      <c r="A196" s="301">
        <v>192</v>
      </c>
      <c r="B196" s="9" t="s">
        <v>353</v>
      </c>
      <c r="C196" s="301" t="s">
        <v>77</v>
      </c>
      <c r="D196" s="301" t="s">
        <v>78</v>
      </c>
      <c r="E196" s="70">
        <v>740</v>
      </c>
      <c r="F196" s="70">
        <v>68</v>
      </c>
      <c r="G196" s="70">
        <v>7.95</v>
      </c>
      <c r="H196" s="310">
        <v>0</v>
      </c>
      <c r="I196" s="310">
        <v>7400</v>
      </c>
      <c r="J196" s="9">
        <v>2000</v>
      </c>
      <c r="K196" s="70" t="s">
        <v>354</v>
      </c>
      <c r="L196" s="310" t="s">
        <v>355</v>
      </c>
      <c r="M196" s="310">
        <v>15808621525</v>
      </c>
      <c r="N196" s="70" t="s">
        <v>352</v>
      </c>
      <c r="O196" s="310" t="s">
        <v>356</v>
      </c>
      <c r="P196" s="310">
        <v>18987042555</v>
      </c>
    </row>
    <row r="197" spans="1:16" s="298" customFormat="1" ht="21.75" customHeight="1">
      <c r="A197" s="301">
        <v>193</v>
      </c>
      <c r="B197" s="9" t="s">
        <v>357</v>
      </c>
      <c r="C197" s="301" t="s">
        <v>77</v>
      </c>
      <c r="D197" s="301" t="s">
        <v>78</v>
      </c>
      <c r="E197" s="70">
        <v>148</v>
      </c>
      <c r="F197" s="70">
        <v>9</v>
      </c>
      <c r="G197" s="70">
        <v>1.65</v>
      </c>
      <c r="H197" s="310">
        <v>9</v>
      </c>
      <c r="I197" s="310">
        <v>1480</v>
      </c>
      <c r="J197" s="9">
        <v>2005</v>
      </c>
      <c r="K197" s="70" t="s">
        <v>358</v>
      </c>
      <c r="L197" s="310" t="s">
        <v>359</v>
      </c>
      <c r="M197" s="310">
        <v>15126645256</v>
      </c>
      <c r="N197" s="70" t="s">
        <v>352</v>
      </c>
      <c r="O197" s="310" t="s">
        <v>356</v>
      </c>
      <c r="P197" s="310">
        <v>18987042555</v>
      </c>
    </row>
    <row r="198" spans="1:16" s="298" customFormat="1" ht="21.75" customHeight="1">
      <c r="A198" s="301">
        <v>194</v>
      </c>
      <c r="B198" s="9" t="s">
        <v>360</v>
      </c>
      <c r="C198" s="301" t="s">
        <v>77</v>
      </c>
      <c r="D198" s="301" t="s">
        <v>78</v>
      </c>
      <c r="E198" s="70">
        <v>75</v>
      </c>
      <c r="F198" s="70">
        <v>4</v>
      </c>
      <c r="G198" s="70">
        <v>0.85</v>
      </c>
      <c r="H198" s="310">
        <v>4</v>
      </c>
      <c r="I198" s="310">
        <v>750</v>
      </c>
      <c r="J198" s="9">
        <v>2002</v>
      </c>
      <c r="K198" s="70" t="s">
        <v>361</v>
      </c>
      <c r="L198" s="310" t="s">
        <v>362</v>
      </c>
      <c r="M198" s="310">
        <v>13887057186</v>
      </c>
      <c r="N198" s="70" t="s">
        <v>352</v>
      </c>
      <c r="O198" s="310" t="s">
        <v>363</v>
      </c>
      <c r="P198" s="310">
        <v>15925069508</v>
      </c>
    </row>
    <row r="199" spans="1:16" s="298" customFormat="1" ht="21.75" customHeight="1">
      <c r="A199" s="301">
        <v>195</v>
      </c>
      <c r="B199" s="9" t="s">
        <v>364</v>
      </c>
      <c r="C199" s="301" t="s">
        <v>77</v>
      </c>
      <c r="D199" s="301" t="s">
        <v>78</v>
      </c>
      <c r="E199" s="70">
        <v>240</v>
      </c>
      <c r="F199" s="70">
        <v>12</v>
      </c>
      <c r="G199" s="70">
        <v>1.48</v>
      </c>
      <c r="H199" s="310">
        <v>12</v>
      </c>
      <c r="I199" s="310">
        <v>2400</v>
      </c>
      <c r="J199" s="9">
        <v>1998</v>
      </c>
      <c r="K199" s="70" t="s">
        <v>365</v>
      </c>
      <c r="L199" s="310" t="s">
        <v>366</v>
      </c>
      <c r="M199" s="310">
        <v>13638829425</v>
      </c>
      <c r="N199" s="70" t="s">
        <v>352</v>
      </c>
      <c r="O199" s="310" t="s">
        <v>367</v>
      </c>
      <c r="P199" s="310">
        <v>15894240571</v>
      </c>
    </row>
    <row r="200" spans="1:16" s="298" customFormat="1" ht="21.75" customHeight="1">
      <c r="A200" s="301">
        <v>196</v>
      </c>
      <c r="B200" s="9" t="s">
        <v>368</v>
      </c>
      <c r="C200" s="301" t="s">
        <v>77</v>
      </c>
      <c r="D200" s="301" t="s">
        <v>78</v>
      </c>
      <c r="E200" s="9">
        <v>12</v>
      </c>
      <c r="F200" s="9">
        <v>1</v>
      </c>
      <c r="G200" s="9">
        <v>0.1536</v>
      </c>
      <c r="H200" s="310">
        <v>1</v>
      </c>
      <c r="I200" s="301">
        <f aca="true" t="shared" si="3" ref="I200:I214">E200*10</f>
        <v>120</v>
      </c>
      <c r="J200" s="9">
        <v>2001</v>
      </c>
      <c r="K200" s="9" t="s">
        <v>369</v>
      </c>
      <c r="L200" s="310" t="s">
        <v>370</v>
      </c>
      <c r="M200" s="310">
        <v>13628700561</v>
      </c>
      <c r="N200" s="70" t="s">
        <v>371</v>
      </c>
      <c r="O200" s="310" t="s">
        <v>372</v>
      </c>
      <c r="P200" s="310">
        <v>13638867365</v>
      </c>
    </row>
    <row r="201" spans="1:16" s="298" customFormat="1" ht="21.75" customHeight="1">
      <c r="A201" s="301">
        <v>197</v>
      </c>
      <c r="B201" s="9" t="s">
        <v>373</v>
      </c>
      <c r="C201" s="301" t="s">
        <v>77</v>
      </c>
      <c r="D201" s="301" t="s">
        <v>78</v>
      </c>
      <c r="E201" s="9">
        <v>260</v>
      </c>
      <c r="F201" s="9">
        <v>15</v>
      </c>
      <c r="G201" s="9">
        <v>2.573</v>
      </c>
      <c r="H201" s="310">
        <v>18</v>
      </c>
      <c r="I201" s="301">
        <f t="shared" si="3"/>
        <v>2600</v>
      </c>
      <c r="J201" s="9">
        <v>2004</v>
      </c>
      <c r="K201" s="9" t="s">
        <v>369</v>
      </c>
      <c r="L201" s="310" t="s">
        <v>374</v>
      </c>
      <c r="M201" s="310">
        <v>13638819399</v>
      </c>
      <c r="N201" s="70" t="s">
        <v>375</v>
      </c>
      <c r="O201" s="310" t="s">
        <v>376</v>
      </c>
      <c r="P201" s="310">
        <v>13887114976</v>
      </c>
    </row>
    <row r="202" spans="1:16" s="298" customFormat="1" ht="21.75" customHeight="1">
      <c r="A202" s="301">
        <v>198</v>
      </c>
      <c r="B202" s="9" t="s">
        <v>377</v>
      </c>
      <c r="C202" s="301" t="s">
        <v>77</v>
      </c>
      <c r="D202" s="301" t="s">
        <v>78</v>
      </c>
      <c r="E202" s="9">
        <v>36</v>
      </c>
      <c r="F202" s="9">
        <v>2</v>
      </c>
      <c r="G202" s="9">
        <v>0.4938</v>
      </c>
      <c r="H202" s="310">
        <v>3</v>
      </c>
      <c r="I202" s="301">
        <f t="shared" si="3"/>
        <v>360</v>
      </c>
      <c r="J202" s="9">
        <v>2005</v>
      </c>
      <c r="K202" s="9" t="s">
        <v>369</v>
      </c>
      <c r="L202" s="310" t="s">
        <v>370</v>
      </c>
      <c r="M202" s="310">
        <v>13628700561</v>
      </c>
      <c r="N202" s="70" t="s">
        <v>371</v>
      </c>
      <c r="O202" s="310" t="s">
        <v>372</v>
      </c>
      <c r="P202" s="310">
        <v>13638867365</v>
      </c>
    </row>
    <row r="203" spans="1:16" s="298" customFormat="1" ht="21.75" customHeight="1">
      <c r="A203" s="301">
        <v>199</v>
      </c>
      <c r="B203" s="9" t="s">
        <v>378</v>
      </c>
      <c r="C203" s="301" t="s">
        <v>77</v>
      </c>
      <c r="D203" s="301" t="s">
        <v>78</v>
      </c>
      <c r="E203" s="9">
        <v>384</v>
      </c>
      <c r="F203" s="9">
        <v>24</v>
      </c>
      <c r="G203" s="9">
        <v>4.5</v>
      </c>
      <c r="H203" s="310">
        <v>24</v>
      </c>
      <c r="I203" s="301">
        <f t="shared" si="3"/>
        <v>3840</v>
      </c>
      <c r="J203" s="9">
        <v>2005</v>
      </c>
      <c r="K203" s="9" t="s">
        <v>379</v>
      </c>
      <c r="L203" s="310" t="s">
        <v>374</v>
      </c>
      <c r="M203" s="310">
        <v>13638819399</v>
      </c>
      <c r="N203" s="70" t="s">
        <v>380</v>
      </c>
      <c r="O203" s="310" t="s">
        <v>381</v>
      </c>
      <c r="P203" s="310">
        <v>13638859692</v>
      </c>
    </row>
    <row r="204" spans="1:16" s="298" customFormat="1" ht="21.75" customHeight="1">
      <c r="A204" s="301">
        <v>200</v>
      </c>
      <c r="B204" s="9" t="s">
        <v>382</v>
      </c>
      <c r="C204" s="301" t="s">
        <v>77</v>
      </c>
      <c r="D204" s="301" t="s">
        <v>78</v>
      </c>
      <c r="E204" s="9">
        <v>10</v>
      </c>
      <c r="F204" s="9">
        <v>1</v>
      </c>
      <c r="G204" s="9">
        <v>0.079</v>
      </c>
      <c r="H204" s="310">
        <v>1</v>
      </c>
      <c r="I204" s="301">
        <f t="shared" si="3"/>
        <v>100</v>
      </c>
      <c r="J204" s="9">
        <v>1998</v>
      </c>
      <c r="K204" s="9" t="s">
        <v>379</v>
      </c>
      <c r="L204" s="310" t="s">
        <v>374</v>
      </c>
      <c r="M204" s="310">
        <v>13638819399</v>
      </c>
      <c r="N204" s="70" t="s">
        <v>383</v>
      </c>
      <c r="O204" s="310" t="s">
        <v>384</v>
      </c>
      <c r="P204" s="310">
        <v>13887060578</v>
      </c>
    </row>
    <row r="205" spans="1:16" s="298" customFormat="1" ht="21.75" customHeight="1">
      <c r="A205" s="301">
        <v>201</v>
      </c>
      <c r="B205" s="9" t="s">
        <v>385</v>
      </c>
      <c r="C205" s="301" t="s">
        <v>77</v>
      </c>
      <c r="D205" s="301" t="s">
        <v>78</v>
      </c>
      <c r="E205" s="9">
        <v>24</v>
      </c>
      <c r="F205" s="9">
        <v>1</v>
      </c>
      <c r="G205" s="9">
        <v>0.187</v>
      </c>
      <c r="H205" s="310">
        <v>1</v>
      </c>
      <c r="I205" s="301">
        <f t="shared" si="3"/>
        <v>240</v>
      </c>
      <c r="J205" s="9">
        <v>1997</v>
      </c>
      <c r="K205" s="9" t="s">
        <v>379</v>
      </c>
      <c r="L205" s="310" t="s">
        <v>374</v>
      </c>
      <c r="M205" s="310">
        <v>13638819399</v>
      </c>
      <c r="N205" s="70" t="s">
        <v>383</v>
      </c>
      <c r="O205" s="310" t="s">
        <v>384</v>
      </c>
      <c r="P205" s="310">
        <v>13887060578</v>
      </c>
    </row>
    <row r="206" spans="1:16" s="298" customFormat="1" ht="21.75" customHeight="1">
      <c r="A206" s="301">
        <v>202</v>
      </c>
      <c r="B206" s="9" t="s">
        <v>386</v>
      </c>
      <c r="C206" s="301" t="s">
        <v>77</v>
      </c>
      <c r="D206" s="301" t="s">
        <v>78</v>
      </c>
      <c r="E206" s="9">
        <v>10</v>
      </c>
      <c r="F206" s="9">
        <v>1</v>
      </c>
      <c r="G206" s="9">
        <v>0.2695</v>
      </c>
      <c r="H206" s="310">
        <v>1</v>
      </c>
      <c r="I206" s="301">
        <f t="shared" si="3"/>
        <v>100</v>
      </c>
      <c r="J206" s="9">
        <v>1993</v>
      </c>
      <c r="K206" s="9" t="s">
        <v>379</v>
      </c>
      <c r="L206" s="310" t="s">
        <v>374</v>
      </c>
      <c r="M206" s="310">
        <v>13638819399</v>
      </c>
      <c r="N206" s="70" t="s">
        <v>387</v>
      </c>
      <c r="O206" s="310" t="s">
        <v>388</v>
      </c>
      <c r="P206" s="310">
        <v>13638804896</v>
      </c>
    </row>
    <row r="207" spans="1:16" s="298" customFormat="1" ht="21.75" customHeight="1">
      <c r="A207" s="301">
        <v>203</v>
      </c>
      <c r="B207" s="9" t="s">
        <v>389</v>
      </c>
      <c r="C207" s="301" t="s">
        <v>77</v>
      </c>
      <c r="D207" s="301" t="s">
        <v>78</v>
      </c>
      <c r="E207" s="9">
        <v>36</v>
      </c>
      <c r="F207" s="9">
        <v>3</v>
      </c>
      <c r="G207" s="9">
        <v>0.6096</v>
      </c>
      <c r="H207" s="310">
        <v>3</v>
      </c>
      <c r="I207" s="301">
        <f t="shared" si="3"/>
        <v>360</v>
      </c>
      <c r="J207" s="9">
        <v>1999</v>
      </c>
      <c r="K207" s="9" t="s">
        <v>369</v>
      </c>
      <c r="L207" s="310" t="s">
        <v>370</v>
      </c>
      <c r="M207" s="310">
        <v>13628700561</v>
      </c>
      <c r="N207" s="70" t="s">
        <v>390</v>
      </c>
      <c r="O207" s="310" t="s">
        <v>391</v>
      </c>
      <c r="P207" s="310">
        <v>13887036108</v>
      </c>
    </row>
    <row r="208" spans="1:16" s="298" customFormat="1" ht="21.75" customHeight="1">
      <c r="A208" s="301">
        <v>204</v>
      </c>
      <c r="B208" s="9" t="s">
        <v>392</v>
      </c>
      <c r="C208" s="301" t="s">
        <v>77</v>
      </c>
      <c r="D208" s="301" t="s">
        <v>78</v>
      </c>
      <c r="E208" s="9">
        <f>4+5</f>
        <v>9</v>
      </c>
      <c r="F208" s="9">
        <v>2</v>
      </c>
      <c r="G208" s="9">
        <v>0.1968</v>
      </c>
      <c r="H208" s="310">
        <v>2</v>
      </c>
      <c r="I208" s="301">
        <f t="shared" si="3"/>
        <v>90</v>
      </c>
      <c r="J208" s="9">
        <v>1990</v>
      </c>
      <c r="K208" s="9" t="s">
        <v>369</v>
      </c>
      <c r="L208" s="310" t="s">
        <v>370</v>
      </c>
      <c r="M208" s="310">
        <v>13628700561</v>
      </c>
      <c r="N208" s="70" t="s">
        <v>393</v>
      </c>
      <c r="O208" s="310" t="s">
        <v>376</v>
      </c>
      <c r="P208" s="310">
        <v>13887114976</v>
      </c>
    </row>
    <row r="209" spans="1:16" s="298" customFormat="1" ht="21.75" customHeight="1">
      <c r="A209" s="301">
        <v>205</v>
      </c>
      <c r="B209" s="9" t="s">
        <v>394</v>
      </c>
      <c r="C209" s="301" t="s">
        <v>77</v>
      </c>
      <c r="D209" s="301" t="s">
        <v>78</v>
      </c>
      <c r="E209" s="9">
        <v>12</v>
      </c>
      <c r="F209" s="9">
        <v>1</v>
      </c>
      <c r="G209" s="9">
        <v>0.23</v>
      </c>
      <c r="H209" s="310">
        <v>1</v>
      </c>
      <c r="I209" s="301">
        <f t="shared" si="3"/>
        <v>120</v>
      </c>
      <c r="J209" s="9">
        <v>1998</v>
      </c>
      <c r="K209" s="9" t="s">
        <v>369</v>
      </c>
      <c r="L209" s="310" t="s">
        <v>370</v>
      </c>
      <c r="M209" s="310">
        <v>13628700561</v>
      </c>
      <c r="N209" s="70" t="s">
        <v>390</v>
      </c>
      <c r="O209" s="310" t="s">
        <v>391</v>
      </c>
      <c r="P209" s="310">
        <v>13887036108</v>
      </c>
    </row>
    <row r="210" spans="1:16" s="298" customFormat="1" ht="21.75" customHeight="1">
      <c r="A210" s="301">
        <v>206</v>
      </c>
      <c r="B210" s="9" t="s">
        <v>395</v>
      </c>
      <c r="C210" s="301" t="s">
        <v>77</v>
      </c>
      <c r="D210" s="301" t="s">
        <v>78</v>
      </c>
      <c r="E210" s="9">
        <v>40</v>
      </c>
      <c r="F210" s="9">
        <v>3</v>
      </c>
      <c r="G210" s="9">
        <v>0.5142</v>
      </c>
      <c r="H210" s="310">
        <v>2</v>
      </c>
      <c r="I210" s="301">
        <f t="shared" si="3"/>
        <v>400</v>
      </c>
      <c r="J210" s="9">
        <v>1994</v>
      </c>
      <c r="K210" s="9" t="s">
        <v>369</v>
      </c>
      <c r="L210" s="310" t="s">
        <v>370</v>
      </c>
      <c r="M210" s="310">
        <v>13628700561</v>
      </c>
      <c r="N210" s="70" t="s">
        <v>371</v>
      </c>
      <c r="O210" s="310" t="s">
        <v>372</v>
      </c>
      <c r="P210" s="310">
        <v>13638867365</v>
      </c>
    </row>
    <row r="211" spans="1:16" s="298" customFormat="1" ht="21.75" customHeight="1">
      <c r="A211" s="301">
        <v>207</v>
      </c>
      <c r="B211" s="9" t="s">
        <v>396</v>
      </c>
      <c r="C211" s="301" t="s">
        <v>77</v>
      </c>
      <c r="D211" s="301" t="s">
        <v>78</v>
      </c>
      <c r="E211" s="9">
        <v>10</v>
      </c>
      <c r="F211" s="9">
        <v>1</v>
      </c>
      <c r="G211" s="9">
        <v>0.104</v>
      </c>
      <c r="H211" s="310">
        <v>1</v>
      </c>
      <c r="I211" s="301">
        <f t="shared" si="3"/>
        <v>100</v>
      </c>
      <c r="J211" s="9">
        <v>1993</v>
      </c>
      <c r="K211" s="9" t="s">
        <v>369</v>
      </c>
      <c r="L211" s="310" t="s">
        <v>370</v>
      </c>
      <c r="M211" s="310">
        <v>13628700561</v>
      </c>
      <c r="N211" s="70" t="s">
        <v>371</v>
      </c>
      <c r="O211" s="310" t="s">
        <v>372</v>
      </c>
      <c r="P211" s="310">
        <v>13638867365</v>
      </c>
    </row>
    <row r="212" spans="1:16" s="298" customFormat="1" ht="21.75" customHeight="1">
      <c r="A212" s="301">
        <v>208</v>
      </c>
      <c r="B212" s="9" t="s">
        <v>267</v>
      </c>
      <c r="C212" s="301" t="s">
        <v>77</v>
      </c>
      <c r="D212" s="301" t="s">
        <v>78</v>
      </c>
      <c r="E212" s="9">
        <v>10</v>
      </c>
      <c r="F212" s="9">
        <v>1</v>
      </c>
      <c r="G212" s="9">
        <v>0.1368</v>
      </c>
      <c r="H212" s="310">
        <v>1</v>
      </c>
      <c r="I212" s="301">
        <f t="shared" si="3"/>
        <v>100</v>
      </c>
      <c r="J212" s="9">
        <v>1997</v>
      </c>
      <c r="K212" s="9" t="s">
        <v>379</v>
      </c>
      <c r="L212" s="310" t="s">
        <v>374</v>
      </c>
      <c r="M212" s="310">
        <v>13638819399</v>
      </c>
      <c r="N212" s="70" t="s">
        <v>383</v>
      </c>
      <c r="O212" s="310" t="s">
        <v>384</v>
      </c>
      <c r="P212" s="310">
        <v>13887060578</v>
      </c>
    </row>
    <row r="213" spans="1:16" s="298" customFormat="1" ht="21.75" customHeight="1">
      <c r="A213" s="301">
        <v>209</v>
      </c>
      <c r="B213" s="9" t="s">
        <v>397</v>
      </c>
      <c r="C213" s="301" t="s">
        <v>77</v>
      </c>
      <c r="D213" s="301" t="s">
        <v>78</v>
      </c>
      <c r="E213" s="9">
        <v>24</v>
      </c>
      <c r="F213" s="9">
        <v>1</v>
      </c>
      <c r="G213" s="9">
        <v>0.1332</v>
      </c>
      <c r="H213" s="310">
        <v>1</v>
      </c>
      <c r="I213" s="301">
        <f t="shared" si="3"/>
        <v>240</v>
      </c>
      <c r="J213" s="9">
        <v>1979</v>
      </c>
      <c r="K213" s="9" t="s">
        <v>379</v>
      </c>
      <c r="L213" s="310" t="s">
        <v>374</v>
      </c>
      <c r="M213" s="310">
        <v>13638819399</v>
      </c>
      <c r="N213" s="70" t="s">
        <v>375</v>
      </c>
      <c r="O213" s="310" t="s">
        <v>376</v>
      </c>
      <c r="P213" s="310">
        <v>13887114976</v>
      </c>
    </row>
    <row r="214" spans="1:16" s="298" customFormat="1" ht="21.75" customHeight="1">
      <c r="A214" s="301">
        <v>210</v>
      </c>
      <c r="B214" s="9" t="s">
        <v>398</v>
      </c>
      <c r="C214" s="301" t="s">
        <v>77</v>
      </c>
      <c r="D214" s="301" t="s">
        <v>78</v>
      </c>
      <c r="E214" s="9">
        <v>30</v>
      </c>
      <c r="F214" s="9">
        <v>2</v>
      </c>
      <c r="G214" s="9">
        <v>1.7908</v>
      </c>
      <c r="H214" s="310">
        <v>2</v>
      </c>
      <c r="I214" s="301">
        <f t="shared" si="3"/>
        <v>300</v>
      </c>
      <c r="J214" s="9">
        <v>1999</v>
      </c>
      <c r="K214" s="9" t="s">
        <v>379</v>
      </c>
      <c r="L214" s="310" t="s">
        <v>374</v>
      </c>
      <c r="M214" s="310">
        <v>13638819399</v>
      </c>
      <c r="N214" s="70" t="s">
        <v>375</v>
      </c>
      <c r="O214" s="310" t="s">
        <v>376</v>
      </c>
      <c r="P214" s="310">
        <v>13887114976</v>
      </c>
    </row>
  </sheetData>
  <sheetProtection/>
  <mergeCells count="11">
    <mergeCell ref="A1:P1"/>
    <mergeCell ref="A2:E2"/>
    <mergeCell ref="N2:P2"/>
    <mergeCell ref="K3:M3"/>
    <mergeCell ref="N3:P3"/>
    <mergeCell ref="A3:A4"/>
    <mergeCell ref="B3:B4"/>
    <mergeCell ref="C3:C4"/>
    <mergeCell ref="D3:D4"/>
    <mergeCell ref="H3:H4"/>
    <mergeCell ref="J3:J4"/>
  </mergeCells>
  <conditionalFormatting sqref="B10:C10">
    <cfRule type="expression" priority="2" dxfId="0" stopIfTrue="1">
      <formula>AND(COUNTIF($B$10:$C$10,B10)&gt;1,NOT(ISBLANK(B10)))</formula>
    </cfRule>
    <cfRule type="expression" priority="3" dxfId="0" stopIfTrue="1">
      <formula>AND(COUNTIF($B$10:$C$10,B10)&gt;1,NOT(ISBLANK(B10)))</formula>
    </cfRule>
    <cfRule type="expression" priority="4" dxfId="1" stopIfTrue="1">
      <formula>AND(COUNTIF($B$10:$C$10,B10)&gt;1,NOT(ISBLANK(B10)))</formula>
    </cfRule>
  </conditionalFormatting>
  <conditionalFormatting sqref="B35:C35">
    <cfRule type="expression" priority="19" dxfId="0" stopIfTrue="1">
      <formula>AND(COUNTIF($B$35:$C$35,B35)&gt;1,NOT(ISBLANK(B35)))</formula>
    </cfRule>
  </conditionalFormatting>
  <conditionalFormatting sqref="B36:C36">
    <cfRule type="expression" priority="18" dxfId="0" stopIfTrue="1">
      <formula>AND(COUNTIF($B$36:$C$36,B36)&gt;1,NOT(ISBLANK(B36)))</formula>
    </cfRule>
  </conditionalFormatting>
  <conditionalFormatting sqref="B37:C37">
    <cfRule type="expression" priority="17" dxfId="0" stopIfTrue="1">
      <formula>AND(COUNTIF($B$37:$C$37,B37)&gt;1,NOT(ISBLANK(B37)))</formula>
    </cfRule>
  </conditionalFormatting>
  <conditionalFormatting sqref="B38:C38">
    <cfRule type="expression" priority="16" dxfId="0" stopIfTrue="1">
      <formula>AND(COUNTIF($B$38:$C$38,B38)&gt;1,NOT(ISBLANK(B38)))</formula>
    </cfRule>
  </conditionalFormatting>
  <conditionalFormatting sqref="B39:C39">
    <cfRule type="expression" priority="6" dxfId="0" stopIfTrue="1">
      <formula>AND(COUNTIF($B$39:$C$39,B39)&gt;1,NOT(ISBLANK(B39)))</formula>
    </cfRule>
  </conditionalFormatting>
  <conditionalFormatting sqref="B40:C40">
    <cfRule type="expression" priority="15" dxfId="0" stopIfTrue="1">
      <formula>AND(COUNTIF($B$40:$C$40,B40)&gt;1,NOT(ISBLANK(B40)))</formula>
    </cfRule>
  </conditionalFormatting>
  <conditionalFormatting sqref="B41:C41">
    <cfRule type="expression" priority="14" dxfId="0" stopIfTrue="1">
      <formula>AND(COUNTIF($B$41:$C$41,B41)&gt;1,NOT(ISBLANK(B41)))</formula>
    </cfRule>
  </conditionalFormatting>
  <conditionalFormatting sqref="B45:C45">
    <cfRule type="expression" priority="23" dxfId="0" stopIfTrue="1">
      <formula>AND(COUNTIF($B$45:$C$45,B45)&gt;1,NOT(ISBLANK(B45)))</formula>
    </cfRule>
  </conditionalFormatting>
  <conditionalFormatting sqref="B48:C48">
    <cfRule type="expression" priority="13" dxfId="0" stopIfTrue="1">
      <formula>AND(COUNTIF($B$48:$C$48,B48)&gt;1,NOT(ISBLANK(B48)))</formula>
    </cfRule>
  </conditionalFormatting>
  <conditionalFormatting sqref="B49:C49">
    <cfRule type="expression" priority="12" dxfId="0" stopIfTrue="1">
      <formula>AND(COUNTIF($B$49:$C$49,B49)&gt;1,NOT(ISBLANK(B49)))</formula>
    </cfRule>
  </conditionalFormatting>
  <conditionalFormatting sqref="B50:C50">
    <cfRule type="expression" priority="11" dxfId="0" stopIfTrue="1">
      <formula>AND(COUNTIF($B$50:$C$50,B50)&gt;1,NOT(ISBLANK(B50)))</formula>
    </cfRule>
  </conditionalFormatting>
  <conditionalFormatting sqref="B51:C51">
    <cfRule type="expression" priority="10" dxfId="0" stopIfTrue="1">
      <formula>AND(COUNTIF($B$51:$C$51,B51)&gt;1,NOT(ISBLANK(B51)))</formula>
    </cfRule>
  </conditionalFormatting>
  <conditionalFormatting sqref="B52:C52">
    <cfRule type="expression" priority="7" dxfId="0" stopIfTrue="1">
      <formula>AND(COUNTIF($B$52:$C$52,B52)&gt;1,NOT(ISBLANK(B52)))</formula>
    </cfRule>
    <cfRule type="expression" priority="8" dxfId="0" stopIfTrue="1">
      <formula>AND(COUNTIF($B$52:$C$52,B52)&gt;1,NOT(ISBLANK(B52)))</formula>
    </cfRule>
    <cfRule type="expression" priority="9" dxfId="1" stopIfTrue="1">
      <formula>AND(COUNTIF($B$52:$C$52,B52)&gt;1,NOT(ISBLANK(B52)))</formula>
    </cfRule>
  </conditionalFormatting>
  <conditionalFormatting sqref="B53:C53">
    <cfRule type="expression" priority="1" dxfId="0" stopIfTrue="1">
      <formula>AND(COUNTIF($B$53:$C$53,B53)&gt;1,NOT(ISBLANK(B53)))</formula>
    </cfRule>
  </conditionalFormatting>
  <conditionalFormatting sqref="B62:C62">
    <cfRule type="expression" priority="5" dxfId="0" stopIfTrue="1">
      <formula>AND(COUNTIF($B$62:$C$62,B62)&gt;1,NOT(ISBLANK(B62)))</formula>
    </cfRule>
  </conditionalFormatting>
  <conditionalFormatting sqref="B77:C77">
    <cfRule type="expression" priority="26" dxfId="0" stopIfTrue="1">
      <formula>AND(COUNTIF($B$77:$C$77,B77)&gt;1,NOT(ISBLANK(B77)))</formula>
    </cfRule>
  </conditionalFormatting>
  <conditionalFormatting sqref="B80:C80">
    <cfRule type="expression" priority="21" dxfId="0" stopIfTrue="1">
      <formula>AND(COUNTIF($B$80:$C$80,B80)&gt;1,NOT(ISBLANK(B80)))</formula>
    </cfRule>
  </conditionalFormatting>
  <conditionalFormatting sqref="B7:C9">
    <cfRule type="expression" priority="25" dxfId="0" stopIfTrue="1">
      <formula>AND(COUNTIF($B$7:$C$9,B7)&gt;1,NOT(ISBLANK(B7)))</formula>
    </cfRule>
  </conditionalFormatting>
  <conditionalFormatting sqref="B9:C10">
    <cfRule type="expression" priority="20" dxfId="0" stopIfTrue="1">
      <formula>AND(COUNTIF($B$9:$C$10,B9)&gt;1,NOT(ISBLANK(B9)))</formula>
    </cfRule>
  </conditionalFormatting>
  <conditionalFormatting sqref="B15:C16">
    <cfRule type="expression" priority="24" dxfId="0" stopIfTrue="1">
      <formula>AND(COUNTIF($B$15:$C$16,B15)&gt;1,NOT(ISBLANK(B15)))</formula>
    </cfRule>
  </conditionalFormatting>
  <conditionalFormatting sqref="B78:C78 B69:C76 B64:C67">
    <cfRule type="expression" priority="22" dxfId="0" stopIfTrue="1">
      <formula>AND(COUNTIF($B$78:$C$78,B64)+COUNTIF($B$69:$C$76,B64)+COUNTIF($B$64:$C$67,B64)&gt;1,NOT(ISBLANK(B64)))</formula>
    </cfRule>
  </conditionalFormatting>
  <dataValidations count="1">
    <dataValidation type="list" allowBlank="1" showInputMessage="1" showErrorMessage="1" sqref="J4">
      <formula1>"1950-1970年,1970-1980年,1980-1990年,1990-2000年,2001-2005年"</formula1>
    </dataValidation>
  </dataValidations>
  <printOptions/>
  <pageMargins left="0.75" right="0.75" top="1" bottom="1" header="0.51" footer="0.51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7"/>
  <sheetViews>
    <sheetView zoomScaleSheetLayoutView="100" workbookViewId="0" topLeftCell="A115">
      <selection activeCell="A1" sqref="A1:P137"/>
    </sheetView>
  </sheetViews>
  <sheetFormatPr defaultColWidth="9.00390625" defaultRowHeight="14.25"/>
  <cols>
    <col min="1" max="1" width="9.00390625" style="271" customWidth="1"/>
    <col min="2" max="2" width="22.125" style="271" customWidth="1"/>
    <col min="3" max="8" width="9.00390625" style="24" customWidth="1"/>
    <col min="9" max="9" width="9.00390625" style="271" customWidth="1"/>
    <col min="10" max="10" width="9.00390625" style="24" customWidth="1"/>
    <col min="11" max="11" width="19.125" style="24" customWidth="1"/>
    <col min="12" max="12" width="11.375" style="24" customWidth="1"/>
    <col min="13" max="13" width="17.00390625" style="24" customWidth="1"/>
    <col min="14" max="14" width="18.375" style="24" customWidth="1"/>
    <col min="15" max="15" width="11.75390625" style="24" customWidth="1"/>
    <col min="16" max="16" width="17.00390625" style="24" customWidth="1"/>
    <col min="17" max="16384" width="9.00390625" style="24" customWidth="1"/>
  </cols>
  <sheetData>
    <row r="1" spans="1:16" ht="45" customHeight="1">
      <c r="A1" s="272" t="s">
        <v>399</v>
      </c>
      <c r="B1" s="272"/>
      <c r="C1" s="272"/>
      <c r="D1" s="272"/>
      <c r="E1" s="272"/>
      <c r="F1" s="272"/>
      <c r="G1" s="272"/>
      <c r="H1" s="272"/>
      <c r="I1" s="288"/>
      <c r="J1" s="272"/>
      <c r="K1" s="272"/>
      <c r="L1" s="272"/>
      <c r="M1" s="272"/>
      <c r="N1" s="272"/>
      <c r="O1" s="272"/>
      <c r="P1" s="272"/>
    </row>
    <row r="2" spans="1:16" s="267" customFormat="1" ht="24" customHeight="1">
      <c r="A2" s="273" t="s">
        <v>56</v>
      </c>
      <c r="B2" s="273"/>
      <c r="C2" s="273"/>
      <c r="D2" s="273"/>
      <c r="E2" s="273"/>
      <c r="F2" s="280"/>
      <c r="G2" s="280"/>
      <c r="H2" s="280"/>
      <c r="I2" s="289"/>
      <c r="J2" s="280"/>
      <c r="K2" s="280"/>
      <c r="L2" s="280"/>
      <c r="M2" s="280"/>
      <c r="N2" s="280" t="s">
        <v>57</v>
      </c>
      <c r="O2" s="280"/>
      <c r="P2" s="280"/>
    </row>
    <row r="3" spans="1:16" s="268" customFormat="1" ht="21.75" customHeight="1">
      <c r="A3" s="274" t="s">
        <v>1</v>
      </c>
      <c r="B3" s="274" t="s">
        <v>58</v>
      </c>
      <c r="C3" s="274" t="s">
        <v>59</v>
      </c>
      <c r="D3" s="274" t="s">
        <v>60</v>
      </c>
      <c r="E3" s="281" t="s">
        <v>61</v>
      </c>
      <c r="F3" s="281" t="s">
        <v>62</v>
      </c>
      <c r="G3" s="281" t="s">
        <v>63</v>
      </c>
      <c r="H3" s="281" t="s">
        <v>64</v>
      </c>
      <c r="I3" s="290" t="s">
        <v>65</v>
      </c>
      <c r="J3" s="274" t="s">
        <v>66</v>
      </c>
      <c r="K3" s="281" t="s">
        <v>67</v>
      </c>
      <c r="L3" s="274"/>
      <c r="M3" s="274"/>
      <c r="N3" s="281" t="s">
        <v>68</v>
      </c>
      <c r="O3" s="274"/>
      <c r="P3" s="274"/>
    </row>
    <row r="4" spans="1:16" s="268" customFormat="1" ht="14.25">
      <c r="A4" s="274"/>
      <c r="B4" s="274"/>
      <c r="C4" s="274"/>
      <c r="D4" s="274"/>
      <c r="E4" s="274" t="s">
        <v>69</v>
      </c>
      <c r="F4" s="274" t="s">
        <v>70</v>
      </c>
      <c r="G4" s="274" t="s">
        <v>71</v>
      </c>
      <c r="H4" s="281"/>
      <c r="I4" s="291" t="s">
        <v>72</v>
      </c>
      <c r="J4" s="274"/>
      <c r="K4" s="274" t="s">
        <v>73</v>
      </c>
      <c r="L4" s="292" t="s">
        <v>74</v>
      </c>
      <c r="M4" s="292" t="s">
        <v>75</v>
      </c>
      <c r="N4" s="274" t="s">
        <v>73</v>
      </c>
      <c r="O4" s="292" t="s">
        <v>74</v>
      </c>
      <c r="P4" s="292" t="s">
        <v>75</v>
      </c>
    </row>
    <row r="5" spans="1:16" s="269" customFormat="1" ht="24" customHeight="1">
      <c r="A5" s="275">
        <v>1</v>
      </c>
      <c r="B5" s="11" t="s">
        <v>400</v>
      </c>
      <c r="C5" s="276" t="s">
        <v>77</v>
      </c>
      <c r="D5" s="276" t="s">
        <v>401</v>
      </c>
      <c r="E5" s="11">
        <v>392</v>
      </c>
      <c r="F5" s="11">
        <v>14</v>
      </c>
      <c r="G5" s="11">
        <v>2.15</v>
      </c>
      <c r="H5" s="282">
        <v>28</v>
      </c>
      <c r="I5" s="282">
        <f aca="true" t="shared" si="0" ref="I5:I45">E5*12</f>
        <v>4704</v>
      </c>
      <c r="J5" s="11" t="s">
        <v>402</v>
      </c>
      <c r="K5" s="11" t="s">
        <v>403</v>
      </c>
      <c r="L5" s="293" t="s">
        <v>404</v>
      </c>
      <c r="M5" s="282">
        <v>13987404670</v>
      </c>
      <c r="N5" s="11" t="s">
        <v>405</v>
      </c>
      <c r="O5" s="293" t="s">
        <v>406</v>
      </c>
      <c r="P5" s="282">
        <v>13577484426</v>
      </c>
    </row>
    <row r="6" spans="1:16" s="269" customFormat="1" ht="24" customHeight="1">
      <c r="A6" s="275">
        <v>2</v>
      </c>
      <c r="B6" s="11" t="s">
        <v>407</v>
      </c>
      <c r="C6" s="276" t="s">
        <v>77</v>
      </c>
      <c r="D6" s="276" t="s">
        <v>401</v>
      </c>
      <c r="E6" s="11">
        <v>302</v>
      </c>
      <c r="F6" s="11">
        <v>13</v>
      </c>
      <c r="G6" s="11">
        <v>1.63</v>
      </c>
      <c r="H6" s="282">
        <v>25</v>
      </c>
      <c r="I6" s="282">
        <f t="shared" si="0"/>
        <v>3624</v>
      </c>
      <c r="J6" s="11" t="s">
        <v>408</v>
      </c>
      <c r="K6" s="11" t="s">
        <v>403</v>
      </c>
      <c r="L6" s="293" t="s">
        <v>404</v>
      </c>
      <c r="M6" s="282">
        <v>13987404670</v>
      </c>
      <c r="N6" s="11" t="s">
        <v>405</v>
      </c>
      <c r="O6" s="293" t="s">
        <v>406</v>
      </c>
      <c r="P6" s="282">
        <v>13577484426</v>
      </c>
    </row>
    <row r="7" spans="1:16" s="269" customFormat="1" ht="24" customHeight="1">
      <c r="A7" s="275">
        <v>3</v>
      </c>
      <c r="B7" s="11" t="s">
        <v>409</v>
      </c>
      <c r="C7" s="276" t="s">
        <v>77</v>
      </c>
      <c r="D7" s="276" t="s">
        <v>401</v>
      </c>
      <c r="E7" s="11">
        <v>220</v>
      </c>
      <c r="F7" s="11">
        <v>6</v>
      </c>
      <c r="G7" s="11">
        <v>1.24</v>
      </c>
      <c r="H7" s="282">
        <v>18</v>
      </c>
      <c r="I7" s="282">
        <f t="shared" si="0"/>
        <v>2640</v>
      </c>
      <c r="J7" s="11" t="s">
        <v>402</v>
      </c>
      <c r="K7" s="11" t="s">
        <v>403</v>
      </c>
      <c r="L7" s="293" t="s">
        <v>404</v>
      </c>
      <c r="M7" s="282">
        <v>13987404670</v>
      </c>
      <c r="N7" s="11" t="s">
        <v>405</v>
      </c>
      <c r="O7" s="293" t="s">
        <v>406</v>
      </c>
      <c r="P7" s="282">
        <v>13577484426</v>
      </c>
    </row>
    <row r="8" spans="1:16" s="269" customFormat="1" ht="24" customHeight="1">
      <c r="A8" s="275">
        <v>4</v>
      </c>
      <c r="B8" s="11" t="s">
        <v>410</v>
      </c>
      <c r="C8" s="276" t="s">
        <v>77</v>
      </c>
      <c r="D8" s="276" t="s">
        <v>401</v>
      </c>
      <c r="E8" s="11">
        <v>292</v>
      </c>
      <c r="F8" s="11">
        <v>26</v>
      </c>
      <c r="G8" s="11">
        <v>3.8</v>
      </c>
      <c r="H8" s="282">
        <v>38</v>
      </c>
      <c r="I8" s="282">
        <f t="shared" si="0"/>
        <v>3504</v>
      </c>
      <c r="J8" s="11" t="s">
        <v>411</v>
      </c>
      <c r="K8" s="11" t="s">
        <v>412</v>
      </c>
      <c r="L8" s="293" t="s">
        <v>413</v>
      </c>
      <c r="M8" s="282">
        <v>15908744666</v>
      </c>
      <c r="N8" s="11" t="s">
        <v>414</v>
      </c>
      <c r="O8" s="293" t="s">
        <v>415</v>
      </c>
      <c r="P8" s="282">
        <v>15187494899</v>
      </c>
    </row>
    <row r="9" spans="1:16" s="269" customFormat="1" ht="24" customHeight="1">
      <c r="A9" s="275">
        <v>5</v>
      </c>
      <c r="B9" s="11" t="s">
        <v>416</v>
      </c>
      <c r="C9" s="276" t="s">
        <v>77</v>
      </c>
      <c r="D9" s="276" t="s">
        <v>401</v>
      </c>
      <c r="E9" s="11">
        <v>28</v>
      </c>
      <c r="F9" s="11">
        <v>2</v>
      </c>
      <c r="G9" s="11">
        <v>0.196</v>
      </c>
      <c r="H9" s="276">
        <v>5</v>
      </c>
      <c r="I9" s="275">
        <f t="shared" si="0"/>
        <v>336</v>
      </c>
      <c r="J9" s="11" t="s">
        <v>417</v>
      </c>
      <c r="K9" s="11" t="s">
        <v>418</v>
      </c>
      <c r="L9" s="276" t="s">
        <v>419</v>
      </c>
      <c r="M9" s="276">
        <v>1398893577</v>
      </c>
      <c r="N9" s="11" t="s">
        <v>420</v>
      </c>
      <c r="O9" s="276" t="s">
        <v>421</v>
      </c>
      <c r="P9" s="276">
        <v>13887484566</v>
      </c>
    </row>
    <row r="10" spans="1:16" s="269" customFormat="1" ht="24" customHeight="1">
      <c r="A10" s="275">
        <v>6</v>
      </c>
      <c r="B10" s="11" t="s">
        <v>422</v>
      </c>
      <c r="C10" s="276" t="s">
        <v>77</v>
      </c>
      <c r="D10" s="276" t="s">
        <v>401</v>
      </c>
      <c r="E10" s="11">
        <v>30</v>
      </c>
      <c r="F10" s="11">
        <v>8</v>
      </c>
      <c r="G10" s="11">
        <v>0.21</v>
      </c>
      <c r="H10" s="276">
        <v>8</v>
      </c>
      <c r="I10" s="275">
        <f t="shared" si="0"/>
        <v>360</v>
      </c>
      <c r="J10" s="11" t="s">
        <v>417</v>
      </c>
      <c r="K10" s="11" t="s">
        <v>418</v>
      </c>
      <c r="L10" s="276" t="s">
        <v>419</v>
      </c>
      <c r="M10" s="276">
        <v>1398893577</v>
      </c>
      <c r="N10" s="11" t="s">
        <v>420</v>
      </c>
      <c r="O10" s="276" t="s">
        <v>421</v>
      </c>
      <c r="P10" s="276">
        <v>13887484567</v>
      </c>
    </row>
    <row r="11" spans="1:16" s="269" customFormat="1" ht="24" customHeight="1">
      <c r="A11" s="275">
        <v>7</v>
      </c>
      <c r="B11" s="11" t="s">
        <v>423</v>
      </c>
      <c r="C11" s="276" t="s">
        <v>77</v>
      </c>
      <c r="D11" s="276" t="s">
        <v>401</v>
      </c>
      <c r="E11" s="11">
        <v>22</v>
      </c>
      <c r="F11" s="11">
        <v>3</v>
      </c>
      <c r="G11" s="11">
        <v>0.154</v>
      </c>
      <c r="H11" s="276">
        <v>6</v>
      </c>
      <c r="I11" s="275">
        <f t="shared" si="0"/>
        <v>264</v>
      </c>
      <c r="J11" s="11" t="s">
        <v>417</v>
      </c>
      <c r="K11" s="11" t="s">
        <v>424</v>
      </c>
      <c r="L11" s="276" t="s">
        <v>425</v>
      </c>
      <c r="M11" s="276">
        <v>18387480109</v>
      </c>
      <c r="N11" s="11" t="s">
        <v>426</v>
      </c>
      <c r="O11" s="276" t="s">
        <v>427</v>
      </c>
      <c r="P11" s="276">
        <v>13987495277</v>
      </c>
    </row>
    <row r="12" spans="1:16" s="269" customFormat="1" ht="24" customHeight="1">
      <c r="A12" s="275">
        <v>8</v>
      </c>
      <c r="B12" s="11" t="s">
        <v>428</v>
      </c>
      <c r="C12" s="276" t="s">
        <v>77</v>
      </c>
      <c r="D12" s="276" t="s">
        <v>401</v>
      </c>
      <c r="E12" s="11">
        <v>12</v>
      </c>
      <c r="F12" s="11">
        <v>5</v>
      </c>
      <c r="G12" s="11">
        <v>0.084</v>
      </c>
      <c r="H12" s="276">
        <v>5</v>
      </c>
      <c r="I12" s="275">
        <f t="shared" si="0"/>
        <v>144</v>
      </c>
      <c r="J12" s="11" t="s">
        <v>417</v>
      </c>
      <c r="K12" s="11" t="s">
        <v>418</v>
      </c>
      <c r="L12" s="276" t="s">
        <v>419</v>
      </c>
      <c r="M12" s="276">
        <v>1398893577</v>
      </c>
      <c r="N12" s="11" t="s">
        <v>429</v>
      </c>
      <c r="O12" s="276" t="s">
        <v>430</v>
      </c>
      <c r="P12" s="276">
        <v>13988905558</v>
      </c>
    </row>
    <row r="13" spans="1:16" s="269" customFormat="1" ht="24" customHeight="1">
      <c r="A13" s="275">
        <v>9</v>
      </c>
      <c r="B13" s="11" t="s">
        <v>431</v>
      </c>
      <c r="C13" s="276" t="s">
        <v>77</v>
      </c>
      <c r="D13" s="276" t="s">
        <v>401</v>
      </c>
      <c r="E13" s="11">
        <v>10</v>
      </c>
      <c r="F13" s="11">
        <v>1</v>
      </c>
      <c r="G13" s="11">
        <v>0.07</v>
      </c>
      <c r="H13" s="276">
        <v>1</v>
      </c>
      <c r="I13" s="275">
        <f t="shared" si="0"/>
        <v>120</v>
      </c>
      <c r="J13" s="11" t="s">
        <v>432</v>
      </c>
      <c r="K13" s="11" t="s">
        <v>418</v>
      </c>
      <c r="L13" s="276" t="s">
        <v>419</v>
      </c>
      <c r="M13" s="276">
        <v>1398893577</v>
      </c>
      <c r="N13" s="11" t="s">
        <v>433</v>
      </c>
      <c r="O13" s="276" t="s">
        <v>434</v>
      </c>
      <c r="P13" s="276">
        <v>13769574555</v>
      </c>
    </row>
    <row r="14" spans="1:16" s="269" customFormat="1" ht="24" customHeight="1">
      <c r="A14" s="275">
        <v>10</v>
      </c>
      <c r="B14" s="11" t="s">
        <v>435</v>
      </c>
      <c r="C14" s="276" t="s">
        <v>77</v>
      </c>
      <c r="D14" s="276" t="s">
        <v>401</v>
      </c>
      <c r="E14" s="11">
        <v>8</v>
      </c>
      <c r="F14" s="11">
        <v>1</v>
      </c>
      <c r="G14" s="11">
        <v>0.06</v>
      </c>
      <c r="H14" s="276">
        <v>1</v>
      </c>
      <c r="I14" s="275">
        <f t="shared" si="0"/>
        <v>96</v>
      </c>
      <c r="J14" s="11" t="s">
        <v>417</v>
      </c>
      <c r="K14" s="11" t="s">
        <v>418</v>
      </c>
      <c r="L14" s="276" t="s">
        <v>419</v>
      </c>
      <c r="M14" s="276">
        <v>1398893577</v>
      </c>
      <c r="N14" s="11" t="s">
        <v>420</v>
      </c>
      <c r="O14" s="276" t="s">
        <v>421</v>
      </c>
      <c r="P14" s="276">
        <v>13887484566</v>
      </c>
    </row>
    <row r="15" spans="1:16" s="269" customFormat="1" ht="24" customHeight="1">
      <c r="A15" s="275">
        <v>11</v>
      </c>
      <c r="B15" s="11" t="s">
        <v>436</v>
      </c>
      <c r="C15" s="276" t="s">
        <v>77</v>
      </c>
      <c r="D15" s="276" t="s">
        <v>401</v>
      </c>
      <c r="E15" s="11">
        <v>66</v>
      </c>
      <c r="F15" s="11">
        <v>2</v>
      </c>
      <c r="G15" s="11">
        <v>0.66</v>
      </c>
      <c r="H15" s="276">
        <v>6</v>
      </c>
      <c r="I15" s="275">
        <f t="shared" si="0"/>
        <v>792</v>
      </c>
      <c r="J15" s="11" t="s">
        <v>417</v>
      </c>
      <c r="K15" s="11" t="s">
        <v>437</v>
      </c>
      <c r="L15" s="276" t="s">
        <v>438</v>
      </c>
      <c r="M15" s="276">
        <v>15187916398</v>
      </c>
      <c r="N15" s="11" t="s">
        <v>439</v>
      </c>
      <c r="O15" s="276" t="s">
        <v>440</v>
      </c>
      <c r="P15" s="276">
        <v>13988915321</v>
      </c>
    </row>
    <row r="16" spans="1:16" s="269" customFormat="1" ht="24" customHeight="1">
      <c r="A16" s="275">
        <v>12</v>
      </c>
      <c r="B16" s="11" t="s">
        <v>441</v>
      </c>
      <c r="C16" s="276" t="s">
        <v>77</v>
      </c>
      <c r="D16" s="276" t="s">
        <v>401</v>
      </c>
      <c r="E16" s="11">
        <v>87</v>
      </c>
      <c r="F16" s="11">
        <v>5</v>
      </c>
      <c r="G16" s="11">
        <v>1.21</v>
      </c>
      <c r="H16" s="282">
        <v>10</v>
      </c>
      <c r="I16" s="282">
        <f t="shared" si="0"/>
        <v>1044</v>
      </c>
      <c r="J16" s="11" t="s">
        <v>442</v>
      </c>
      <c r="K16" s="11" t="s">
        <v>443</v>
      </c>
      <c r="L16" s="293" t="s">
        <v>444</v>
      </c>
      <c r="M16" s="282">
        <v>18183585350</v>
      </c>
      <c r="N16" s="11" t="s">
        <v>445</v>
      </c>
      <c r="O16" s="293" t="s">
        <v>446</v>
      </c>
      <c r="P16" s="282">
        <v>13577405986</v>
      </c>
    </row>
    <row r="17" spans="1:16" s="269" customFormat="1" ht="24" customHeight="1">
      <c r="A17" s="275">
        <v>13</v>
      </c>
      <c r="B17" s="11" t="s">
        <v>447</v>
      </c>
      <c r="C17" s="276" t="s">
        <v>77</v>
      </c>
      <c r="D17" s="276" t="s">
        <v>401</v>
      </c>
      <c r="E17" s="11">
        <v>45</v>
      </c>
      <c r="F17" s="11">
        <v>45</v>
      </c>
      <c r="G17" s="11">
        <v>1.1</v>
      </c>
      <c r="H17" s="282">
        <v>45</v>
      </c>
      <c r="I17" s="282">
        <f t="shared" si="0"/>
        <v>540</v>
      </c>
      <c r="J17" s="11" t="s">
        <v>442</v>
      </c>
      <c r="K17" s="11" t="s">
        <v>443</v>
      </c>
      <c r="L17" s="293" t="s">
        <v>444</v>
      </c>
      <c r="M17" s="282">
        <v>18183585350</v>
      </c>
      <c r="N17" s="11" t="s">
        <v>448</v>
      </c>
      <c r="O17" s="293" t="s">
        <v>449</v>
      </c>
      <c r="P17" s="282">
        <v>13988925913</v>
      </c>
    </row>
    <row r="18" spans="1:16" s="269" customFormat="1" ht="24" customHeight="1">
      <c r="A18" s="275">
        <v>14</v>
      </c>
      <c r="B18" s="11" t="s">
        <v>450</v>
      </c>
      <c r="C18" s="276" t="s">
        <v>77</v>
      </c>
      <c r="D18" s="276" t="s">
        <v>401</v>
      </c>
      <c r="E18" s="11">
        <v>69</v>
      </c>
      <c r="F18" s="11">
        <v>69</v>
      </c>
      <c r="G18" s="11">
        <v>1.23</v>
      </c>
      <c r="H18" s="282">
        <v>69</v>
      </c>
      <c r="I18" s="282">
        <f t="shared" si="0"/>
        <v>828</v>
      </c>
      <c r="J18" s="11" t="s">
        <v>442</v>
      </c>
      <c r="K18" s="11" t="s">
        <v>443</v>
      </c>
      <c r="L18" s="293" t="s">
        <v>444</v>
      </c>
      <c r="M18" s="282">
        <v>18183585350</v>
      </c>
      <c r="N18" s="11" t="s">
        <v>448</v>
      </c>
      <c r="O18" s="293" t="s">
        <v>449</v>
      </c>
      <c r="P18" s="282">
        <v>13988925913</v>
      </c>
    </row>
    <row r="19" spans="1:16" s="269" customFormat="1" ht="24" customHeight="1">
      <c r="A19" s="275">
        <v>15</v>
      </c>
      <c r="B19" s="11" t="s">
        <v>451</v>
      </c>
      <c r="C19" s="276" t="s">
        <v>77</v>
      </c>
      <c r="D19" s="276" t="s">
        <v>401</v>
      </c>
      <c r="E19" s="11">
        <v>21</v>
      </c>
      <c r="F19" s="11">
        <v>21</v>
      </c>
      <c r="G19" s="11">
        <v>0.82</v>
      </c>
      <c r="H19" s="282">
        <v>21</v>
      </c>
      <c r="I19" s="282">
        <f t="shared" si="0"/>
        <v>252</v>
      </c>
      <c r="J19" s="11" t="s">
        <v>442</v>
      </c>
      <c r="K19" s="11" t="s">
        <v>443</v>
      </c>
      <c r="L19" s="293" t="s">
        <v>444</v>
      </c>
      <c r="M19" s="282">
        <v>18183585350</v>
      </c>
      <c r="N19" s="11" t="s">
        <v>448</v>
      </c>
      <c r="O19" s="293" t="s">
        <v>449</v>
      </c>
      <c r="P19" s="282">
        <v>13988925913</v>
      </c>
    </row>
    <row r="20" spans="1:16" s="269" customFormat="1" ht="24" customHeight="1">
      <c r="A20" s="275">
        <v>16</v>
      </c>
      <c r="B20" s="11" t="s">
        <v>452</v>
      </c>
      <c r="C20" s="276" t="s">
        <v>77</v>
      </c>
      <c r="D20" s="276" t="s">
        <v>401</v>
      </c>
      <c r="E20" s="11">
        <v>64</v>
      </c>
      <c r="F20" s="11">
        <v>64</v>
      </c>
      <c r="G20" s="11">
        <v>1</v>
      </c>
      <c r="H20" s="282">
        <v>64</v>
      </c>
      <c r="I20" s="282">
        <f t="shared" si="0"/>
        <v>768</v>
      </c>
      <c r="J20" s="11" t="s">
        <v>442</v>
      </c>
      <c r="K20" s="11" t="s">
        <v>443</v>
      </c>
      <c r="L20" s="293" t="s">
        <v>444</v>
      </c>
      <c r="M20" s="282">
        <v>18183585350</v>
      </c>
      <c r="N20" s="11" t="s">
        <v>448</v>
      </c>
      <c r="O20" s="293" t="s">
        <v>449</v>
      </c>
      <c r="P20" s="282">
        <v>13988925913</v>
      </c>
    </row>
    <row r="21" spans="1:16" s="269" customFormat="1" ht="24" customHeight="1">
      <c r="A21" s="275">
        <v>17</v>
      </c>
      <c r="B21" s="11" t="s">
        <v>453</v>
      </c>
      <c r="C21" s="276" t="s">
        <v>77</v>
      </c>
      <c r="D21" s="276" t="s">
        <v>401</v>
      </c>
      <c r="E21" s="11">
        <v>94</v>
      </c>
      <c r="F21" s="11">
        <v>6</v>
      </c>
      <c r="G21" s="11">
        <v>0.71</v>
      </c>
      <c r="H21" s="282">
        <v>7</v>
      </c>
      <c r="I21" s="282">
        <f t="shared" si="0"/>
        <v>1128</v>
      </c>
      <c r="J21" s="11" t="s">
        <v>442</v>
      </c>
      <c r="K21" s="11" t="s">
        <v>443</v>
      </c>
      <c r="L21" s="293" t="s">
        <v>444</v>
      </c>
      <c r="M21" s="282">
        <v>18183585350</v>
      </c>
      <c r="N21" s="11" t="s">
        <v>454</v>
      </c>
      <c r="O21" s="293" t="s">
        <v>455</v>
      </c>
      <c r="P21" s="282">
        <v>13987466605</v>
      </c>
    </row>
    <row r="22" spans="1:16" s="269" customFormat="1" ht="24" customHeight="1">
      <c r="A22" s="275">
        <v>18</v>
      </c>
      <c r="B22" s="11" t="s">
        <v>456</v>
      </c>
      <c r="C22" s="276" t="s">
        <v>77</v>
      </c>
      <c r="D22" s="276" t="s">
        <v>401</v>
      </c>
      <c r="E22" s="11">
        <v>90</v>
      </c>
      <c r="F22" s="11">
        <v>5</v>
      </c>
      <c r="G22" s="11">
        <v>1.26</v>
      </c>
      <c r="H22" s="282">
        <v>9</v>
      </c>
      <c r="I22" s="282">
        <f t="shared" si="0"/>
        <v>1080</v>
      </c>
      <c r="J22" s="11" t="s">
        <v>442</v>
      </c>
      <c r="K22" s="11" t="s">
        <v>443</v>
      </c>
      <c r="L22" s="293" t="s">
        <v>444</v>
      </c>
      <c r="M22" s="282">
        <v>18183585350</v>
      </c>
      <c r="N22" s="11" t="s">
        <v>457</v>
      </c>
      <c r="O22" s="293" t="s">
        <v>458</v>
      </c>
      <c r="P22" s="282">
        <v>13988966667</v>
      </c>
    </row>
    <row r="23" spans="1:16" s="269" customFormat="1" ht="24" customHeight="1">
      <c r="A23" s="275">
        <v>19</v>
      </c>
      <c r="B23" s="11" t="s">
        <v>459</v>
      </c>
      <c r="C23" s="276" t="s">
        <v>77</v>
      </c>
      <c r="D23" s="276" t="s">
        <v>401</v>
      </c>
      <c r="E23" s="11">
        <v>40</v>
      </c>
      <c r="F23" s="11">
        <v>2</v>
      </c>
      <c r="G23" s="11">
        <v>0.56</v>
      </c>
      <c r="H23" s="282">
        <v>4</v>
      </c>
      <c r="I23" s="282">
        <f t="shared" si="0"/>
        <v>480</v>
      </c>
      <c r="J23" s="11" t="s">
        <v>442</v>
      </c>
      <c r="K23" s="11" t="s">
        <v>443</v>
      </c>
      <c r="L23" s="293" t="s">
        <v>444</v>
      </c>
      <c r="M23" s="282">
        <v>18183585350</v>
      </c>
      <c r="N23" s="11" t="s">
        <v>457</v>
      </c>
      <c r="O23" s="293" t="s">
        <v>458</v>
      </c>
      <c r="P23" s="282">
        <v>13988966667</v>
      </c>
    </row>
    <row r="24" spans="1:16" s="269" customFormat="1" ht="24" customHeight="1">
      <c r="A24" s="275">
        <v>20</v>
      </c>
      <c r="B24" s="11" t="s">
        <v>460</v>
      </c>
      <c r="C24" s="276" t="s">
        <v>77</v>
      </c>
      <c r="D24" s="276" t="s">
        <v>401</v>
      </c>
      <c r="E24" s="11">
        <v>78</v>
      </c>
      <c r="F24" s="11">
        <v>7</v>
      </c>
      <c r="G24" s="11">
        <v>0.96</v>
      </c>
      <c r="H24" s="282">
        <v>7</v>
      </c>
      <c r="I24" s="282">
        <f t="shared" si="0"/>
        <v>936</v>
      </c>
      <c r="J24" s="11" t="s">
        <v>461</v>
      </c>
      <c r="K24" s="11" t="s">
        <v>443</v>
      </c>
      <c r="L24" s="293" t="s">
        <v>444</v>
      </c>
      <c r="M24" s="282">
        <v>18183585350</v>
      </c>
      <c r="N24" s="11" t="s">
        <v>457</v>
      </c>
      <c r="O24" s="293" t="s">
        <v>458</v>
      </c>
      <c r="P24" s="282">
        <v>13988966667</v>
      </c>
    </row>
    <row r="25" spans="1:16" s="269" customFormat="1" ht="24" customHeight="1">
      <c r="A25" s="275">
        <v>21</v>
      </c>
      <c r="B25" s="11" t="s">
        <v>462</v>
      </c>
      <c r="C25" s="276" t="s">
        <v>77</v>
      </c>
      <c r="D25" s="276" t="s">
        <v>401</v>
      </c>
      <c r="E25" s="11">
        <v>48</v>
      </c>
      <c r="F25" s="11">
        <v>4</v>
      </c>
      <c r="G25" s="279">
        <v>0.58</v>
      </c>
      <c r="H25" s="282">
        <v>4</v>
      </c>
      <c r="I25" s="282">
        <f t="shared" si="0"/>
        <v>576</v>
      </c>
      <c r="J25" s="11" t="s">
        <v>442</v>
      </c>
      <c r="K25" s="11" t="s">
        <v>463</v>
      </c>
      <c r="L25" s="293" t="s">
        <v>464</v>
      </c>
      <c r="M25" s="282">
        <v>13769574513</v>
      </c>
      <c r="N25" s="11" t="s">
        <v>465</v>
      </c>
      <c r="O25" s="293" t="s">
        <v>466</v>
      </c>
      <c r="P25" s="282">
        <v>13769766913</v>
      </c>
    </row>
    <row r="26" spans="1:16" s="269" customFormat="1" ht="24" customHeight="1">
      <c r="A26" s="275">
        <v>22</v>
      </c>
      <c r="B26" s="11" t="s">
        <v>467</v>
      </c>
      <c r="C26" s="276" t="s">
        <v>77</v>
      </c>
      <c r="D26" s="276" t="s">
        <v>401</v>
      </c>
      <c r="E26" s="11">
        <v>223</v>
      </c>
      <c r="F26" s="11">
        <v>26</v>
      </c>
      <c r="G26" s="279">
        <v>4.91</v>
      </c>
      <c r="H26" s="282">
        <v>14</v>
      </c>
      <c r="I26" s="282">
        <f t="shared" si="0"/>
        <v>2676</v>
      </c>
      <c r="J26" s="11" t="s">
        <v>442</v>
      </c>
      <c r="K26" s="11" t="s">
        <v>463</v>
      </c>
      <c r="L26" s="293" t="s">
        <v>464</v>
      </c>
      <c r="M26" s="282">
        <v>13769574513</v>
      </c>
      <c r="N26" s="11" t="s">
        <v>468</v>
      </c>
      <c r="O26" s="293" t="s">
        <v>469</v>
      </c>
      <c r="P26" s="282">
        <v>13769506868</v>
      </c>
    </row>
    <row r="27" spans="1:16" s="269" customFormat="1" ht="24" customHeight="1">
      <c r="A27" s="275">
        <v>23</v>
      </c>
      <c r="B27" s="11" t="s">
        <v>470</v>
      </c>
      <c r="C27" s="276" t="s">
        <v>77</v>
      </c>
      <c r="D27" s="276" t="s">
        <v>401</v>
      </c>
      <c r="E27" s="11">
        <v>61</v>
      </c>
      <c r="F27" s="11">
        <v>5</v>
      </c>
      <c r="G27" s="279">
        <v>1.46</v>
      </c>
      <c r="H27" s="282">
        <v>3</v>
      </c>
      <c r="I27" s="282">
        <f t="shared" si="0"/>
        <v>732</v>
      </c>
      <c r="J27" s="11" t="s">
        <v>442</v>
      </c>
      <c r="K27" s="11" t="s">
        <v>463</v>
      </c>
      <c r="L27" s="293" t="s">
        <v>464</v>
      </c>
      <c r="M27" s="282">
        <v>13769574513</v>
      </c>
      <c r="N27" s="11" t="s">
        <v>468</v>
      </c>
      <c r="O27" s="293" t="s">
        <v>469</v>
      </c>
      <c r="P27" s="282">
        <v>13769506868</v>
      </c>
    </row>
    <row r="28" spans="1:16" s="269" customFormat="1" ht="24" customHeight="1">
      <c r="A28" s="275">
        <v>24</v>
      </c>
      <c r="B28" s="11" t="s">
        <v>471</v>
      </c>
      <c r="C28" s="276" t="s">
        <v>77</v>
      </c>
      <c r="D28" s="276" t="s">
        <v>401</v>
      </c>
      <c r="E28" s="11">
        <v>53</v>
      </c>
      <c r="F28" s="11">
        <v>9</v>
      </c>
      <c r="G28" s="279">
        <v>1.22</v>
      </c>
      <c r="H28" s="282">
        <v>1</v>
      </c>
      <c r="I28" s="282">
        <f t="shared" si="0"/>
        <v>636</v>
      </c>
      <c r="J28" s="11" t="s">
        <v>442</v>
      </c>
      <c r="K28" s="11" t="s">
        <v>463</v>
      </c>
      <c r="L28" s="293" t="s">
        <v>464</v>
      </c>
      <c r="M28" s="282">
        <v>13769574513</v>
      </c>
      <c r="N28" s="11" t="s">
        <v>472</v>
      </c>
      <c r="O28" s="293" t="s">
        <v>473</v>
      </c>
      <c r="P28" s="282">
        <v>18687426111</v>
      </c>
    </row>
    <row r="29" spans="1:16" s="269" customFormat="1" ht="24" customHeight="1">
      <c r="A29" s="275">
        <v>25</v>
      </c>
      <c r="B29" s="11" t="s">
        <v>474</v>
      </c>
      <c r="C29" s="276" t="s">
        <v>77</v>
      </c>
      <c r="D29" s="276" t="s">
        <v>401</v>
      </c>
      <c r="E29" s="279">
        <v>24</v>
      </c>
      <c r="F29" s="11">
        <v>2</v>
      </c>
      <c r="G29" s="279">
        <v>0.51</v>
      </c>
      <c r="H29" s="282">
        <v>3</v>
      </c>
      <c r="I29" s="282">
        <f t="shared" si="0"/>
        <v>288</v>
      </c>
      <c r="J29" s="11" t="s">
        <v>442</v>
      </c>
      <c r="K29" s="11" t="s">
        <v>463</v>
      </c>
      <c r="L29" s="293" t="s">
        <v>464</v>
      </c>
      <c r="M29" s="282">
        <v>13769574513</v>
      </c>
      <c r="N29" s="11" t="s">
        <v>472</v>
      </c>
      <c r="O29" s="293" t="s">
        <v>473</v>
      </c>
      <c r="P29" s="282">
        <v>18687426111</v>
      </c>
    </row>
    <row r="30" spans="1:16" s="269" customFormat="1" ht="24" customHeight="1">
      <c r="A30" s="275">
        <v>26</v>
      </c>
      <c r="B30" s="11" t="s">
        <v>475</v>
      </c>
      <c r="C30" s="276" t="s">
        <v>77</v>
      </c>
      <c r="D30" s="276" t="s">
        <v>401</v>
      </c>
      <c r="E30" s="279">
        <v>144</v>
      </c>
      <c r="F30" s="11">
        <v>20</v>
      </c>
      <c r="G30" s="279">
        <v>3.31</v>
      </c>
      <c r="H30" s="282">
        <v>3</v>
      </c>
      <c r="I30" s="282">
        <f t="shared" si="0"/>
        <v>1728</v>
      </c>
      <c r="J30" s="11" t="s">
        <v>442</v>
      </c>
      <c r="K30" s="11" t="s">
        <v>463</v>
      </c>
      <c r="L30" s="293" t="s">
        <v>464</v>
      </c>
      <c r="M30" s="282">
        <v>13769574513</v>
      </c>
      <c r="N30" s="11" t="s">
        <v>476</v>
      </c>
      <c r="O30" s="293" t="s">
        <v>477</v>
      </c>
      <c r="P30" s="282">
        <v>15924983252</v>
      </c>
    </row>
    <row r="31" spans="1:16" s="269" customFormat="1" ht="24" customHeight="1">
      <c r="A31" s="275">
        <v>27</v>
      </c>
      <c r="B31" s="11" t="s">
        <v>478</v>
      </c>
      <c r="C31" s="276" t="s">
        <v>77</v>
      </c>
      <c r="D31" s="276" t="s">
        <v>401</v>
      </c>
      <c r="E31" s="11">
        <v>410</v>
      </c>
      <c r="F31" s="11">
        <v>31</v>
      </c>
      <c r="G31" s="279">
        <v>5.54</v>
      </c>
      <c r="H31" s="282">
        <v>33</v>
      </c>
      <c r="I31" s="282">
        <f t="shared" si="0"/>
        <v>4920</v>
      </c>
      <c r="J31" s="11" t="s">
        <v>442</v>
      </c>
      <c r="K31" s="11" t="s">
        <v>463</v>
      </c>
      <c r="L31" s="293" t="s">
        <v>464</v>
      </c>
      <c r="M31" s="282">
        <v>13769574513</v>
      </c>
      <c r="N31" s="11" t="s">
        <v>479</v>
      </c>
      <c r="O31" s="293" t="s">
        <v>480</v>
      </c>
      <c r="P31" s="282">
        <v>18887474525</v>
      </c>
    </row>
    <row r="32" spans="1:16" s="269" customFormat="1" ht="24" customHeight="1">
      <c r="A32" s="275">
        <v>28</v>
      </c>
      <c r="B32" s="11" t="s">
        <v>481</v>
      </c>
      <c r="C32" s="276" t="s">
        <v>77</v>
      </c>
      <c r="D32" s="276" t="s">
        <v>401</v>
      </c>
      <c r="E32" s="11">
        <v>363</v>
      </c>
      <c r="F32" s="11">
        <v>26</v>
      </c>
      <c r="G32" s="279">
        <v>5.21</v>
      </c>
      <c r="H32" s="282">
        <v>26</v>
      </c>
      <c r="I32" s="282">
        <f t="shared" si="0"/>
        <v>4356</v>
      </c>
      <c r="J32" s="11" t="s">
        <v>442</v>
      </c>
      <c r="K32" s="11" t="s">
        <v>463</v>
      </c>
      <c r="L32" s="293" t="s">
        <v>464</v>
      </c>
      <c r="M32" s="282">
        <v>13769574513</v>
      </c>
      <c r="N32" s="11" t="s">
        <v>468</v>
      </c>
      <c r="O32" s="293" t="s">
        <v>469</v>
      </c>
      <c r="P32" s="282">
        <v>13769506868</v>
      </c>
    </row>
    <row r="33" spans="1:16" s="269" customFormat="1" ht="24" customHeight="1">
      <c r="A33" s="275">
        <v>29</v>
      </c>
      <c r="B33" s="11" t="s">
        <v>482</v>
      </c>
      <c r="C33" s="276" t="s">
        <v>77</v>
      </c>
      <c r="D33" s="276" t="s">
        <v>401</v>
      </c>
      <c r="E33" s="11">
        <v>161</v>
      </c>
      <c r="F33" s="11">
        <v>16</v>
      </c>
      <c r="G33" s="279">
        <v>3.79</v>
      </c>
      <c r="H33" s="282">
        <v>8</v>
      </c>
      <c r="I33" s="282">
        <f t="shared" si="0"/>
        <v>1932</v>
      </c>
      <c r="J33" s="11" t="s">
        <v>442</v>
      </c>
      <c r="K33" s="11" t="s">
        <v>463</v>
      </c>
      <c r="L33" s="293" t="s">
        <v>464</v>
      </c>
      <c r="M33" s="282">
        <v>13769574513</v>
      </c>
      <c r="N33" s="11" t="s">
        <v>468</v>
      </c>
      <c r="O33" s="293" t="s">
        <v>469</v>
      </c>
      <c r="P33" s="282">
        <v>13769506868</v>
      </c>
    </row>
    <row r="34" spans="1:16" s="269" customFormat="1" ht="24" customHeight="1">
      <c r="A34" s="275">
        <v>30</v>
      </c>
      <c r="B34" s="11" t="s">
        <v>483</v>
      </c>
      <c r="C34" s="276" t="s">
        <v>77</v>
      </c>
      <c r="D34" s="276" t="s">
        <v>401</v>
      </c>
      <c r="E34" s="279">
        <v>22</v>
      </c>
      <c r="F34" s="11">
        <v>2</v>
      </c>
      <c r="G34" s="279">
        <v>0.53</v>
      </c>
      <c r="H34" s="282">
        <v>2</v>
      </c>
      <c r="I34" s="282">
        <f t="shared" si="0"/>
        <v>264</v>
      </c>
      <c r="J34" s="11" t="s">
        <v>442</v>
      </c>
      <c r="K34" s="11" t="s">
        <v>463</v>
      </c>
      <c r="L34" s="293" t="s">
        <v>464</v>
      </c>
      <c r="M34" s="282">
        <v>13769574513</v>
      </c>
      <c r="N34" s="11" t="s">
        <v>472</v>
      </c>
      <c r="O34" s="293" t="s">
        <v>473</v>
      </c>
      <c r="P34" s="282">
        <v>18687426111</v>
      </c>
    </row>
    <row r="35" spans="1:16" s="269" customFormat="1" ht="24" customHeight="1">
      <c r="A35" s="275">
        <v>31</v>
      </c>
      <c r="B35" s="11" t="s">
        <v>484</v>
      </c>
      <c r="C35" s="276" t="s">
        <v>77</v>
      </c>
      <c r="D35" s="276" t="s">
        <v>401</v>
      </c>
      <c r="E35" s="279">
        <v>72</v>
      </c>
      <c r="F35" s="11">
        <v>2</v>
      </c>
      <c r="G35" s="279">
        <v>0.79</v>
      </c>
      <c r="H35" s="282">
        <v>6</v>
      </c>
      <c r="I35" s="282">
        <f t="shared" si="0"/>
        <v>864</v>
      </c>
      <c r="J35" s="11" t="s">
        <v>442</v>
      </c>
      <c r="K35" s="11" t="s">
        <v>463</v>
      </c>
      <c r="L35" s="293" t="s">
        <v>464</v>
      </c>
      <c r="M35" s="282">
        <v>13769574513</v>
      </c>
      <c r="N35" s="11" t="s">
        <v>472</v>
      </c>
      <c r="O35" s="293" t="s">
        <v>473</v>
      </c>
      <c r="P35" s="282">
        <v>18687426111</v>
      </c>
    </row>
    <row r="36" spans="1:16" s="270" customFormat="1" ht="24" customHeight="1">
      <c r="A36" s="275">
        <v>32</v>
      </c>
      <c r="B36" s="277" t="s">
        <v>485</v>
      </c>
      <c r="C36" s="276" t="s">
        <v>77</v>
      </c>
      <c r="D36" s="276" t="s">
        <v>401</v>
      </c>
      <c r="E36" s="11">
        <v>22</v>
      </c>
      <c r="F36" s="11">
        <v>3</v>
      </c>
      <c r="G36" s="11">
        <v>0.31</v>
      </c>
      <c r="H36" s="276">
        <v>3</v>
      </c>
      <c r="I36" s="275">
        <f t="shared" si="0"/>
        <v>264</v>
      </c>
      <c r="J36" s="11" t="s">
        <v>486</v>
      </c>
      <c r="K36" s="11" t="s">
        <v>487</v>
      </c>
      <c r="L36" s="276" t="s">
        <v>488</v>
      </c>
      <c r="M36" s="276">
        <v>13987420811</v>
      </c>
      <c r="N36" s="11" t="s">
        <v>489</v>
      </c>
      <c r="O36" s="276" t="s">
        <v>490</v>
      </c>
      <c r="P36" s="276">
        <v>13987400495</v>
      </c>
    </row>
    <row r="37" spans="1:16" s="270" customFormat="1" ht="24" customHeight="1">
      <c r="A37" s="275">
        <v>33</v>
      </c>
      <c r="B37" s="277" t="s">
        <v>491</v>
      </c>
      <c r="C37" s="276" t="s">
        <v>77</v>
      </c>
      <c r="D37" s="276" t="s">
        <v>401</v>
      </c>
      <c r="E37" s="11">
        <v>22</v>
      </c>
      <c r="F37" s="11">
        <v>2</v>
      </c>
      <c r="G37" s="82">
        <v>0.15</v>
      </c>
      <c r="H37" s="276">
        <v>3</v>
      </c>
      <c r="I37" s="275">
        <f t="shared" si="0"/>
        <v>264</v>
      </c>
      <c r="J37" s="11" t="s">
        <v>492</v>
      </c>
      <c r="K37" s="11" t="s">
        <v>487</v>
      </c>
      <c r="L37" s="276" t="s">
        <v>488</v>
      </c>
      <c r="M37" s="276">
        <v>13987420811</v>
      </c>
      <c r="N37" s="11" t="s">
        <v>81</v>
      </c>
      <c r="O37" s="276" t="s">
        <v>493</v>
      </c>
      <c r="P37" s="276">
        <v>13887183086</v>
      </c>
    </row>
    <row r="38" spans="1:16" s="270" customFormat="1" ht="24" customHeight="1">
      <c r="A38" s="275">
        <v>34</v>
      </c>
      <c r="B38" s="278" t="s">
        <v>494</v>
      </c>
      <c r="C38" s="276" t="s">
        <v>77</v>
      </c>
      <c r="D38" s="276" t="s">
        <v>401</v>
      </c>
      <c r="E38" s="11">
        <v>60</v>
      </c>
      <c r="F38" s="11">
        <v>2</v>
      </c>
      <c r="G38" s="82">
        <v>0.54</v>
      </c>
      <c r="H38" s="276">
        <v>6</v>
      </c>
      <c r="I38" s="275">
        <f t="shared" si="0"/>
        <v>720</v>
      </c>
      <c r="J38" s="11" t="s">
        <v>402</v>
      </c>
      <c r="K38" s="11" t="s">
        <v>495</v>
      </c>
      <c r="L38" s="276" t="s">
        <v>496</v>
      </c>
      <c r="M38" s="276">
        <v>15877814780</v>
      </c>
      <c r="N38" s="11" t="s">
        <v>497</v>
      </c>
      <c r="O38" s="276" t="s">
        <v>498</v>
      </c>
      <c r="P38" s="276">
        <v>15924922600</v>
      </c>
    </row>
    <row r="39" spans="1:16" s="270" customFormat="1" ht="24" customHeight="1">
      <c r="A39" s="275">
        <v>35</v>
      </c>
      <c r="B39" s="277" t="s">
        <v>499</v>
      </c>
      <c r="C39" s="276" t="s">
        <v>77</v>
      </c>
      <c r="D39" s="276" t="s">
        <v>401</v>
      </c>
      <c r="E39" s="11">
        <v>35</v>
      </c>
      <c r="F39" s="11">
        <v>2</v>
      </c>
      <c r="G39" s="82">
        <v>0.32</v>
      </c>
      <c r="H39" s="276">
        <v>4</v>
      </c>
      <c r="I39" s="275">
        <f t="shared" si="0"/>
        <v>420</v>
      </c>
      <c r="J39" s="11" t="s">
        <v>408</v>
      </c>
      <c r="K39" s="11" t="s">
        <v>487</v>
      </c>
      <c r="L39" s="276" t="s">
        <v>488</v>
      </c>
      <c r="M39" s="276">
        <v>13987420811</v>
      </c>
      <c r="N39" s="11" t="s">
        <v>81</v>
      </c>
      <c r="O39" s="276" t="s">
        <v>493</v>
      </c>
      <c r="P39" s="276">
        <v>13887183086</v>
      </c>
    </row>
    <row r="40" spans="1:16" s="270" customFormat="1" ht="24" customHeight="1">
      <c r="A40" s="275">
        <v>36</v>
      </c>
      <c r="B40" s="277" t="s">
        <v>500</v>
      </c>
      <c r="C40" s="276" t="s">
        <v>77</v>
      </c>
      <c r="D40" s="276" t="s">
        <v>401</v>
      </c>
      <c r="E40" s="11">
        <v>16</v>
      </c>
      <c r="F40" s="11">
        <v>1</v>
      </c>
      <c r="G40" s="82">
        <v>0.2</v>
      </c>
      <c r="H40" s="276">
        <v>2</v>
      </c>
      <c r="I40" s="275">
        <f t="shared" si="0"/>
        <v>192</v>
      </c>
      <c r="J40" s="11" t="s">
        <v>501</v>
      </c>
      <c r="K40" s="11" t="s">
        <v>487</v>
      </c>
      <c r="L40" s="276" t="s">
        <v>488</v>
      </c>
      <c r="M40" s="276">
        <v>13987420811</v>
      </c>
      <c r="N40" s="11" t="s">
        <v>489</v>
      </c>
      <c r="O40" s="276" t="s">
        <v>490</v>
      </c>
      <c r="P40" s="276">
        <v>13987400495</v>
      </c>
    </row>
    <row r="41" spans="1:16" s="270" customFormat="1" ht="24" customHeight="1">
      <c r="A41" s="275">
        <v>37</v>
      </c>
      <c r="B41" s="277" t="s">
        <v>502</v>
      </c>
      <c r="C41" s="276" t="s">
        <v>77</v>
      </c>
      <c r="D41" s="276" t="s">
        <v>401</v>
      </c>
      <c r="E41" s="283">
        <v>75</v>
      </c>
      <c r="F41" s="283">
        <v>5</v>
      </c>
      <c r="G41" s="284">
        <v>0.49</v>
      </c>
      <c r="H41" s="276">
        <v>6</v>
      </c>
      <c r="I41" s="275">
        <f t="shared" si="0"/>
        <v>900</v>
      </c>
      <c r="J41" s="11" t="s">
        <v>503</v>
      </c>
      <c r="K41" s="11" t="s">
        <v>487</v>
      </c>
      <c r="L41" s="276" t="s">
        <v>488</v>
      </c>
      <c r="M41" s="276">
        <v>13987420811</v>
      </c>
      <c r="N41" s="283" t="s">
        <v>504</v>
      </c>
      <c r="O41" s="276" t="s">
        <v>505</v>
      </c>
      <c r="P41" s="276">
        <v>13887140303</v>
      </c>
    </row>
    <row r="42" spans="1:16" s="270" customFormat="1" ht="24" customHeight="1">
      <c r="A42" s="275">
        <v>38</v>
      </c>
      <c r="B42" s="277" t="s">
        <v>506</v>
      </c>
      <c r="C42" s="276" t="s">
        <v>77</v>
      </c>
      <c r="D42" s="276" t="s">
        <v>401</v>
      </c>
      <c r="E42" s="283">
        <v>8</v>
      </c>
      <c r="F42" s="283">
        <v>1</v>
      </c>
      <c r="G42" s="284">
        <v>0.18</v>
      </c>
      <c r="H42" s="276">
        <v>1</v>
      </c>
      <c r="I42" s="275">
        <f t="shared" si="0"/>
        <v>96</v>
      </c>
      <c r="J42" s="11" t="s">
        <v>492</v>
      </c>
      <c r="K42" s="11" t="s">
        <v>487</v>
      </c>
      <c r="L42" s="276" t="s">
        <v>488</v>
      </c>
      <c r="M42" s="276">
        <v>13987420811</v>
      </c>
      <c r="N42" s="283" t="s">
        <v>81</v>
      </c>
      <c r="O42" s="276" t="s">
        <v>493</v>
      </c>
      <c r="P42" s="276">
        <v>13887183086</v>
      </c>
    </row>
    <row r="43" spans="1:16" s="270" customFormat="1" ht="24" customHeight="1">
      <c r="A43" s="275">
        <v>39</v>
      </c>
      <c r="B43" s="277" t="s">
        <v>507</v>
      </c>
      <c r="C43" s="276" t="s">
        <v>77</v>
      </c>
      <c r="D43" s="276" t="s">
        <v>401</v>
      </c>
      <c r="E43" s="283">
        <v>16</v>
      </c>
      <c r="F43" s="283">
        <v>1</v>
      </c>
      <c r="G43" s="284">
        <v>0.16</v>
      </c>
      <c r="H43" s="276">
        <v>2</v>
      </c>
      <c r="I43" s="275">
        <f t="shared" si="0"/>
        <v>192</v>
      </c>
      <c r="J43" s="11" t="s">
        <v>432</v>
      </c>
      <c r="K43" s="283" t="s">
        <v>495</v>
      </c>
      <c r="L43" s="276" t="s">
        <v>496</v>
      </c>
      <c r="M43" s="276">
        <v>15877814780</v>
      </c>
      <c r="N43" s="283" t="s">
        <v>497</v>
      </c>
      <c r="O43" s="276" t="s">
        <v>498</v>
      </c>
      <c r="P43" s="276">
        <v>15924922600</v>
      </c>
    </row>
    <row r="44" spans="1:16" s="270" customFormat="1" ht="24" customHeight="1">
      <c r="A44" s="275">
        <v>40</v>
      </c>
      <c r="B44" s="277" t="s">
        <v>508</v>
      </c>
      <c r="C44" s="276" t="s">
        <v>77</v>
      </c>
      <c r="D44" s="276" t="s">
        <v>401</v>
      </c>
      <c r="E44" s="283">
        <v>12</v>
      </c>
      <c r="F44" s="283">
        <v>2</v>
      </c>
      <c r="G44" s="284">
        <v>0.072</v>
      </c>
      <c r="H44" s="276">
        <v>2</v>
      </c>
      <c r="I44" s="275">
        <f t="shared" si="0"/>
        <v>144</v>
      </c>
      <c r="J44" s="11" t="s">
        <v>408</v>
      </c>
      <c r="K44" s="283" t="s">
        <v>495</v>
      </c>
      <c r="L44" s="276" t="s">
        <v>496</v>
      </c>
      <c r="M44" s="276">
        <v>15877814780</v>
      </c>
      <c r="N44" s="283" t="s">
        <v>509</v>
      </c>
      <c r="O44" s="276" t="s">
        <v>510</v>
      </c>
      <c r="P44" s="276">
        <v>13887429039</v>
      </c>
    </row>
    <row r="45" spans="1:16" s="270" customFormat="1" ht="24" customHeight="1">
      <c r="A45" s="275">
        <v>41</v>
      </c>
      <c r="B45" s="277" t="s">
        <v>511</v>
      </c>
      <c r="C45" s="276" t="s">
        <v>77</v>
      </c>
      <c r="D45" s="276" t="s">
        <v>401</v>
      </c>
      <c r="E45" s="283">
        <v>16</v>
      </c>
      <c r="F45" s="283">
        <v>1</v>
      </c>
      <c r="G45" s="284">
        <v>0.13</v>
      </c>
      <c r="H45" s="276">
        <v>2</v>
      </c>
      <c r="I45" s="275">
        <f t="shared" si="0"/>
        <v>192</v>
      </c>
      <c r="J45" s="11" t="s">
        <v>512</v>
      </c>
      <c r="K45" s="283" t="s">
        <v>495</v>
      </c>
      <c r="L45" s="276" t="s">
        <v>496</v>
      </c>
      <c r="M45" s="276">
        <v>15877814780</v>
      </c>
      <c r="N45" s="283" t="s">
        <v>513</v>
      </c>
      <c r="O45" s="276" t="s">
        <v>514</v>
      </c>
      <c r="P45" s="276">
        <v>13769585483</v>
      </c>
    </row>
    <row r="46" spans="1:16" s="269" customFormat="1" ht="24" customHeight="1">
      <c r="A46" s="275">
        <v>42</v>
      </c>
      <c r="B46" s="11" t="s">
        <v>515</v>
      </c>
      <c r="C46" s="276" t="s">
        <v>77</v>
      </c>
      <c r="D46" s="276" t="s">
        <v>401</v>
      </c>
      <c r="E46" s="11">
        <v>81</v>
      </c>
      <c r="F46" s="11">
        <v>4</v>
      </c>
      <c r="G46" s="285">
        <v>0.531</v>
      </c>
      <c r="H46" s="276">
        <v>8</v>
      </c>
      <c r="I46" s="275">
        <v>972</v>
      </c>
      <c r="J46" s="294">
        <v>1980</v>
      </c>
      <c r="K46" s="11" t="s">
        <v>516</v>
      </c>
      <c r="L46" s="276" t="s">
        <v>517</v>
      </c>
      <c r="M46" s="276">
        <v>15087459266</v>
      </c>
      <c r="N46" s="11" t="s">
        <v>518</v>
      </c>
      <c r="O46" s="276" t="s">
        <v>519</v>
      </c>
      <c r="P46" s="276">
        <v>13466094122</v>
      </c>
    </row>
    <row r="47" spans="1:16" s="269" customFormat="1" ht="24" customHeight="1">
      <c r="A47" s="275">
        <v>43</v>
      </c>
      <c r="B47" s="11" t="s">
        <v>520</v>
      </c>
      <c r="C47" s="276" t="s">
        <v>77</v>
      </c>
      <c r="D47" s="276" t="s">
        <v>401</v>
      </c>
      <c r="E47" s="11">
        <v>39</v>
      </c>
      <c r="F47" s="11">
        <v>5</v>
      </c>
      <c r="G47" s="285">
        <v>0.62</v>
      </c>
      <c r="H47" s="276">
        <v>5</v>
      </c>
      <c r="I47" s="275">
        <v>468</v>
      </c>
      <c r="J47" s="11" t="s">
        <v>503</v>
      </c>
      <c r="K47" s="11" t="s">
        <v>516</v>
      </c>
      <c r="L47" s="276" t="s">
        <v>517</v>
      </c>
      <c r="M47" s="276">
        <v>15087459266</v>
      </c>
      <c r="N47" s="11" t="s">
        <v>299</v>
      </c>
      <c r="O47" s="276" t="s">
        <v>521</v>
      </c>
      <c r="P47" s="276">
        <v>15911449916</v>
      </c>
    </row>
    <row r="48" spans="1:16" s="269" customFormat="1" ht="24" customHeight="1">
      <c r="A48" s="275">
        <v>44</v>
      </c>
      <c r="B48" s="11" t="s">
        <v>522</v>
      </c>
      <c r="C48" s="276" t="s">
        <v>77</v>
      </c>
      <c r="D48" s="276" t="s">
        <v>401</v>
      </c>
      <c r="E48" s="11">
        <v>143</v>
      </c>
      <c r="F48" s="11">
        <v>14</v>
      </c>
      <c r="G48" s="82">
        <v>3.0858</v>
      </c>
      <c r="H48" s="276">
        <v>14</v>
      </c>
      <c r="I48" s="275">
        <v>1716</v>
      </c>
      <c r="J48" s="11" t="s">
        <v>523</v>
      </c>
      <c r="K48" s="11" t="s">
        <v>516</v>
      </c>
      <c r="L48" s="276" t="s">
        <v>517</v>
      </c>
      <c r="M48" s="276">
        <v>15087459266</v>
      </c>
      <c r="N48" s="11" t="s">
        <v>524</v>
      </c>
      <c r="O48" s="276" t="s">
        <v>525</v>
      </c>
      <c r="P48" s="276">
        <v>18008744427</v>
      </c>
    </row>
    <row r="49" spans="1:16" s="269" customFormat="1" ht="24" customHeight="1">
      <c r="A49" s="275">
        <v>45</v>
      </c>
      <c r="B49" s="11" t="s">
        <v>526</v>
      </c>
      <c r="C49" s="276" t="s">
        <v>77</v>
      </c>
      <c r="D49" s="276" t="s">
        <v>401</v>
      </c>
      <c r="E49" s="11">
        <v>38</v>
      </c>
      <c r="F49" s="11">
        <v>4</v>
      </c>
      <c r="G49" s="82">
        <v>0.24</v>
      </c>
      <c r="H49" s="276">
        <v>4</v>
      </c>
      <c r="I49" s="275">
        <v>456</v>
      </c>
      <c r="J49" s="11" t="s">
        <v>402</v>
      </c>
      <c r="K49" s="11" t="s">
        <v>516</v>
      </c>
      <c r="L49" s="276" t="s">
        <v>517</v>
      </c>
      <c r="M49" s="276">
        <v>15087459266</v>
      </c>
      <c r="N49" s="11" t="s">
        <v>524</v>
      </c>
      <c r="O49" s="276" t="s">
        <v>525</v>
      </c>
      <c r="P49" s="276">
        <v>18008744427</v>
      </c>
    </row>
    <row r="50" spans="1:16" s="269" customFormat="1" ht="24" customHeight="1">
      <c r="A50" s="275">
        <v>46</v>
      </c>
      <c r="B50" s="11" t="s">
        <v>527</v>
      </c>
      <c r="C50" s="276" t="s">
        <v>77</v>
      </c>
      <c r="D50" s="276" t="s">
        <v>401</v>
      </c>
      <c r="E50" s="11">
        <v>24</v>
      </c>
      <c r="F50" s="11">
        <v>2</v>
      </c>
      <c r="G50" s="82">
        <v>0.246</v>
      </c>
      <c r="H50" s="276">
        <v>2</v>
      </c>
      <c r="I50" s="275">
        <v>288</v>
      </c>
      <c r="J50" s="11" t="s">
        <v>408</v>
      </c>
      <c r="K50" s="11" t="s">
        <v>516</v>
      </c>
      <c r="L50" s="276" t="s">
        <v>517</v>
      </c>
      <c r="M50" s="276">
        <v>15087459266</v>
      </c>
      <c r="N50" s="11" t="s">
        <v>524</v>
      </c>
      <c r="O50" s="276" t="s">
        <v>525</v>
      </c>
      <c r="P50" s="276">
        <v>18008744427</v>
      </c>
    </row>
    <row r="51" spans="1:16" s="269" customFormat="1" ht="24" customHeight="1">
      <c r="A51" s="275">
        <v>47</v>
      </c>
      <c r="B51" s="11" t="s">
        <v>528</v>
      </c>
      <c r="C51" s="276" t="s">
        <v>77</v>
      </c>
      <c r="D51" s="276" t="s">
        <v>401</v>
      </c>
      <c r="E51" s="11">
        <v>50</v>
      </c>
      <c r="F51" s="11" t="s">
        <v>529</v>
      </c>
      <c r="G51" s="82">
        <v>0.420967</v>
      </c>
      <c r="H51" s="276">
        <v>6</v>
      </c>
      <c r="I51" s="275">
        <v>600</v>
      </c>
      <c r="J51" s="11" t="s">
        <v>486</v>
      </c>
      <c r="K51" s="11" t="s">
        <v>516</v>
      </c>
      <c r="L51" s="276" t="s">
        <v>517</v>
      </c>
      <c r="M51" s="276">
        <v>15087459266</v>
      </c>
      <c r="N51" s="11" t="s">
        <v>524</v>
      </c>
      <c r="O51" s="276" t="s">
        <v>525</v>
      </c>
      <c r="P51" s="276">
        <v>18008744427</v>
      </c>
    </row>
    <row r="52" spans="1:16" s="269" customFormat="1" ht="24" customHeight="1">
      <c r="A52" s="275">
        <v>48</v>
      </c>
      <c r="B52" s="11" t="s">
        <v>530</v>
      </c>
      <c r="C52" s="276" t="s">
        <v>77</v>
      </c>
      <c r="D52" s="276" t="s">
        <v>401</v>
      </c>
      <c r="E52" s="11">
        <v>8</v>
      </c>
      <c r="F52" s="11">
        <v>1</v>
      </c>
      <c r="G52" s="82">
        <v>0.091</v>
      </c>
      <c r="H52" s="276">
        <v>1</v>
      </c>
      <c r="I52" s="275">
        <v>96</v>
      </c>
      <c r="J52" s="11" t="s">
        <v>531</v>
      </c>
      <c r="K52" s="11" t="s">
        <v>516</v>
      </c>
      <c r="L52" s="276" t="s">
        <v>517</v>
      </c>
      <c r="M52" s="276">
        <v>15087459266</v>
      </c>
      <c r="N52" s="11" t="s">
        <v>524</v>
      </c>
      <c r="O52" s="276" t="s">
        <v>525</v>
      </c>
      <c r="P52" s="276">
        <v>18008744427</v>
      </c>
    </row>
    <row r="53" spans="1:16" s="269" customFormat="1" ht="24" customHeight="1">
      <c r="A53" s="275">
        <v>49</v>
      </c>
      <c r="B53" s="11" t="s">
        <v>532</v>
      </c>
      <c r="C53" s="276" t="s">
        <v>77</v>
      </c>
      <c r="D53" s="276" t="s">
        <v>401</v>
      </c>
      <c r="E53" s="11">
        <v>8</v>
      </c>
      <c r="F53" s="11">
        <v>1</v>
      </c>
      <c r="G53" s="82">
        <v>0.074536</v>
      </c>
      <c r="H53" s="276">
        <v>1</v>
      </c>
      <c r="I53" s="275">
        <v>96</v>
      </c>
      <c r="J53" s="11" t="s">
        <v>501</v>
      </c>
      <c r="K53" s="11" t="s">
        <v>516</v>
      </c>
      <c r="L53" s="276" t="s">
        <v>517</v>
      </c>
      <c r="M53" s="276">
        <v>15087459266</v>
      </c>
      <c r="N53" s="11" t="s">
        <v>524</v>
      </c>
      <c r="O53" s="276" t="s">
        <v>525</v>
      </c>
      <c r="P53" s="276">
        <v>18008744427</v>
      </c>
    </row>
    <row r="54" spans="1:16" s="269" customFormat="1" ht="24" customHeight="1">
      <c r="A54" s="275">
        <v>50</v>
      </c>
      <c r="B54" s="11" t="s">
        <v>533</v>
      </c>
      <c r="C54" s="276" t="s">
        <v>77</v>
      </c>
      <c r="D54" s="276" t="s">
        <v>401</v>
      </c>
      <c r="E54" s="286">
        <v>25</v>
      </c>
      <c r="F54" s="286">
        <v>1</v>
      </c>
      <c r="G54" s="82">
        <v>0.8</v>
      </c>
      <c r="H54" s="276">
        <v>2</v>
      </c>
      <c r="I54" s="275">
        <v>300</v>
      </c>
      <c r="J54" s="11" t="s">
        <v>534</v>
      </c>
      <c r="K54" s="11" t="s">
        <v>516</v>
      </c>
      <c r="L54" s="276" t="s">
        <v>517</v>
      </c>
      <c r="M54" s="276">
        <v>15087459266</v>
      </c>
      <c r="N54" s="295" t="s">
        <v>535</v>
      </c>
      <c r="O54" s="276" t="s">
        <v>525</v>
      </c>
      <c r="P54" s="276">
        <v>18008744427</v>
      </c>
    </row>
    <row r="55" spans="1:16" s="269" customFormat="1" ht="24" customHeight="1">
      <c r="A55" s="275">
        <v>51</v>
      </c>
      <c r="B55" s="11" t="s">
        <v>536</v>
      </c>
      <c r="C55" s="276" t="s">
        <v>77</v>
      </c>
      <c r="D55" s="276" t="s">
        <v>401</v>
      </c>
      <c r="E55" s="279">
        <v>48</v>
      </c>
      <c r="F55" s="11">
        <v>1</v>
      </c>
      <c r="G55" s="287">
        <v>0.384</v>
      </c>
      <c r="H55" s="276">
        <v>4</v>
      </c>
      <c r="I55" s="275">
        <v>576</v>
      </c>
      <c r="J55" s="11" t="s">
        <v>501</v>
      </c>
      <c r="K55" s="11" t="s">
        <v>516</v>
      </c>
      <c r="L55" s="276" t="s">
        <v>517</v>
      </c>
      <c r="M55" s="276">
        <v>15087459266</v>
      </c>
      <c r="N55" s="11" t="s">
        <v>537</v>
      </c>
      <c r="O55" s="276" t="s">
        <v>538</v>
      </c>
      <c r="P55" s="276">
        <v>15924830809</v>
      </c>
    </row>
    <row r="56" spans="1:16" s="269" customFormat="1" ht="24" customHeight="1">
      <c r="A56" s="275">
        <v>52</v>
      </c>
      <c r="B56" s="11" t="s">
        <v>539</v>
      </c>
      <c r="C56" s="276" t="s">
        <v>77</v>
      </c>
      <c r="D56" s="276" t="s">
        <v>401</v>
      </c>
      <c r="E56" s="11">
        <v>138</v>
      </c>
      <c r="F56" s="11">
        <v>6</v>
      </c>
      <c r="G56" s="82">
        <v>1.06</v>
      </c>
      <c r="H56" s="276">
        <v>6</v>
      </c>
      <c r="I56" s="275">
        <v>1656</v>
      </c>
      <c r="J56" s="11" t="s">
        <v>540</v>
      </c>
      <c r="K56" s="11" t="s">
        <v>516</v>
      </c>
      <c r="L56" s="276" t="s">
        <v>517</v>
      </c>
      <c r="M56" s="276">
        <v>15087459266</v>
      </c>
      <c r="N56" s="11" t="s">
        <v>541</v>
      </c>
      <c r="O56" s="276" t="s">
        <v>542</v>
      </c>
      <c r="P56" s="276">
        <v>13577490618</v>
      </c>
    </row>
    <row r="57" spans="1:16" s="269" customFormat="1" ht="24" customHeight="1">
      <c r="A57" s="275">
        <v>53</v>
      </c>
      <c r="B57" s="11" t="s">
        <v>543</v>
      </c>
      <c r="C57" s="276" t="s">
        <v>77</v>
      </c>
      <c r="D57" s="276" t="s">
        <v>401</v>
      </c>
      <c r="E57" s="11">
        <v>238</v>
      </c>
      <c r="F57" s="11">
        <v>9</v>
      </c>
      <c r="G57" s="82">
        <v>2.6</v>
      </c>
      <c r="H57" s="276">
        <v>21</v>
      </c>
      <c r="I57" s="275">
        <v>2856</v>
      </c>
      <c r="J57" s="11" t="s">
        <v>544</v>
      </c>
      <c r="K57" s="11" t="s">
        <v>516</v>
      </c>
      <c r="L57" s="276" t="s">
        <v>517</v>
      </c>
      <c r="M57" s="276">
        <v>15087459266</v>
      </c>
      <c r="N57" s="11" t="s">
        <v>541</v>
      </c>
      <c r="O57" s="276" t="s">
        <v>542</v>
      </c>
      <c r="P57" s="276">
        <v>13577490618</v>
      </c>
    </row>
    <row r="58" spans="1:16" s="269" customFormat="1" ht="24" customHeight="1">
      <c r="A58" s="275">
        <v>54</v>
      </c>
      <c r="B58" s="279" t="s">
        <v>545</v>
      </c>
      <c r="C58" s="276" t="s">
        <v>77</v>
      </c>
      <c r="D58" s="276" t="s">
        <v>401</v>
      </c>
      <c r="E58" s="279">
        <v>54</v>
      </c>
      <c r="F58" s="279">
        <v>3</v>
      </c>
      <c r="G58" s="287">
        <v>0.68</v>
      </c>
      <c r="H58" s="276">
        <v>3</v>
      </c>
      <c r="I58" s="275">
        <v>648</v>
      </c>
      <c r="J58" s="11" t="s">
        <v>546</v>
      </c>
      <c r="K58" s="11" t="s">
        <v>516</v>
      </c>
      <c r="L58" s="276" t="s">
        <v>517</v>
      </c>
      <c r="M58" s="276">
        <v>15087459266</v>
      </c>
      <c r="N58" s="11" t="s">
        <v>547</v>
      </c>
      <c r="O58" s="276" t="s">
        <v>548</v>
      </c>
      <c r="P58" s="276">
        <v>15974543120</v>
      </c>
    </row>
    <row r="59" spans="1:16" s="269" customFormat="1" ht="24" customHeight="1">
      <c r="A59" s="275">
        <v>55</v>
      </c>
      <c r="B59" s="11" t="s">
        <v>549</v>
      </c>
      <c r="C59" s="276" t="s">
        <v>77</v>
      </c>
      <c r="D59" s="276" t="s">
        <v>401</v>
      </c>
      <c r="E59" s="11">
        <v>30</v>
      </c>
      <c r="F59" s="11">
        <v>3</v>
      </c>
      <c r="G59" s="82">
        <v>0.341</v>
      </c>
      <c r="H59" s="276">
        <v>3</v>
      </c>
      <c r="I59" s="275">
        <v>360</v>
      </c>
      <c r="J59" s="11" t="s">
        <v>546</v>
      </c>
      <c r="K59" s="11" t="s">
        <v>516</v>
      </c>
      <c r="L59" s="276" t="s">
        <v>517</v>
      </c>
      <c r="M59" s="276">
        <v>15087459266</v>
      </c>
      <c r="N59" s="11" t="s">
        <v>550</v>
      </c>
      <c r="O59" s="276" t="s">
        <v>551</v>
      </c>
      <c r="P59" s="276">
        <v>18608749973</v>
      </c>
    </row>
    <row r="60" spans="1:16" s="269" customFormat="1" ht="24" customHeight="1">
      <c r="A60" s="275">
        <v>56</v>
      </c>
      <c r="B60" s="11" t="s">
        <v>552</v>
      </c>
      <c r="C60" s="276" t="s">
        <v>77</v>
      </c>
      <c r="D60" s="276" t="s">
        <v>401</v>
      </c>
      <c r="E60" s="11">
        <v>28</v>
      </c>
      <c r="F60" s="11">
        <v>1</v>
      </c>
      <c r="G60" s="82">
        <v>0.28</v>
      </c>
      <c r="H60" s="276">
        <v>3</v>
      </c>
      <c r="I60" s="275">
        <v>336</v>
      </c>
      <c r="J60" s="11" t="s">
        <v>432</v>
      </c>
      <c r="K60" s="11" t="s">
        <v>516</v>
      </c>
      <c r="L60" s="276" t="s">
        <v>517</v>
      </c>
      <c r="M60" s="276">
        <v>15087459266</v>
      </c>
      <c r="N60" s="11" t="s">
        <v>550</v>
      </c>
      <c r="O60" s="276" t="s">
        <v>551</v>
      </c>
      <c r="P60" s="276">
        <v>18608749973</v>
      </c>
    </row>
    <row r="61" spans="1:16" s="269" customFormat="1" ht="24" customHeight="1">
      <c r="A61" s="275">
        <v>57</v>
      </c>
      <c r="B61" s="11" t="s">
        <v>553</v>
      </c>
      <c r="C61" s="276" t="s">
        <v>77</v>
      </c>
      <c r="D61" s="276" t="s">
        <v>401</v>
      </c>
      <c r="E61" s="11">
        <v>50</v>
      </c>
      <c r="F61" s="11">
        <v>2</v>
      </c>
      <c r="G61" s="82">
        <v>0.24</v>
      </c>
      <c r="H61" s="276">
        <v>5</v>
      </c>
      <c r="I61" s="275">
        <v>600</v>
      </c>
      <c r="J61" s="11">
        <v>1986</v>
      </c>
      <c r="K61" s="11" t="s">
        <v>554</v>
      </c>
      <c r="L61" s="276" t="s">
        <v>555</v>
      </c>
      <c r="M61" s="276">
        <v>15287992672</v>
      </c>
      <c r="N61" s="11" t="s">
        <v>556</v>
      </c>
      <c r="O61" s="276" t="s">
        <v>557</v>
      </c>
      <c r="P61" s="276">
        <v>13308749157</v>
      </c>
    </row>
    <row r="62" spans="1:16" s="269" customFormat="1" ht="24" customHeight="1">
      <c r="A62" s="275">
        <v>58</v>
      </c>
      <c r="B62" s="11" t="s">
        <v>558</v>
      </c>
      <c r="C62" s="276" t="s">
        <v>77</v>
      </c>
      <c r="D62" s="276" t="s">
        <v>401</v>
      </c>
      <c r="E62" s="11">
        <v>30</v>
      </c>
      <c r="F62" s="11">
        <v>1</v>
      </c>
      <c r="G62" s="82">
        <v>0.35</v>
      </c>
      <c r="H62" s="276">
        <v>3</v>
      </c>
      <c r="I62" s="275">
        <v>360</v>
      </c>
      <c r="J62" s="11">
        <v>1996</v>
      </c>
      <c r="K62" s="11" t="s">
        <v>554</v>
      </c>
      <c r="L62" s="276" t="s">
        <v>555</v>
      </c>
      <c r="M62" s="276">
        <v>15287992672</v>
      </c>
      <c r="N62" s="11" t="s">
        <v>559</v>
      </c>
      <c r="O62" s="276" t="s">
        <v>560</v>
      </c>
      <c r="P62" s="276">
        <v>13887490618</v>
      </c>
    </row>
    <row r="63" spans="1:16" s="269" customFormat="1" ht="24" customHeight="1">
      <c r="A63" s="275">
        <v>59</v>
      </c>
      <c r="B63" s="11" t="s">
        <v>561</v>
      </c>
      <c r="C63" s="276" t="s">
        <v>77</v>
      </c>
      <c r="D63" s="276" t="s">
        <v>401</v>
      </c>
      <c r="E63" s="279">
        <v>20</v>
      </c>
      <c r="F63" s="11">
        <v>1</v>
      </c>
      <c r="G63" s="82">
        <v>0.18</v>
      </c>
      <c r="H63" s="276">
        <v>2</v>
      </c>
      <c r="I63" s="275">
        <v>240</v>
      </c>
      <c r="J63" s="11">
        <v>1989</v>
      </c>
      <c r="K63" s="11" t="s">
        <v>554</v>
      </c>
      <c r="L63" s="276" t="s">
        <v>555</v>
      </c>
      <c r="M63" s="276">
        <v>15287992672</v>
      </c>
      <c r="N63" s="11" t="s">
        <v>559</v>
      </c>
      <c r="O63" s="276" t="s">
        <v>560</v>
      </c>
      <c r="P63" s="276">
        <v>13887490618</v>
      </c>
    </row>
    <row r="64" spans="1:16" s="269" customFormat="1" ht="24" customHeight="1">
      <c r="A64" s="275">
        <v>60</v>
      </c>
      <c r="B64" s="11" t="s">
        <v>562</v>
      </c>
      <c r="C64" s="276" t="s">
        <v>77</v>
      </c>
      <c r="D64" s="276" t="s">
        <v>401</v>
      </c>
      <c r="E64" s="279">
        <v>22</v>
      </c>
      <c r="F64" s="11">
        <v>2</v>
      </c>
      <c r="G64" s="82">
        <v>0.36</v>
      </c>
      <c r="H64" s="276">
        <v>3</v>
      </c>
      <c r="I64" s="275">
        <v>264</v>
      </c>
      <c r="J64" s="11">
        <v>2000</v>
      </c>
      <c r="K64" s="11" t="s">
        <v>554</v>
      </c>
      <c r="L64" s="276" t="s">
        <v>555</v>
      </c>
      <c r="M64" s="276">
        <v>15287992672</v>
      </c>
      <c r="N64" s="11" t="s">
        <v>563</v>
      </c>
      <c r="O64" s="276" t="s">
        <v>564</v>
      </c>
      <c r="P64" s="276">
        <v>13769681608</v>
      </c>
    </row>
    <row r="65" spans="1:16" s="269" customFormat="1" ht="24" customHeight="1">
      <c r="A65" s="275">
        <v>61</v>
      </c>
      <c r="B65" s="11" t="s">
        <v>565</v>
      </c>
      <c r="C65" s="276" t="s">
        <v>77</v>
      </c>
      <c r="D65" s="276" t="s">
        <v>401</v>
      </c>
      <c r="E65" s="11">
        <v>16</v>
      </c>
      <c r="F65" s="11">
        <v>2</v>
      </c>
      <c r="G65" s="287">
        <v>0.22</v>
      </c>
      <c r="H65" s="276">
        <v>4</v>
      </c>
      <c r="I65" s="275">
        <v>192</v>
      </c>
      <c r="J65" s="11">
        <v>1981</v>
      </c>
      <c r="K65" s="11" t="s">
        <v>554</v>
      </c>
      <c r="L65" s="276" t="s">
        <v>555</v>
      </c>
      <c r="M65" s="276">
        <v>15287992672</v>
      </c>
      <c r="N65" s="11" t="s">
        <v>556</v>
      </c>
      <c r="O65" s="276" t="s">
        <v>557</v>
      </c>
      <c r="P65" s="276">
        <v>13308749157</v>
      </c>
    </row>
    <row r="66" spans="1:16" s="269" customFormat="1" ht="24" customHeight="1">
      <c r="A66" s="275">
        <v>62</v>
      </c>
      <c r="B66" s="11" t="s">
        <v>566</v>
      </c>
      <c r="C66" s="276" t="s">
        <v>77</v>
      </c>
      <c r="D66" s="276" t="s">
        <v>401</v>
      </c>
      <c r="E66" s="279">
        <v>39</v>
      </c>
      <c r="F66" s="11">
        <v>2</v>
      </c>
      <c r="G66" s="287">
        <v>0.12</v>
      </c>
      <c r="H66" s="276">
        <v>3</v>
      </c>
      <c r="I66" s="275">
        <v>468</v>
      </c>
      <c r="J66" s="11">
        <v>1987</v>
      </c>
      <c r="K66" s="11" t="s">
        <v>554</v>
      </c>
      <c r="L66" s="276" t="s">
        <v>555</v>
      </c>
      <c r="M66" s="276">
        <v>15287992672</v>
      </c>
      <c r="N66" s="11" t="s">
        <v>556</v>
      </c>
      <c r="O66" s="276" t="s">
        <v>557</v>
      </c>
      <c r="P66" s="276">
        <v>13308749157</v>
      </c>
    </row>
    <row r="67" spans="1:16" s="269" customFormat="1" ht="24" customHeight="1">
      <c r="A67" s="275">
        <v>63</v>
      </c>
      <c r="B67" s="11" t="s">
        <v>567</v>
      </c>
      <c r="C67" s="276" t="s">
        <v>77</v>
      </c>
      <c r="D67" s="276" t="s">
        <v>401</v>
      </c>
      <c r="E67" s="11">
        <v>21</v>
      </c>
      <c r="F67" s="11">
        <v>5</v>
      </c>
      <c r="G67" s="11">
        <v>0.5</v>
      </c>
      <c r="H67" s="276">
        <v>5</v>
      </c>
      <c r="I67" s="275">
        <f aca="true" t="shared" si="1" ref="I67:I94">E67*12</f>
        <v>252</v>
      </c>
      <c r="J67" s="11">
        <v>2002</v>
      </c>
      <c r="K67" s="11" t="s">
        <v>568</v>
      </c>
      <c r="L67" s="276" t="s">
        <v>569</v>
      </c>
      <c r="M67" s="276">
        <v>13887444088</v>
      </c>
      <c r="N67" s="11" t="s">
        <v>570</v>
      </c>
      <c r="O67" s="276" t="s">
        <v>571</v>
      </c>
      <c r="P67" s="276">
        <v>13769759239</v>
      </c>
    </row>
    <row r="68" spans="1:16" s="269" customFormat="1" ht="24" customHeight="1">
      <c r="A68" s="275">
        <v>64</v>
      </c>
      <c r="B68" s="11" t="s">
        <v>572</v>
      </c>
      <c r="C68" s="276" t="s">
        <v>77</v>
      </c>
      <c r="D68" s="276" t="s">
        <v>401</v>
      </c>
      <c r="E68" s="11">
        <v>45</v>
      </c>
      <c r="F68" s="11">
        <v>2</v>
      </c>
      <c r="G68" s="11">
        <v>0.64</v>
      </c>
      <c r="H68" s="276">
        <v>2</v>
      </c>
      <c r="I68" s="275">
        <f t="shared" si="1"/>
        <v>540</v>
      </c>
      <c r="J68" s="11">
        <v>2005</v>
      </c>
      <c r="K68" s="11" t="s">
        <v>568</v>
      </c>
      <c r="L68" s="276" t="s">
        <v>569</v>
      </c>
      <c r="M68" s="276">
        <v>13887444088</v>
      </c>
      <c r="N68" s="11" t="s">
        <v>570</v>
      </c>
      <c r="O68" s="276" t="s">
        <v>571</v>
      </c>
      <c r="P68" s="276">
        <v>13769759239</v>
      </c>
    </row>
    <row r="69" spans="1:16" s="269" customFormat="1" ht="24" customHeight="1">
      <c r="A69" s="275">
        <v>65</v>
      </c>
      <c r="B69" s="11" t="s">
        <v>573</v>
      </c>
      <c r="C69" s="276" t="s">
        <v>77</v>
      </c>
      <c r="D69" s="276" t="s">
        <v>401</v>
      </c>
      <c r="E69" s="11">
        <v>80</v>
      </c>
      <c r="F69" s="11">
        <v>5</v>
      </c>
      <c r="G69" s="11">
        <v>1</v>
      </c>
      <c r="H69" s="276">
        <v>5</v>
      </c>
      <c r="I69" s="275">
        <f t="shared" si="1"/>
        <v>960</v>
      </c>
      <c r="J69" s="11">
        <v>2003</v>
      </c>
      <c r="K69" s="11" t="s">
        <v>568</v>
      </c>
      <c r="L69" s="276" t="s">
        <v>569</v>
      </c>
      <c r="M69" s="276">
        <v>13887444088</v>
      </c>
      <c r="N69" s="11" t="s">
        <v>570</v>
      </c>
      <c r="O69" s="276" t="s">
        <v>571</v>
      </c>
      <c r="P69" s="276">
        <v>13769759239</v>
      </c>
    </row>
    <row r="70" spans="1:16" s="269" customFormat="1" ht="24" customHeight="1">
      <c r="A70" s="275">
        <v>66</v>
      </c>
      <c r="B70" s="11" t="s">
        <v>574</v>
      </c>
      <c r="C70" s="276" t="s">
        <v>77</v>
      </c>
      <c r="D70" s="276" t="s">
        <v>401</v>
      </c>
      <c r="E70" s="11">
        <v>38</v>
      </c>
      <c r="F70" s="11">
        <v>10</v>
      </c>
      <c r="G70" s="11">
        <v>1.03</v>
      </c>
      <c r="H70" s="276">
        <v>10</v>
      </c>
      <c r="I70" s="275">
        <f t="shared" si="1"/>
        <v>456</v>
      </c>
      <c r="J70" s="11">
        <v>2005</v>
      </c>
      <c r="K70" s="11" t="s">
        <v>568</v>
      </c>
      <c r="L70" s="276" t="s">
        <v>569</v>
      </c>
      <c r="M70" s="276">
        <v>13887444088</v>
      </c>
      <c r="N70" s="11" t="s">
        <v>570</v>
      </c>
      <c r="O70" s="276" t="s">
        <v>571</v>
      </c>
      <c r="P70" s="276">
        <v>13769759239</v>
      </c>
    </row>
    <row r="71" spans="1:16" s="269" customFormat="1" ht="24" customHeight="1">
      <c r="A71" s="275">
        <v>67</v>
      </c>
      <c r="B71" s="11" t="s">
        <v>575</v>
      </c>
      <c r="C71" s="276" t="s">
        <v>77</v>
      </c>
      <c r="D71" s="276" t="s">
        <v>401</v>
      </c>
      <c r="E71" s="11">
        <v>61</v>
      </c>
      <c r="F71" s="11">
        <v>11</v>
      </c>
      <c r="G71" s="11">
        <v>1.43</v>
      </c>
      <c r="H71" s="276">
        <v>11</v>
      </c>
      <c r="I71" s="275">
        <f t="shared" si="1"/>
        <v>732</v>
      </c>
      <c r="J71" s="11">
        <v>2004</v>
      </c>
      <c r="K71" s="11" t="s">
        <v>576</v>
      </c>
      <c r="L71" s="276" t="s">
        <v>577</v>
      </c>
      <c r="M71" s="276">
        <v>13887168670</v>
      </c>
      <c r="N71" s="11" t="s">
        <v>578</v>
      </c>
      <c r="O71" s="276" t="s">
        <v>579</v>
      </c>
      <c r="P71" s="276">
        <v>15188083056</v>
      </c>
    </row>
    <row r="72" spans="1:16" s="269" customFormat="1" ht="24" customHeight="1">
      <c r="A72" s="275">
        <v>68</v>
      </c>
      <c r="B72" s="11" t="s">
        <v>580</v>
      </c>
      <c r="C72" s="276" t="s">
        <v>77</v>
      </c>
      <c r="D72" s="276" t="s">
        <v>401</v>
      </c>
      <c r="E72" s="11">
        <v>30</v>
      </c>
      <c r="F72" s="11">
        <v>3</v>
      </c>
      <c r="G72" s="11">
        <v>0.24</v>
      </c>
      <c r="H72" s="296">
        <v>3</v>
      </c>
      <c r="I72" s="282">
        <f t="shared" si="1"/>
        <v>360</v>
      </c>
      <c r="J72" s="11">
        <v>1998</v>
      </c>
      <c r="K72" s="11" t="s">
        <v>581</v>
      </c>
      <c r="L72" s="297" t="s">
        <v>582</v>
      </c>
      <c r="M72" s="296">
        <v>13508747199</v>
      </c>
      <c r="N72" s="11" t="s">
        <v>583</v>
      </c>
      <c r="O72" s="297" t="s">
        <v>584</v>
      </c>
      <c r="P72" s="296">
        <v>13577367855</v>
      </c>
    </row>
    <row r="73" spans="1:16" s="269" customFormat="1" ht="24" customHeight="1">
      <c r="A73" s="275">
        <v>69</v>
      </c>
      <c r="B73" s="11" t="s">
        <v>585</v>
      </c>
      <c r="C73" s="276" t="s">
        <v>77</v>
      </c>
      <c r="D73" s="276" t="s">
        <v>401</v>
      </c>
      <c r="E73" s="11">
        <v>45</v>
      </c>
      <c r="F73" s="11">
        <v>4</v>
      </c>
      <c r="G73" s="11">
        <v>0.35</v>
      </c>
      <c r="H73" s="296">
        <v>4</v>
      </c>
      <c r="I73" s="282">
        <f t="shared" si="1"/>
        <v>540</v>
      </c>
      <c r="J73" s="11">
        <v>1981</v>
      </c>
      <c r="K73" s="11" t="s">
        <v>581</v>
      </c>
      <c r="L73" s="297" t="s">
        <v>582</v>
      </c>
      <c r="M73" s="296">
        <v>13508747199</v>
      </c>
      <c r="N73" s="11" t="s">
        <v>583</v>
      </c>
      <c r="O73" s="297" t="s">
        <v>584</v>
      </c>
      <c r="P73" s="296">
        <v>13577367855</v>
      </c>
    </row>
    <row r="74" spans="1:16" s="269" customFormat="1" ht="24" customHeight="1">
      <c r="A74" s="275">
        <v>70</v>
      </c>
      <c r="B74" s="11" t="s">
        <v>586</v>
      </c>
      <c r="C74" s="276" t="s">
        <v>77</v>
      </c>
      <c r="D74" s="276" t="s">
        <v>401</v>
      </c>
      <c r="E74" s="11">
        <v>130</v>
      </c>
      <c r="F74" s="11">
        <v>15</v>
      </c>
      <c r="G74" s="11">
        <v>1.54</v>
      </c>
      <c r="H74" s="296">
        <v>15</v>
      </c>
      <c r="I74" s="282">
        <f t="shared" si="1"/>
        <v>1560</v>
      </c>
      <c r="J74" s="11">
        <v>1995</v>
      </c>
      <c r="K74" s="11" t="s">
        <v>581</v>
      </c>
      <c r="L74" s="297" t="s">
        <v>582</v>
      </c>
      <c r="M74" s="296">
        <v>13508747199</v>
      </c>
      <c r="N74" s="11" t="s">
        <v>583</v>
      </c>
      <c r="O74" s="297" t="s">
        <v>584</v>
      </c>
      <c r="P74" s="296">
        <v>13577367855</v>
      </c>
    </row>
    <row r="75" spans="1:16" s="269" customFormat="1" ht="24" customHeight="1">
      <c r="A75" s="275">
        <v>71</v>
      </c>
      <c r="B75" s="11" t="s">
        <v>587</v>
      </c>
      <c r="C75" s="276" t="s">
        <v>77</v>
      </c>
      <c r="D75" s="276" t="s">
        <v>401</v>
      </c>
      <c r="E75" s="11">
        <v>50</v>
      </c>
      <c r="F75" s="11">
        <v>5</v>
      </c>
      <c r="G75" s="11">
        <v>1.4</v>
      </c>
      <c r="H75" s="296">
        <v>2</v>
      </c>
      <c r="I75" s="282">
        <f t="shared" si="1"/>
        <v>600</v>
      </c>
      <c r="J75" s="11">
        <v>1995</v>
      </c>
      <c r="K75" s="11" t="s">
        <v>581</v>
      </c>
      <c r="L75" s="297" t="s">
        <v>582</v>
      </c>
      <c r="M75" s="296">
        <v>13508747199</v>
      </c>
      <c r="N75" s="11" t="s">
        <v>583</v>
      </c>
      <c r="O75" s="297" t="s">
        <v>584</v>
      </c>
      <c r="P75" s="296">
        <v>13577367855</v>
      </c>
    </row>
    <row r="76" spans="1:16" s="269" customFormat="1" ht="24" customHeight="1">
      <c r="A76" s="275">
        <v>72</v>
      </c>
      <c r="B76" s="11" t="s">
        <v>588</v>
      </c>
      <c r="C76" s="276" t="s">
        <v>77</v>
      </c>
      <c r="D76" s="276" t="s">
        <v>401</v>
      </c>
      <c r="E76" s="11">
        <v>81</v>
      </c>
      <c r="F76" s="11">
        <v>3</v>
      </c>
      <c r="G76" s="11">
        <v>0.65</v>
      </c>
      <c r="H76" s="296">
        <v>3</v>
      </c>
      <c r="I76" s="282">
        <f t="shared" si="1"/>
        <v>972</v>
      </c>
      <c r="J76" s="11">
        <v>1990</v>
      </c>
      <c r="K76" s="11" t="s">
        <v>581</v>
      </c>
      <c r="L76" s="297" t="s">
        <v>582</v>
      </c>
      <c r="M76" s="296">
        <v>13508747199</v>
      </c>
      <c r="N76" s="11" t="s">
        <v>583</v>
      </c>
      <c r="O76" s="297" t="s">
        <v>584</v>
      </c>
      <c r="P76" s="296">
        <v>13577367855</v>
      </c>
    </row>
    <row r="77" spans="1:16" s="269" customFormat="1" ht="24" customHeight="1">
      <c r="A77" s="275">
        <v>73</v>
      </c>
      <c r="B77" s="11" t="s">
        <v>589</v>
      </c>
      <c r="C77" s="276" t="s">
        <v>77</v>
      </c>
      <c r="D77" s="276" t="s">
        <v>401</v>
      </c>
      <c r="E77" s="11">
        <v>140</v>
      </c>
      <c r="F77" s="11">
        <v>9</v>
      </c>
      <c r="G77" s="11">
        <v>1.56</v>
      </c>
      <c r="H77" s="296">
        <v>9</v>
      </c>
      <c r="I77" s="282">
        <f t="shared" si="1"/>
        <v>1680</v>
      </c>
      <c r="J77" s="11">
        <v>1986</v>
      </c>
      <c r="K77" s="11" t="s">
        <v>581</v>
      </c>
      <c r="L77" s="297" t="s">
        <v>582</v>
      </c>
      <c r="M77" s="296">
        <v>13508747199</v>
      </c>
      <c r="N77" s="11" t="s">
        <v>583</v>
      </c>
      <c r="O77" s="297" t="s">
        <v>584</v>
      </c>
      <c r="P77" s="296">
        <v>13577367855</v>
      </c>
    </row>
    <row r="78" spans="1:16" s="269" customFormat="1" ht="24" customHeight="1">
      <c r="A78" s="275">
        <v>74</v>
      </c>
      <c r="B78" s="11" t="s">
        <v>590</v>
      </c>
      <c r="C78" s="276" t="s">
        <v>77</v>
      </c>
      <c r="D78" s="276" t="s">
        <v>401</v>
      </c>
      <c r="E78" s="11">
        <v>18</v>
      </c>
      <c r="F78" s="11">
        <v>3</v>
      </c>
      <c r="G78" s="11">
        <v>0.23</v>
      </c>
      <c r="H78" s="296">
        <v>3</v>
      </c>
      <c r="I78" s="282">
        <f t="shared" si="1"/>
        <v>216</v>
      </c>
      <c r="J78" s="11">
        <v>1981</v>
      </c>
      <c r="K78" s="11" t="s">
        <v>581</v>
      </c>
      <c r="L78" s="297" t="s">
        <v>582</v>
      </c>
      <c r="M78" s="296">
        <v>13508747199</v>
      </c>
      <c r="N78" s="11" t="s">
        <v>583</v>
      </c>
      <c r="O78" s="297" t="s">
        <v>584</v>
      </c>
      <c r="P78" s="296">
        <v>13577367855</v>
      </c>
    </row>
    <row r="79" spans="1:16" s="269" customFormat="1" ht="24" customHeight="1">
      <c r="A79" s="275">
        <v>75</v>
      </c>
      <c r="B79" s="11" t="s">
        <v>591</v>
      </c>
      <c r="C79" s="276" t="s">
        <v>77</v>
      </c>
      <c r="D79" s="276" t="s">
        <v>401</v>
      </c>
      <c r="E79" s="11">
        <v>30</v>
      </c>
      <c r="F79" s="11">
        <v>1</v>
      </c>
      <c r="G79" s="11">
        <v>0.18</v>
      </c>
      <c r="H79" s="296">
        <v>2</v>
      </c>
      <c r="I79" s="282">
        <f t="shared" si="1"/>
        <v>360</v>
      </c>
      <c r="J79" s="11">
        <v>1981</v>
      </c>
      <c r="K79" s="11" t="s">
        <v>581</v>
      </c>
      <c r="L79" s="297" t="s">
        <v>582</v>
      </c>
      <c r="M79" s="296">
        <v>13508747199</v>
      </c>
      <c r="N79" s="11" t="s">
        <v>592</v>
      </c>
      <c r="O79" s="297" t="s">
        <v>593</v>
      </c>
      <c r="P79" s="296">
        <v>13769707916</v>
      </c>
    </row>
    <row r="80" spans="1:16" s="269" customFormat="1" ht="24" customHeight="1">
      <c r="A80" s="275">
        <v>76</v>
      </c>
      <c r="B80" s="11" t="s">
        <v>594</v>
      </c>
      <c r="C80" s="276" t="s">
        <v>77</v>
      </c>
      <c r="D80" s="276" t="s">
        <v>401</v>
      </c>
      <c r="E80" s="11">
        <v>38</v>
      </c>
      <c r="F80" s="11">
        <v>2</v>
      </c>
      <c r="G80" s="11">
        <v>0.196</v>
      </c>
      <c r="H80" s="296">
        <v>2</v>
      </c>
      <c r="I80" s="282">
        <f t="shared" si="1"/>
        <v>456</v>
      </c>
      <c r="J80" s="11">
        <v>1981</v>
      </c>
      <c r="K80" s="11" t="s">
        <v>581</v>
      </c>
      <c r="L80" s="297" t="s">
        <v>582</v>
      </c>
      <c r="M80" s="296">
        <v>13508747199</v>
      </c>
      <c r="N80" s="11" t="s">
        <v>592</v>
      </c>
      <c r="O80" s="297" t="s">
        <v>593</v>
      </c>
      <c r="P80" s="296">
        <v>13769707916</v>
      </c>
    </row>
    <row r="81" spans="1:16" s="269" customFormat="1" ht="24" customHeight="1">
      <c r="A81" s="275">
        <v>77</v>
      </c>
      <c r="B81" s="11" t="s">
        <v>595</v>
      </c>
      <c r="C81" s="276" t="s">
        <v>77</v>
      </c>
      <c r="D81" s="276" t="s">
        <v>401</v>
      </c>
      <c r="E81" s="11">
        <v>50</v>
      </c>
      <c r="F81" s="11">
        <v>2</v>
      </c>
      <c r="G81" s="11">
        <v>0.55</v>
      </c>
      <c r="H81" s="296">
        <v>4</v>
      </c>
      <c r="I81" s="282">
        <f t="shared" si="1"/>
        <v>600</v>
      </c>
      <c r="J81" s="11">
        <v>2000</v>
      </c>
      <c r="K81" s="11" t="s">
        <v>581</v>
      </c>
      <c r="L81" s="297" t="s">
        <v>582</v>
      </c>
      <c r="M81" s="296">
        <v>13508747199</v>
      </c>
      <c r="N81" s="11" t="s">
        <v>592</v>
      </c>
      <c r="O81" s="297" t="s">
        <v>593</v>
      </c>
      <c r="P81" s="296">
        <v>13769707916</v>
      </c>
    </row>
    <row r="82" spans="1:16" s="269" customFormat="1" ht="24" customHeight="1">
      <c r="A82" s="275">
        <v>78</v>
      </c>
      <c r="B82" s="11" t="s">
        <v>596</v>
      </c>
      <c r="C82" s="276" t="s">
        <v>77</v>
      </c>
      <c r="D82" s="276" t="s">
        <v>401</v>
      </c>
      <c r="E82" s="11">
        <v>40</v>
      </c>
      <c r="F82" s="11">
        <v>3</v>
      </c>
      <c r="G82" s="11">
        <v>0.22</v>
      </c>
      <c r="H82" s="296">
        <v>2</v>
      </c>
      <c r="I82" s="282">
        <f t="shared" si="1"/>
        <v>480</v>
      </c>
      <c r="J82" s="11">
        <v>1983</v>
      </c>
      <c r="K82" s="11" t="s">
        <v>581</v>
      </c>
      <c r="L82" s="297" t="s">
        <v>582</v>
      </c>
      <c r="M82" s="296">
        <v>13508747199</v>
      </c>
      <c r="N82" s="11" t="s">
        <v>592</v>
      </c>
      <c r="O82" s="297" t="s">
        <v>593</v>
      </c>
      <c r="P82" s="296">
        <v>13769707916</v>
      </c>
    </row>
    <row r="83" spans="1:16" s="269" customFormat="1" ht="24" customHeight="1">
      <c r="A83" s="275">
        <v>79</v>
      </c>
      <c r="B83" s="11" t="s">
        <v>597</v>
      </c>
      <c r="C83" s="276" t="s">
        <v>77</v>
      </c>
      <c r="D83" s="276" t="s">
        <v>401</v>
      </c>
      <c r="E83" s="11">
        <v>15</v>
      </c>
      <c r="F83" s="11">
        <v>2</v>
      </c>
      <c r="G83" s="11">
        <v>0.12</v>
      </c>
      <c r="H83" s="296">
        <v>2</v>
      </c>
      <c r="I83" s="282">
        <f t="shared" si="1"/>
        <v>180</v>
      </c>
      <c r="J83" s="11">
        <v>1989</v>
      </c>
      <c r="K83" s="11" t="s">
        <v>581</v>
      </c>
      <c r="L83" s="297" t="s">
        <v>582</v>
      </c>
      <c r="M83" s="296">
        <v>13508747199</v>
      </c>
      <c r="N83" s="11" t="s">
        <v>592</v>
      </c>
      <c r="O83" s="297" t="s">
        <v>593</v>
      </c>
      <c r="P83" s="296">
        <v>13769707916</v>
      </c>
    </row>
    <row r="84" spans="1:16" s="269" customFormat="1" ht="24" customHeight="1">
      <c r="A84" s="275">
        <v>80</v>
      </c>
      <c r="B84" s="11" t="s">
        <v>598</v>
      </c>
      <c r="C84" s="276" t="s">
        <v>77</v>
      </c>
      <c r="D84" s="276" t="s">
        <v>401</v>
      </c>
      <c r="E84" s="11">
        <v>20</v>
      </c>
      <c r="F84" s="11">
        <v>2</v>
      </c>
      <c r="G84" s="11">
        <v>0.26</v>
      </c>
      <c r="H84" s="296">
        <v>2</v>
      </c>
      <c r="I84" s="282">
        <f t="shared" si="1"/>
        <v>240</v>
      </c>
      <c r="J84" s="11">
        <v>1990</v>
      </c>
      <c r="K84" s="11" t="s">
        <v>581</v>
      </c>
      <c r="L84" s="297" t="s">
        <v>582</v>
      </c>
      <c r="M84" s="296">
        <v>13508747199</v>
      </c>
      <c r="N84" s="11" t="s">
        <v>592</v>
      </c>
      <c r="O84" s="297" t="s">
        <v>593</v>
      </c>
      <c r="P84" s="296">
        <v>13769707916</v>
      </c>
    </row>
    <row r="85" spans="1:16" s="269" customFormat="1" ht="24" customHeight="1">
      <c r="A85" s="275">
        <v>81</v>
      </c>
      <c r="B85" s="11" t="s">
        <v>599</v>
      </c>
      <c r="C85" s="276" t="s">
        <v>77</v>
      </c>
      <c r="D85" s="276" t="s">
        <v>401</v>
      </c>
      <c r="E85" s="11">
        <v>71</v>
      </c>
      <c r="F85" s="11">
        <v>4</v>
      </c>
      <c r="G85" s="11">
        <v>0.7</v>
      </c>
      <c r="H85" s="296">
        <v>4</v>
      </c>
      <c r="I85" s="282">
        <f t="shared" si="1"/>
        <v>852</v>
      </c>
      <c r="J85" s="11">
        <v>1992</v>
      </c>
      <c r="K85" s="11" t="s">
        <v>581</v>
      </c>
      <c r="L85" s="297" t="s">
        <v>582</v>
      </c>
      <c r="M85" s="296">
        <v>13508747199</v>
      </c>
      <c r="N85" s="11" t="s">
        <v>188</v>
      </c>
      <c r="O85" s="297" t="s">
        <v>600</v>
      </c>
      <c r="P85" s="296">
        <v>13508847969</v>
      </c>
    </row>
    <row r="86" spans="1:16" s="269" customFormat="1" ht="24" customHeight="1">
      <c r="A86" s="275">
        <v>82</v>
      </c>
      <c r="B86" s="11" t="s">
        <v>601</v>
      </c>
      <c r="C86" s="276" t="s">
        <v>77</v>
      </c>
      <c r="D86" s="276" t="s">
        <v>401</v>
      </c>
      <c r="E86" s="11">
        <v>24</v>
      </c>
      <c r="F86" s="11">
        <v>1</v>
      </c>
      <c r="G86" s="11">
        <v>0.16</v>
      </c>
      <c r="H86" s="296">
        <v>2</v>
      </c>
      <c r="I86" s="282">
        <f t="shared" si="1"/>
        <v>288</v>
      </c>
      <c r="J86" s="11">
        <v>1998</v>
      </c>
      <c r="K86" s="11" t="s">
        <v>581</v>
      </c>
      <c r="L86" s="297" t="s">
        <v>582</v>
      </c>
      <c r="M86" s="296">
        <v>13508747199</v>
      </c>
      <c r="N86" s="11" t="s">
        <v>188</v>
      </c>
      <c r="O86" s="297" t="s">
        <v>600</v>
      </c>
      <c r="P86" s="296">
        <v>13508847969</v>
      </c>
    </row>
    <row r="87" spans="1:16" s="269" customFormat="1" ht="24" customHeight="1">
      <c r="A87" s="275">
        <v>83</v>
      </c>
      <c r="B87" s="11" t="s">
        <v>602</v>
      </c>
      <c r="C87" s="276" t="s">
        <v>77</v>
      </c>
      <c r="D87" s="276" t="s">
        <v>401</v>
      </c>
      <c r="E87" s="11">
        <v>120</v>
      </c>
      <c r="F87" s="11">
        <v>1</v>
      </c>
      <c r="G87" s="11">
        <v>1.92</v>
      </c>
      <c r="H87" s="296">
        <v>10</v>
      </c>
      <c r="I87" s="282">
        <f t="shared" si="1"/>
        <v>1440</v>
      </c>
      <c r="J87" s="11">
        <v>2004</v>
      </c>
      <c r="K87" s="11" t="s">
        <v>581</v>
      </c>
      <c r="L87" s="297" t="s">
        <v>582</v>
      </c>
      <c r="M87" s="296">
        <v>13508747199</v>
      </c>
      <c r="N87" s="11" t="s">
        <v>188</v>
      </c>
      <c r="O87" s="297" t="s">
        <v>600</v>
      </c>
      <c r="P87" s="296">
        <v>13508847969</v>
      </c>
    </row>
    <row r="88" spans="1:16" s="269" customFormat="1" ht="24" customHeight="1">
      <c r="A88" s="275">
        <v>84</v>
      </c>
      <c r="B88" s="11" t="s">
        <v>603</v>
      </c>
      <c r="C88" s="276" t="s">
        <v>77</v>
      </c>
      <c r="D88" s="276" t="s">
        <v>401</v>
      </c>
      <c r="E88" s="11">
        <v>69</v>
      </c>
      <c r="F88" s="11">
        <v>7</v>
      </c>
      <c r="G88" s="11">
        <v>1.863</v>
      </c>
      <c r="H88" s="296">
        <v>7</v>
      </c>
      <c r="I88" s="282">
        <f t="shared" si="1"/>
        <v>828</v>
      </c>
      <c r="J88" s="11">
        <v>2000</v>
      </c>
      <c r="K88" s="11" t="s">
        <v>581</v>
      </c>
      <c r="L88" s="297" t="s">
        <v>582</v>
      </c>
      <c r="M88" s="296">
        <v>13508747199</v>
      </c>
      <c r="N88" s="11" t="s">
        <v>188</v>
      </c>
      <c r="O88" s="297" t="s">
        <v>600</v>
      </c>
      <c r="P88" s="296">
        <v>13508847969</v>
      </c>
    </row>
    <row r="89" spans="1:16" s="269" customFormat="1" ht="24" customHeight="1">
      <c r="A89" s="275">
        <v>85</v>
      </c>
      <c r="B89" s="11" t="s">
        <v>604</v>
      </c>
      <c r="C89" s="276" t="s">
        <v>77</v>
      </c>
      <c r="D89" s="276" t="s">
        <v>401</v>
      </c>
      <c r="E89" s="11">
        <v>23</v>
      </c>
      <c r="F89" s="11">
        <v>3</v>
      </c>
      <c r="G89" s="11">
        <v>0.218</v>
      </c>
      <c r="H89" s="296">
        <v>3</v>
      </c>
      <c r="I89" s="282">
        <f t="shared" si="1"/>
        <v>276</v>
      </c>
      <c r="J89" s="11">
        <v>1981</v>
      </c>
      <c r="K89" s="11" t="s">
        <v>581</v>
      </c>
      <c r="L89" s="297" t="s">
        <v>582</v>
      </c>
      <c r="M89" s="296">
        <v>13508747199</v>
      </c>
      <c r="N89" s="11" t="s">
        <v>605</v>
      </c>
      <c r="O89" s="297" t="s">
        <v>606</v>
      </c>
      <c r="P89" s="296">
        <v>13988948306</v>
      </c>
    </row>
    <row r="90" spans="1:16" s="269" customFormat="1" ht="24" customHeight="1">
      <c r="A90" s="275">
        <v>86</v>
      </c>
      <c r="B90" s="11" t="s">
        <v>607</v>
      </c>
      <c r="C90" s="276" t="s">
        <v>77</v>
      </c>
      <c r="D90" s="276" t="s">
        <v>401</v>
      </c>
      <c r="E90" s="11">
        <v>12</v>
      </c>
      <c r="F90" s="11">
        <v>1</v>
      </c>
      <c r="G90" s="11">
        <v>0.06</v>
      </c>
      <c r="H90" s="296">
        <v>2</v>
      </c>
      <c r="I90" s="282">
        <f t="shared" si="1"/>
        <v>144</v>
      </c>
      <c r="J90" s="11">
        <v>1991</v>
      </c>
      <c r="K90" s="11" t="s">
        <v>581</v>
      </c>
      <c r="L90" s="297" t="s">
        <v>582</v>
      </c>
      <c r="M90" s="296">
        <v>13508747199</v>
      </c>
      <c r="N90" s="11" t="s">
        <v>605</v>
      </c>
      <c r="O90" s="297" t="s">
        <v>606</v>
      </c>
      <c r="P90" s="296">
        <v>13988948306</v>
      </c>
    </row>
    <row r="91" spans="1:16" s="269" customFormat="1" ht="24" customHeight="1">
      <c r="A91" s="275">
        <v>87</v>
      </c>
      <c r="B91" s="11" t="s">
        <v>608</v>
      </c>
      <c r="C91" s="276" t="s">
        <v>77</v>
      </c>
      <c r="D91" s="276" t="s">
        <v>401</v>
      </c>
      <c r="E91" s="11">
        <v>47</v>
      </c>
      <c r="F91" s="11">
        <v>4</v>
      </c>
      <c r="G91" s="11">
        <v>0.92</v>
      </c>
      <c r="H91" s="296">
        <v>1</v>
      </c>
      <c r="I91" s="282">
        <f t="shared" si="1"/>
        <v>564</v>
      </c>
      <c r="J91" s="11">
        <v>1997</v>
      </c>
      <c r="K91" s="11" t="s">
        <v>581</v>
      </c>
      <c r="L91" s="297" t="s">
        <v>582</v>
      </c>
      <c r="M91" s="296">
        <v>13508747199</v>
      </c>
      <c r="N91" s="11" t="s">
        <v>605</v>
      </c>
      <c r="O91" s="297" t="s">
        <v>606</v>
      </c>
      <c r="P91" s="296">
        <v>13988948306</v>
      </c>
    </row>
    <row r="92" spans="1:16" s="269" customFormat="1" ht="24" customHeight="1">
      <c r="A92" s="275">
        <v>88</v>
      </c>
      <c r="B92" s="11" t="s">
        <v>609</v>
      </c>
      <c r="C92" s="276" t="s">
        <v>77</v>
      </c>
      <c r="D92" s="276" t="s">
        <v>401</v>
      </c>
      <c r="E92" s="11">
        <v>14</v>
      </c>
      <c r="F92" s="11">
        <v>2</v>
      </c>
      <c r="G92" s="11">
        <v>0.28</v>
      </c>
      <c r="H92" s="296">
        <v>2</v>
      </c>
      <c r="I92" s="282">
        <f t="shared" si="1"/>
        <v>168</v>
      </c>
      <c r="J92" s="11">
        <v>1986</v>
      </c>
      <c r="K92" s="11" t="s">
        <v>581</v>
      </c>
      <c r="L92" s="297" t="s">
        <v>582</v>
      </c>
      <c r="M92" s="296">
        <v>13508747199</v>
      </c>
      <c r="N92" s="11" t="s">
        <v>605</v>
      </c>
      <c r="O92" s="297" t="s">
        <v>606</v>
      </c>
      <c r="P92" s="296">
        <v>13988948306</v>
      </c>
    </row>
    <row r="93" spans="1:16" s="269" customFormat="1" ht="24" customHeight="1">
      <c r="A93" s="275">
        <v>89</v>
      </c>
      <c r="B93" s="11" t="s">
        <v>610</v>
      </c>
      <c r="C93" s="276" t="s">
        <v>77</v>
      </c>
      <c r="D93" s="276" t="s">
        <v>401</v>
      </c>
      <c r="E93" s="11">
        <v>21</v>
      </c>
      <c r="F93" s="11">
        <v>2</v>
      </c>
      <c r="G93" s="11">
        <v>0.336</v>
      </c>
      <c r="H93" s="296">
        <v>2</v>
      </c>
      <c r="I93" s="282">
        <f t="shared" si="1"/>
        <v>252</v>
      </c>
      <c r="J93" s="11">
        <v>1992</v>
      </c>
      <c r="K93" s="11" t="s">
        <v>581</v>
      </c>
      <c r="L93" s="297" t="s">
        <v>582</v>
      </c>
      <c r="M93" s="296">
        <v>13508747199</v>
      </c>
      <c r="N93" s="11" t="s">
        <v>605</v>
      </c>
      <c r="O93" s="297" t="s">
        <v>606</v>
      </c>
      <c r="P93" s="296">
        <v>13988948306</v>
      </c>
    </row>
    <row r="94" spans="1:16" s="269" customFormat="1" ht="24" customHeight="1">
      <c r="A94" s="275">
        <v>90</v>
      </c>
      <c r="B94" s="11" t="s">
        <v>611</v>
      </c>
      <c r="C94" s="276" t="s">
        <v>77</v>
      </c>
      <c r="D94" s="276" t="s">
        <v>401</v>
      </c>
      <c r="E94" s="11">
        <v>8</v>
      </c>
      <c r="F94" s="11">
        <v>1</v>
      </c>
      <c r="G94" s="11">
        <v>0.096</v>
      </c>
      <c r="H94" s="296">
        <v>1</v>
      </c>
      <c r="I94" s="282">
        <f t="shared" si="1"/>
        <v>96</v>
      </c>
      <c r="J94" s="11">
        <v>1998</v>
      </c>
      <c r="K94" s="11" t="s">
        <v>581</v>
      </c>
      <c r="L94" s="297" t="s">
        <v>582</v>
      </c>
      <c r="M94" s="296">
        <v>13508747199</v>
      </c>
      <c r="N94" s="11" t="s">
        <v>605</v>
      </c>
      <c r="O94" s="297" t="s">
        <v>606</v>
      </c>
      <c r="P94" s="296">
        <v>13988948306</v>
      </c>
    </row>
    <row r="95" spans="1:16" s="269" customFormat="1" ht="24" customHeight="1">
      <c r="A95" s="275">
        <v>91</v>
      </c>
      <c r="B95" s="11" t="s">
        <v>612</v>
      </c>
      <c r="C95" s="276" t="s">
        <v>77</v>
      </c>
      <c r="D95" s="276" t="s">
        <v>401</v>
      </c>
      <c r="E95" s="11">
        <v>18</v>
      </c>
      <c r="F95" s="11">
        <v>1</v>
      </c>
      <c r="G95" s="11">
        <v>0.11</v>
      </c>
      <c r="H95" s="282">
        <v>2</v>
      </c>
      <c r="I95" s="282">
        <v>216</v>
      </c>
      <c r="J95" s="11">
        <v>1996</v>
      </c>
      <c r="K95" s="11" t="s">
        <v>613</v>
      </c>
      <c r="L95" s="293" t="s">
        <v>614</v>
      </c>
      <c r="M95" s="282">
        <v>15825075222</v>
      </c>
      <c r="N95" s="11" t="s">
        <v>615</v>
      </c>
      <c r="O95" s="293" t="s">
        <v>616</v>
      </c>
      <c r="P95" s="282">
        <v>13808747888</v>
      </c>
    </row>
    <row r="96" spans="1:16" s="269" customFormat="1" ht="24" customHeight="1">
      <c r="A96" s="275">
        <v>92</v>
      </c>
      <c r="B96" s="11" t="s">
        <v>617</v>
      </c>
      <c r="C96" s="276" t="s">
        <v>77</v>
      </c>
      <c r="D96" s="276" t="s">
        <v>401</v>
      </c>
      <c r="E96" s="11">
        <v>18</v>
      </c>
      <c r="F96" s="11">
        <v>3</v>
      </c>
      <c r="G96" s="11">
        <v>0.32</v>
      </c>
      <c r="H96" s="282">
        <v>3</v>
      </c>
      <c r="I96" s="282">
        <v>216</v>
      </c>
      <c r="J96" s="11">
        <v>1986</v>
      </c>
      <c r="K96" s="11" t="s">
        <v>613</v>
      </c>
      <c r="L96" s="293" t="s">
        <v>614</v>
      </c>
      <c r="M96" s="282">
        <v>15825075222</v>
      </c>
      <c r="N96" s="11" t="s">
        <v>615</v>
      </c>
      <c r="O96" s="293" t="s">
        <v>616</v>
      </c>
      <c r="P96" s="282">
        <v>13808747888</v>
      </c>
    </row>
    <row r="97" spans="1:16" s="269" customFormat="1" ht="24" customHeight="1">
      <c r="A97" s="275">
        <v>93</v>
      </c>
      <c r="B97" s="11" t="s">
        <v>618</v>
      </c>
      <c r="C97" s="276" t="s">
        <v>77</v>
      </c>
      <c r="D97" s="276" t="s">
        <v>401</v>
      </c>
      <c r="E97" s="11">
        <v>92</v>
      </c>
      <c r="F97" s="11">
        <v>7</v>
      </c>
      <c r="G97" s="11">
        <v>1.209</v>
      </c>
      <c r="H97" s="282">
        <v>7</v>
      </c>
      <c r="I97" s="282">
        <v>1104</v>
      </c>
      <c r="J97" s="11">
        <v>1985</v>
      </c>
      <c r="K97" s="11" t="s">
        <v>613</v>
      </c>
      <c r="L97" s="293" t="s">
        <v>614</v>
      </c>
      <c r="M97" s="282">
        <v>15825075222</v>
      </c>
      <c r="N97" s="11" t="s">
        <v>615</v>
      </c>
      <c r="O97" s="293" t="s">
        <v>616</v>
      </c>
      <c r="P97" s="282">
        <v>13808747888</v>
      </c>
    </row>
    <row r="98" spans="1:16" s="269" customFormat="1" ht="24" customHeight="1">
      <c r="A98" s="275">
        <v>94</v>
      </c>
      <c r="B98" s="11" t="s">
        <v>619</v>
      </c>
      <c r="C98" s="276" t="s">
        <v>77</v>
      </c>
      <c r="D98" s="276" t="s">
        <v>401</v>
      </c>
      <c r="E98" s="11">
        <v>31</v>
      </c>
      <c r="F98" s="11">
        <v>6</v>
      </c>
      <c r="G98" s="11">
        <v>0.75</v>
      </c>
      <c r="H98" s="282">
        <v>6</v>
      </c>
      <c r="I98" s="282">
        <v>372</v>
      </c>
      <c r="J98" s="11">
        <v>1996</v>
      </c>
      <c r="K98" s="11" t="s">
        <v>613</v>
      </c>
      <c r="L98" s="293" t="s">
        <v>614</v>
      </c>
      <c r="M98" s="282">
        <v>15825075222</v>
      </c>
      <c r="N98" s="11" t="s">
        <v>615</v>
      </c>
      <c r="O98" s="293" t="s">
        <v>616</v>
      </c>
      <c r="P98" s="282">
        <v>13808747888</v>
      </c>
    </row>
    <row r="99" spans="1:16" s="269" customFormat="1" ht="24" customHeight="1">
      <c r="A99" s="275">
        <v>95</v>
      </c>
      <c r="B99" s="11" t="s">
        <v>620</v>
      </c>
      <c r="C99" s="276" t="s">
        <v>77</v>
      </c>
      <c r="D99" s="276" t="s">
        <v>401</v>
      </c>
      <c r="E99" s="11">
        <v>29</v>
      </c>
      <c r="F99" s="11">
        <v>3</v>
      </c>
      <c r="G99" s="11">
        <v>0.25</v>
      </c>
      <c r="H99" s="282">
        <v>3</v>
      </c>
      <c r="I99" s="282">
        <v>348</v>
      </c>
      <c r="J99" s="11">
        <v>1984</v>
      </c>
      <c r="K99" s="11" t="s">
        <v>613</v>
      </c>
      <c r="L99" s="293" t="s">
        <v>614</v>
      </c>
      <c r="M99" s="282">
        <v>15825075222</v>
      </c>
      <c r="N99" s="11" t="s">
        <v>621</v>
      </c>
      <c r="O99" s="293" t="s">
        <v>622</v>
      </c>
      <c r="P99" s="282">
        <v>13988957808</v>
      </c>
    </row>
    <row r="100" spans="1:16" s="269" customFormat="1" ht="24" customHeight="1">
      <c r="A100" s="275">
        <v>96</v>
      </c>
      <c r="B100" s="11" t="s">
        <v>623</v>
      </c>
      <c r="C100" s="276" t="s">
        <v>77</v>
      </c>
      <c r="D100" s="276" t="s">
        <v>401</v>
      </c>
      <c r="E100" s="11">
        <v>16</v>
      </c>
      <c r="F100" s="11">
        <v>1</v>
      </c>
      <c r="G100" s="11">
        <v>0.09</v>
      </c>
      <c r="H100" s="282">
        <v>2</v>
      </c>
      <c r="I100" s="282">
        <v>192</v>
      </c>
      <c r="J100" s="11">
        <v>1985</v>
      </c>
      <c r="K100" s="11" t="s">
        <v>613</v>
      </c>
      <c r="L100" s="293" t="s">
        <v>614</v>
      </c>
      <c r="M100" s="282">
        <v>15825075222</v>
      </c>
      <c r="N100" s="11" t="s">
        <v>621</v>
      </c>
      <c r="O100" s="293" t="s">
        <v>622</v>
      </c>
      <c r="P100" s="282">
        <v>13988957808</v>
      </c>
    </row>
    <row r="101" spans="1:16" s="269" customFormat="1" ht="24" customHeight="1">
      <c r="A101" s="275">
        <v>97</v>
      </c>
      <c r="B101" s="11" t="s">
        <v>624</v>
      </c>
      <c r="C101" s="276" t="s">
        <v>77</v>
      </c>
      <c r="D101" s="276" t="s">
        <v>401</v>
      </c>
      <c r="E101" s="11">
        <v>35</v>
      </c>
      <c r="F101" s="11">
        <v>1</v>
      </c>
      <c r="G101" s="11">
        <v>0.25</v>
      </c>
      <c r="H101" s="282">
        <v>2</v>
      </c>
      <c r="I101" s="282">
        <v>420</v>
      </c>
      <c r="J101" s="11">
        <v>1991</v>
      </c>
      <c r="K101" s="11" t="s">
        <v>613</v>
      </c>
      <c r="L101" s="293" t="s">
        <v>614</v>
      </c>
      <c r="M101" s="282">
        <v>15825075222</v>
      </c>
      <c r="N101" s="11" t="s">
        <v>621</v>
      </c>
      <c r="O101" s="293" t="s">
        <v>622</v>
      </c>
      <c r="P101" s="282">
        <v>13988957808</v>
      </c>
    </row>
    <row r="102" spans="1:16" s="269" customFormat="1" ht="24" customHeight="1">
      <c r="A102" s="275">
        <v>98</v>
      </c>
      <c r="B102" s="11" t="s">
        <v>625</v>
      </c>
      <c r="C102" s="276" t="s">
        <v>77</v>
      </c>
      <c r="D102" s="276" t="s">
        <v>401</v>
      </c>
      <c r="E102" s="11">
        <v>75</v>
      </c>
      <c r="F102" s="11">
        <v>1</v>
      </c>
      <c r="G102" s="11">
        <v>0.61</v>
      </c>
      <c r="H102" s="282">
        <v>4</v>
      </c>
      <c r="I102" s="282">
        <v>900</v>
      </c>
      <c r="J102" s="11">
        <v>1990</v>
      </c>
      <c r="K102" s="11" t="s">
        <v>613</v>
      </c>
      <c r="L102" s="293" t="s">
        <v>614</v>
      </c>
      <c r="M102" s="282">
        <v>15825075222</v>
      </c>
      <c r="N102" s="11" t="s">
        <v>621</v>
      </c>
      <c r="O102" s="293" t="s">
        <v>622</v>
      </c>
      <c r="P102" s="282">
        <v>13988957808</v>
      </c>
    </row>
    <row r="103" spans="1:16" s="269" customFormat="1" ht="24" customHeight="1">
      <c r="A103" s="275">
        <v>99</v>
      </c>
      <c r="B103" s="11" t="s">
        <v>626</v>
      </c>
      <c r="C103" s="276" t="s">
        <v>77</v>
      </c>
      <c r="D103" s="276" t="s">
        <v>401</v>
      </c>
      <c r="E103" s="11">
        <v>27</v>
      </c>
      <c r="F103" s="11">
        <v>2</v>
      </c>
      <c r="G103" s="11">
        <v>0.21</v>
      </c>
      <c r="H103" s="282">
        <v>2</v>
      </c>
      <c r="I103" s="282">
        <v>324</v>
      </c>
      <c r="J103" s="11">
        <v>1985</v>
      </c>
      <c r="K103" s="11" t="s">
        <v>613</v>
      </c>
      <c r="L103" s="293" t="s">
        <v>614</v>
      </c>
      <c r="M103" s="282">
        <v>15825075222</v>
      </c>
      <c r="N103" s="11" t="s">
        <v>621</v>
      </c>
      <c r="O103" s="293" t="s">
        <v>622</v>
      </c>
      <c r="P103" s="282">
        <v>13988957808</v>
      </c>
    </row>
    <row r="104" spans="1:16" s="269" customFormat="1" ht="24" customHeight="1">
      <c r="A104" s="275">
        <v>100</v>
      </c>
      <c r="B104" s="41" t="s">
        <v>627</v>
      </c>
      <c r="C104" s="276" t="s">
        <v>77</v>
      </c>
      <c r="D104" s="276" t="s">
        <v>401</v>
      </c>
      <c r="E104" s="41">
        <v>44</v>
      </c>
      <c r="F104" s="41">
        <v>2</v>
      </c>
      <c r="G104" s="41">
        <v>0.3</v>
      </c>
      <c r="H104" s="282">
        <v>4</v>
      </c>
      <c r="I104" s="282">
        <v>528</v>
      </c>
      <c r="J104" s="41">
        <v>1984</v>
      </c>
      <c r="K104" s="11" t="s">
        <v>613</v>
      </c>
      <c r="L104" s="293" t="s">
        <v>614</v>
      </c>
      <c r="M104" s="282">
        <v>15825075222</v>
      </c>
      <c r="N104" s="41" t="s">
        <v>628</v>
      </c>
      <c r="O104" s="293" t="s">
        <v>629</v>
      </c>
      <c r="P104" s="282">
        <v>13987407625</v>
      </c>
    </row>
    <row r="105" spans="1:16" s="269" customFormat="1" ht="24" customHeight="1">
      <c r="A105" s="275">
        <v>101</v>
      </c>
      <c r="B105" s="41" t="s">
        <v>630</v>
      </c>
      <c r="C105" s="276" t="s">
        <v>77</v>
      </c>
      <c r="D105" s="276" t="s">
        <v>401</v>
      </c>
      <c r="E105" s="41">
        <v>28</v>
      </c>
      <c r="F105" s="41">
        <v>2</v>
      </c>
      <c r="G105" s="41">
        <v>0.17</v>
      </c>
      <c r="H105" s="282">
        <v>2</v>
      </c>
      <c r="I105" s="282">
        <v>336</v>
      </c>
      <c r="J105" s="41">
        <v>1983</v>
      </c>
      <c r="K105" s="11" t="s">
        <v>613</v>
      </c>
      <c r="L105" s="293" t="s">
        <v>614</v>
      </c>
      <c r="M105" s="282">
        <v>15825075222</v>
      </c>
      <c r="N105" s="41" t="s">
        <v>628</v>
      </c>
      <c r="O105" s="293" t="s">
        <v>629</v>
      </c>
      <c r="P105" s="282">
        <v>13987407625</v>
      </c>
    </row>
    <row r="106" spans="1:16" s="269" customFormat="1" ht="24" customHeight="1">
      <c r="A106" s="275">
        <v>102</v>
      </c>
      <c r="B106" s="41" t="s">
        <v>631</v>
      </c>
      <c r="C106" s="276" t="s">
        <v>77</v>
      </c>
      <c r="D106" s="276" t="s">
        <v>401</v>
      </c>
      <c r="E106" s="41">
        <v>48</v>
      </c>
      <c r="F106" s="41">
        <v>3</v>
      </c>
      <c r="G106" s="41">
        <v>0.45</v>
      </c>
      <c r="H106" s="282">
        <v>6</v>
      </c>
      <c r="I106" s="282">
        <v>576</v>
      </c>
      <c r="J106" s="41">
        <v>1982</v>
      </c>
      <c r="K106" s="11" t="s">
        <v>613</v>
      </c>
      <c r="L106" s="293" t="s">
        <v>614</v>
      </c>
      <c r="M106" s="282">
        <v>15825075222</v>
      </c>
      <c r="N106" s="41" t="s">
        <v>628</v>
      </c>
      <c r="O106" s="293" t="s">
        <v>629</v>
      </c>
      <c r="P106" s="282">
        <v>13987407625</v>
      </c>
    </row>
    <row r="107" spans="1:16" s="269" customFormat="1" ht="24" customHeight="1">
      <c r="A107" s="275">
        <v>103</v>
      </c>
      <c r="B107" s="41" t="s">
        <v>632</v>
      </c>
      <c r="C107" s="276" t="s">
        <v>77</v>
      </c>
      <c r="D107" s="276" t="s">
        <v>401</v>
      </c>
      <c r="E107" s="41">
        <v>30</v>
      </c>
      <c r="F107" s="41">
        <v>1</v>
      </c>
      <c r="G107" s="41">
        <v>0.15</v>
      </c>
      <c r="H107" s="282">
        <v>2</v>
      </c>
      <c r="I107" s="282">
        <v>360</v>
      </c>
      <c r="J107" s="41">
        <v>1985</v>
      </c>
      <c r="K107" s="11" t="s">
        <v>613</v>
      </c>
      <c r="L107" s="293" t="s">
        <v>614</v>
      </c>
      <c r="M107" s="282">
        <v>15825075222</v>
      </c>
      <c r="N107" s="41" t="s">
        <v>628</v>
      </c>
      <c r="O107" s="293" t="s">
        <v>629</v>
      </c>
      <c r="P107" s="282">
        <v>13987407625</v>
      </c>
    </row>
    <row r="108" spans="1:16" s="269" customFormat="1" ht="24" customHeight="1">
      <c r="A108" s="275">
        <v>104</v>
      </c>
      <c r="B108" s="41" t="s">
        <v>633</v>
      </c>
      <c r="C108" s="276" t="s">
        <v>77</v>
      </c>
      <c r="D108" s="276" t="s">
        <v>401</v>
      </c>
      <c r="E108" s="41">
        <v>30</v>
      </c>
      <c r="F108" s="41">
        <v>1</v>
      </c>
      <c r="G108" s="41">
        <v>0.15</v>
      </c>
      <c r="H108" s="282">
        <v>2</v>
      </c>
      <c r="I108" s="282">
        <v>360</v>
      </c>
      <c r="J108" s="41">
        <v>1980</v>
      </c>
      <c r="K108" s="11" t="s">
        <v>613</v>
      </c>
      <c r="L108" s="293" t="s">
        <v>614</v>
      </c>
      <c r="M108" s="282">
        <v>15825075222</v>
      </c>
      <c r="N108" s="41" t="s">
        <v>628</v>
      </c>
      <c r="O108" s="293" t="s">
        <v>629</v>
      </c>
      <c r="P108" s="282">
        <v>13987407625</v>
      </c>
    </row>
    <row r="109" spans="1:16" s="269" customFormat="1" ht="24" customHeight="1">
      <c r="A109" s="275">
        <v>105</v>
      </c>
      <c r="B109" s="41" t="s">
        <v>634</v>
      </c>
      <c r="C109" s="276" t="s">
        <v>77</v>
      </c>
      <c r="D109" s="276" t="s">
        <v>401</v>
      </c>
      <c r="E109" s="41">
        <v>16</v>
      </c>
      <c r="F109" s="41">
        <v>1</v>
      </c>
      <c r="G109" s="41">
        <v>0.11</v>
      </c>
      <c r="H109" s="282">
        <v>2</v>
      </c>
      <c r="I109" s="282">
        <v>192</v>
      </c>
      <c r="J109" s="41">
        <v>1984</v>
      </c>
      <c r="K109" s="11" t="s">
        <v>613</v>
      </c>
      <c r="L109" s="293" t="s">
        <v>614</v>
      </c>
      <c r="M109" s="282">
        <v>15825075222</v>
      </c>
      <c r="N109" s="41" t="s">
        <v>628</v>
      </c>
      <c r="O109" s="293" t="s">
        <v>629</v>
      </c>
      <c r="P109" s="282">
        <v>13987407625</v>
      </c>
    </row>
    <row r="110" spans="1:16" s="269" customFormat="1" ht="24" customHeight="1">
      <c r="A110" s="275">
        <v>106</v>
      </c>
      <c r="B110" s="41" t="s">
        <v>635</v>
      </c>
      <c r="C110" s="276" t="s">
        <v>77</v>
      </c>
      <c r="D110" s="276" t="s">
        <v>401</v>
      </c>
      <c r="E110" s="41">
        <v>32</v>
      </c>
      <c r="F110" s="41">
        <v>2</v>
      </c>
      <c r="G110" s="41">
        <v>0.36</v>
      </c>
      <c r="H110" s="282">
        <v>3</v>
      </c>
      <c r="I110" s="282">
        <v>384</v>
      </c>
      <c r="J110" s="41">
        <v>1996</v>
      </c>
      <c r="K110" s="11" t="s">
        <v>613</v>
      </c>
      <c r="L110" s="293" t="s">
        <v>614</v>
      </c>
      <c r="M110" s="282">
        <v>15825075222</v>
      </c>
      <c r="N110" s="41" t="s">
        <v>628</v>
      </c>
      <c r="O110" s="293" t="s">
        <v>629</v>
      </c>
      <c r="P110" s="282">
        <v>13987407625</v>
      </c>
    </row>
    <row r="111" spans="1:16" s="269" customFormat="1" ht="24" customHeight="1">
      <c r="A111" s="275">
        <v>107</v>
      </c>
      <c r="B111" s="41" t="s">
        <v>636</v>
      </c>
      <c r="C111" s="276" t="s">
        <v>77</v>
      </c>
      <c r="D111" s="276" t="s">
        <v>401</v>
      </c>
      <c r="E111" s="41">
        <v>16</v>
      </c>
      <c r="F111" s="41">
        <v>2</v>
      </c>
      <c r="G111" s="41">
        <v>0.26</v>
      </c>
      <c r="H111" s="282">
        <v>2</v>
      </c>
      <c r="I111" s="282">
        <v>192</v>
      </c>
      <c r="J111" s="41">
        <v>1992</v>
      </c>
      <c r="K111" s="11" t="s">
        <v>613</v>
      </c>
      <c r="L111" s="293" t="s">
        <v>614</v>
      </c>
      <c r="M111" s="282">
        <v>15825075222</v>
      </c>
      <c r="N111" s="41" t="s">
        <v>628</v>
      </c>
      <c r="O111" s="293" t="s">
        <v>629</v>
      </c>
      <c r="P111" s="282">
        <v>13987407625</v>
      </c>
    </row>
    <row r="112" spans="1:16" s="269" customFormat="1" ht="24" customHeight="1">
      <c r="A112" s="275">
        <v>108</v>
      </c>
      <c r="B112" s="41" t="s">
        <v>637</v>
      </c>
      <c r="C112" s="276" t="s">
        <v>77</v>
      </c>
      <c r="D112" s="276" t="s">
        <v>401</v>
      </c>
      <c r="E112" s="41">
        <v>15</v>
      </c>
      <c r="F112" s="41">
        <v>1</v>
      </c>
      <c r="G112" s="41">
        <v>0.18</v>
      </c>
      <c r="H112" s="282">
        <v>2</v>
      </c>
      <c r="I112" s="282">
        <v>180</v>
      </c>
      <c r="J112" s="41">
        <v>1995</v>
      </c>
      <c r="K112" s="11" t="s">
        <v>613</v>
      </c>
      <c r="L112" s="293" t="s">
        <v>614</v>
      </c>
      <c r="M112" s="282">
        <v>15825075222</v>
      </c>
      <c r="N112" s="41" t="s">
        <v>628</v>
      </c>
      <c r="O112" s="293" t="s">
        <v>629</v>
      </c>
      <c r="P112" s="282">
        <v>13987407625</v>
      </c>
    </row>
    <row r="113" spans="1:16" s="269" customFormat="1" ht="24" customHeight="1">
      <c r="A113" s="275">
        <v>109</v>
      </c>
      <c r="B113" s="41" t="s">
        <v>638</v>
      </c>
      <c r="C113" s="276" t="s">
        <v>77</v>
      </c>
      <c r="D113" s="276" t="s">
        <v>401</v>
      </c>
      <c r="E113" s="41">
        <v>34</v>
      </c>
      <c r="F113" s="41">
        <v>3</v>
      </c>
      <c r="G113" s="41">
        <v>0.164</v>
      </c>
      <c r="H113" s="282">
        <v>3</v>
      </c>
      <c r="I113" s="282">
        <v>408</v>
      </c>
      <c r="J113" s="41">
        <v>1985</v>
      </c>
      <c r="K113" s="11" t="s">
        <v>613</v>
      </c>
      <c r="L113" s="293" t="s">
        <v>614</v>
      </c>
      <c r="M113" s="282">
        <v>15825075222</v>
      </c>
      <c r="N113" s="41" t="s">
        <v>639</v>
      </c>
      <c r="O113" s="293" t="s">
        <v>640</v>
      </c>
      <c r="P113" s="282">
        <v>13466077888</v>
      </c>
    </row>
    <row r="114" spans="1:16" s="269" customFormat="1" ht="24" customHeight="1">
      <c r="A114" s="275">
        <v>110</v>
      </c>
      <c r="B114" s="41" t="s">
        <v>641</v>
      </c>
      <c r="C114" s="276" t="s">
        <v>77</v>
      </c>
      <c r="D114" s="276" t="s">
        <v>401</v>
      </c>
      <c r="E114" s="41">
        <v>61</v>
      </c>
      <c r="F114" s="41">
        <v>4</v>
      </c>
      <c r="G114" s="41">
        <v>0.4</v>
      </c>
      <c r="H114" s="282">
        <v>4</v>
      </c>
      <c r="I114" s="282">
        <v>732</v>
      </c>
      <c r="J114" s="41">
        <v>1984</v>
      </c>
      <c r="K114" s="11" t="s">
        <v>613</v>
      </c>
      <c r="L114" s="293" t="s">
        <v>614</v>
      </c>
      <c r="M114" s="282">
        <v>15825075222</v>
      </c>
      <c r="N114" s="41" t="s">
        <v>639</v>
      </c>
      <c r="O114" s="293" t="s">
        <v>640</v>
      </c>
      <c r="P114" s="282">
        <v>13466077888</v>
      </c>
    </row>
    <row r="115" spans="1:16" s="269" customFormat="1" ht="24" customHeight="1">
      <c r="A115" s="275">
        <v>111</v>
      </c>
      <c r="B115" s="41" t="s">
        <v>642</v>
      </c>
      <c r="C115" s="276" t="s">
        <v>77</v>
      </c>
      <c r="D115" s="276" t="s">
        <v>401</v>
      </c>
      <c r="E115" s="41">
        <v>105</v>
      </c>
      <c r="F115" s="41">
        <v>105</v>
      </c>
      <c r="G115" s="41">
        <v>3.15</v>
      </c>
      <c r="H115" s="282">
        <v>105</v>
      </c>
      <c r="I115" s="282">
        <v>1260</v>
      </c>
      <c r="J115" s="41">
        <v>1997</v>
      </c>
      <c r="K115" s="11" t="s">
        <v>613</v>
      </c>
      <c r="L115" s="293" t="s">
        <v>614</v>
      </c>
      <c r="M115" s="282">
        <v>15825075222</v>
      </c>
      <c r="N115" s="41" t="s">
        <v>639</v>
      </c>
      <c r="O115" s="293" t="s">
        <v>640</v>
      </c>
      <c r="P115" s="282">
        <v>13466077888</v>
      </c>
    </row>
    <row r="116" spans="1:16" s="269" customFormat="1" ht="24" customHeight="1">
      <c r="A116" s="275">
        <v>112</v>
      </c>
      <c r="B116" s="41" t="s">
        <v>643</v>
      </c>
      <c r="C116" s="276" t="s">
        <v>77</v>
      </c>
      <c r="D116" s="276" t="s">
        <v>401</v>
      </c>
      <c r="E116" s="41">
        <v>142</v>
      </c>
      <c r="F116" s="41">
        <v>54</v>
      </c>
      <c r="G116" s="41">
        <v>2.58</v>
      </c>
      <c r="H116" s="282">
        <v>54</v>
      </c>
      <c r="I116" s="282">
        <v>1704</v>
      </c>
      <c r="J116" s="41">
        <v>2002</v>
      </c>
      <c r="K116" s="11" t="s">
        <v>613</v>
      </c>
      <c r="L116" s="293" t="s">
        <v>614</v>
      </c>
      <c r="M116" s="282">
        <v>15825075222</v>
      </c>
      <c r="N116" s="41" t="s">
        <v>639</v>
      </c>
      <c r="O116" s="293" t="s">
        <v>640</v>
      </c>
      <c r="P116" s="282">
        <v>13466077888</v>
      </c>
    </row>
    <row r="117" spans="1:16" s="269" customFormat="1" ht="24" customHeight="1">
      <c r="A117" s="275">
        <v>113</v>
      </c>
      <c r="B117" s="41" t="s">
        <v>644</v>
      </c>
      <c r="C117" s="276" t="s">
        <v>77</v>
      </c>
      <c r="D117" s="276" t="s">
        <v>401</v>
      </c>
      <c r="E117" s="41">
        <v>54</v>
      </c>
      <c r="F117" s="41">
        <v>5</v>
      </c>
      <c r="G117" s="41">
        <v>0.66</v>
      </c>
      <c r="H117" s="282">
        <v>5</v>
      </c>
      <c r="I117" s="282">
        <v>648</v>
      </c>
      <c r="J117" s="41">
        <v>1992</v>
      </c>
      <c r="K117" s="11" t="s">
        <v>613</v>
      </c>
      <c r="L117" s="293" t="s">
        <v>614</v>
      </c>
      <c r="M117" s="282">
        <v>15825075222</v>
      </c>
      <c r="N117" s="41" t="s">
        <v>645</v>
      </c>
      <c r="O117" s="293" t="s">
        <v>646</v>
      </c>
      <c r="P117" s="282">
        <v>13732777576</v>
      </c>
    </row>
    <row r="118" spans="1:16" s="269" customFormat="1" ht="24" customHeight="1">
      <c r="A118" s="275">
        <v>114</v>
      </c>
      <c r="B118" s="41" t="s">
        <v>647</v>
      </c>
      <c r="C118" s="276" t="s">
        <v>77</v>
      </c>
      <c r="D118" s="276" t="s">
        <v>401</v>
      </c>
      <c r="E118" s="41">
        <v>40</v>
      </c>
      <c r="F118" s="41">
        <v>2</v>
      </c>
      <c r="G118" s="41">
        <v>0.32</v>
      </c>
      <c r="H118" s="282">
        <v>4</v>
      </c>
      <c r="I118" s="282">
        <v>480</v>
      </c>
      <c r="J118" s="41">
        <v>1984</v>
      </c>
      <c r="K118" s="11" t="s">
        <v>613</v>
      </c>
      <c r="L118" s="293" t="s">
        <v>614</v>
      </c>
      <c r="M118" s="282">
        <v>15825075222</v>
      </c>
      <c r="N118" s="41" t="s">
        <v>645</v>
      </c>
      <c r="O118" s="293" t="s">
        <v>646</v>
      </c>
      <c r="P118" s="282">
        <v>13732777576</v>
      </c>
    </row>
    <row r="119" spans="1:16" s="269" customFormat="1" ht="24" customHeight="1">
      <c r="A119" s="275">
        <v>115</v>
      </c>
      <c r="B119" s="41" t="s">
        <v>648</v>
      </c>
      <c r="C119" s="276" t="s">
        <v>77</v>
      </c>
      <c r="D119" s="276" t="s">
        <v>401</v>
      </c>
      <c r="E119" s="41">
        <v>108</v>
      </c>
      <c r="F119" s="41">
        <v>7</v>
      </c>
      <c r="G119" s="41">
        <v>0.914</v>
      </c>
      <c r="H119" s="282">
        <v>14</v>
      </c>
      <c r="I119" s="282">
        <v>1296</v>
      </c>
      <c r="J119" s="41">
        <v>1982</v>
      </c>
      <c r="K119" s="11" t="s">
        <v>613</v>
      </c>
      <c r="L119" s="293" t="s">
        <v>614</v>
      </c>
      <c r="M119" s="282">
        <v>15825075222</v>
      </c>
      <c r="N119" s="41" t="s">
        <v>645</v>
      </c>
      <c r="O119" s="293" t="s">
        <v>646</v>
      </c>
      <c r="P119" s="282">
        <v>13732777576</v>
      </c>
    </row>
    <row r="120" spans="1:16" s="269" customFormat="1" ht="24" customHeight="1">
      <c r="A120" s="275">
        <v>116</v>
      </c>
      <c r="B120" s="41" t="s">
        <v>649</v>
      </c>
      <c r="C120" s="276" t="s">
        <v>77</v>
      </c>
      <c r="D120" s="276" t="s">
        <v>401</v>
      </c>
      <c r="E120" s="41">
        <v>147</v>
      </c>
      <c r="F120" s="41">
        <v>12</v>
      </c>
      <c r="G120" s="41">
        <v>0.63</v>
      </c>
      <c r="H120" s="282">
        <v>12</v>
      </c>
      <c r="I120" s="282">
        <v>1764</v>
      </c>
      <c r="J120" s="41">
        <v>2000</v>
      </c>
      <c r="K120" s="11" t="s">
        <v>613</v>
      </c>
      <c r="L120" s="293" t="s">
        <v>614</v>
      </c>
      <c r="M120" s="282">
        <v>15825075222</v>
      </c>
      <c r="N120" s="41" t="s">
        <v>650</v>
      </c>
      <c r="O120" s="293" t="s">
        <v>651</v>
      </c>
      <c r="P120" s="282">
        <v>15087492828</v>
      </c>
    </row>
    <row r="121" spans="1:16" s="269" customFormat="1" ht="24" customHeight="1">
      <c r="A121" s="275">
        <v>117</v>
      </c>
      <c r="B121" s="41" t="s">
        <v>652</v>
      </c>
      <c r="C121" s="276" t="s">
        <v>77</v>
      </c>
      <c r="D121" s="276" t="s">
        <v>401</v>
      </c>
      <c r="E121" s="41">
        <v>192</v>
      </c>
      <c r="F121" s="41">
        <v>7</v>
      </c>
      <c r="G121" s="41">
        <v>1.44</v>
      </c>
      <c r="H121" s="282">
        <v>13</v>
      </c>
      <c r="I121" s="282">
        <v>2304</v>
      </c>
      <c r="J121" s="41">
        <v>1991</v>
      </c>
      <c r="K121" s="41" t="s">
        <v>653</v>
      </c>
      <c r="L121" s="293" t="s">
        <v>654</v>
      </c>
      <c r="M121" s="282">
        <v>15924817590</v>
      </c>
      <c r="N121" s="41" t="s">
        <v>655</v>
      </c>
      <c r="O121" s="293" t="s">
        <v>656</v>
      </c>
      <c r="P121" s="282">
        <v>13629662388</v>
      </c>
    </row>
    <row r="122" spans="1:16" s="269" customFormat="1" ht="24" customHeight="1">
      <c r="A122" s="275">
        <v>118</v>
      </c>
      <c r="B122" s="41" t="s">
        <v>657</v>
      </c>
      <c r="C122" s="276" t="s">
        <v>77</v>
      </c>
      <c r="D122" s="276" t="s">
        <v>401</v>
      </c>
      <c r="E122" s="41">
        <v>36</v>
      </c>
      <c r="F122" s="41">
        <v>1</v>
      </c>
      <c r="G122" s="41">
        <v>0.13</v>
      </c>
      <c r="H122" s="282">
        <v>2</v>
      </c>
      <c r="I122" s="282">
        <v>432</v>
      </c>
      <c r="J122" s="41">
        <v>1991</v>
      </c>
      <c r="K122" s="41" t="s">
        <v>653</v>
      </c>
      <c r="L122" s="293" t="s">
        <v>654</v>
      </c>
      <c r="M122" s="282">
        <v>15924817590</v>
      </c>
      <c r="N122" s="41" t="s">
        <v>655</v>
      </c>
      <c r="O122" s="293" t="s">
        <v>656</v>
      </c>
      <c r="P122" s="282">
        <v>13629662388</v>
      </c>
    </row>
    <row r="123" spans="1:16" s="269" customFormat="1" ht="24" customHeight="1">
      <c r="A123" s="275">
        <v>119</v>
      </c>
      <c r="B123" s="41" t="s">
        <v>658</v>
      </c>
      <c r="C123" s="276" t="s">
        <v>77</v>
      </c>
      <c r="D123" s="276" t="s">
        <v>401</v>
      </c>
      <c r="E123" s="41">
        <v>134</v>
      </c>
      <c r="F123" s="41">
        <v>4</v>
      </c>
      <c r="G123" s="41">
        <v>0.83</v>
      </c>
      <c r="H123" s="282">
        <v>9</v>
      </c>
      <c r="I123" s="282">
        <v>1608</v>
      </c>
      <c r="J123" s="41">
        <v>1991</v>
      </c>
      <c r="K123" s="41" t="s">
        <v>653</v>
      </c>
      <c r="L123" s="293" t="s">
        <v>654</v>
      </c>
      <c r="M123" s="282">
        <v>15924817590</v>
      </c>
      <c r="N123" s="41" t="s">
        <v>659</v>
      </c>
      <c r="O123" s="293" t="s">
        <v>660</v>
      </c>
      <c r="P123" s="282">
        <v>13988907797</v>
      </c>
    </row>
    <row r="124" spans="1:16" s="269" customFormat="1" ht="24" customHeight="1">
      <c r="A124" s="275">
        <v>120</v>
      </c>
      <c r="B124" s="41" t="s">
        <v>661</v>
      </c>
      <c r="C124" s="276" t="s">
        <v>77</v>
      </c>
      <c r="D124" s="276" t="s">
        <v>401</v>
      </c>
      <c r="E124" s="41">
        <v>24</v>
      </c>
      <c r="F124" s="41">
        <v>1</v>
      </c>
      <c r="G124" s="41">
        <v>0.288</v>
      </c>
      <c r="H124" s="282">
        <v>3</v>
      </c>
      <c r="I124" s="282">
        <v>288</v>
      </c>
      <c r="J124" s="41">
        <v>1989</v>
      </c>
      <c r="K124" s="41" t="s">
        <v>653</v>
      </c>
      <c r="L124" s="293" t="s">
        <v>654</v>
      </c>
      <c r="M124" s="282">
        <v>15924817590</v>
      </c>
      <c r="N124" s="41" t="s">
        <v>662</v>
      </c>
      <c r="O124" s="293" t="s">
        <v>663</v>
      </c>
      <c r="P124" s="282">
        <v>13466123333</v>
      </c>
    </row>
    <row r="125" spans="1:16" s="269" customFormat="1" ht="24" customHeight="1">
      <c r="A125" s="275">
        <v>121</v>
      </c>
      <c r="B125" s="41" t="s">
        <v>664</v>
      </c>
      <c r="C125" s="276" t="s">
        <v>77</v>
      </c>
      <c r="D125" s="276" t="s">
        <v>401</v>
      </c>
      <c r="E125" s="41">
        <v>75</v>
      </c>
      <c r="F125" s="41">
        <v>2</v>
      </c>
      <c r="G125" s="41">
        <v>0.64</v>
      </c>
      <c r="H125" s="282">
        <v>4</v>
      </c>
      <c r="I125" s="282">
        <v>900</v>
      </c>
      <c r="J125" s="41">
        <v>1997</v>
      </c>
      <c r="K125" s="41" t="s">
        <v>665</v>
      </c>
      <c r="L125" s="293" t="s">
        <v>666</v>
      </c>
      <c r="M125" s="282">
        <v>13577498500</v>
      </c>
      <c r="N125" s="41" t="s">
        <v>667</v>
      </c>
      <c r="O125" s="293" t="s">
        <v>668</v>
      </c>
      <c r="P125" s="282">
        <v>13987478012</v>
      </c>
    </row>
    <row r="126" spans="1:16" s="269" customFormat="1" ht="24" customHeight="1">
      <c r="A126" s="275">
        <v>122</v>
      </c>
      <c r="B126" s="41" t="s">
        <v>669</v>
      </c>
      <c r="C126" s="276" t="s">
        <v>77</v>
      </c>
      <c r="D126" s="276" t="s">
        <v>401</v>
      </c>
      <c r="E126" s="41">
        <v>38</v>
      </c>
      <c r="F126" s="41">
        <v>2</v>
      </c>
      <c r="G126" s="41">
        <v>0.4</v>
      </c>
      <c r="H126" s="282">
        <v>2</v>
      </c>
      <c r="I126" s="282">
        <v>456</v>
      </c>
      <c r="J126" s="41">
        <v>1996</v>
      </c>
      <c r="K126" s="41" t="s">
        <v>665</v>
      </c>
      <c r="L126" s="293" t="s">
        <v>666</v>
      </c>
      <c r="M126" s="282">
        <v>13577498500</v>
      </c>
      <c r="N126" s="41" t="s">
        <v>667</v>
      </c>
      <c r="O126" s="293" t="s">
        <v>670</v>
      </c>
      <c r="P126" s="282">
        <v>13987467533</v>
      </c>
    </row>
    <row r="127" spans="1:16" s="269" customFormat="1" ht="24" customHeight="1">
      <c r="A127" s="275">
        <v>123</v>
      </c>
      <c r="B127" s="41" t="s">
        <v>671</v>
      </c>
      <c r="C127" s="276" t="s">
        <v>77</v>
      </c>
      <c r="D127" s="276" t="s">
        <v>401</v>
      </c>
      <c r="E127" s="41">
        <v>220</v>
      </c>
      <c r="F127" s="41">
        <v>5</v>
      </c>
      <c r="G127" s="41">
        <v>2.64</v>
      </c>
      <c r="H127" s="282">
        <v>14</v>
      </c>
      <c r="I127" s="282">
        <v>2640</v>
      </c>
      <c r="J127" s="41">
        <v>2005</v>
      </c>
      <c r="K127" s="41" t="s">
        <v>665</v>
      </c>
      <c r="L127" s="293" t="s">
        <v>666</v>
      </c>
      <c r="M127" s="282">
        <v>13577498500</v>
      </c>
      <c r="N127" s="41" t="s">
        <v>672</v>
      </c>
      <c r="O127" s="293" t="s">
        <v>673</v>
      </c>
      <c r="P127" s="282">
        <v>13577458478</v>
      </c>
    </row>
    <row r="128" spans="1:16" s="269" customFormat="1" ht="24" customHeight="1">
      <c r="A128" s="275">
        <v>124</v>
      </c>
      <c r="B128" s="41" t="s">
        <v>674</v>
      </c>
      <c r="C128" s="276" t="s">
        <v>77</v>
      </c>
      <c r="D128" s="276" t="s">
        <v>401</v>
      </c>
      <c r="E128" s="41">
        <v>193</v>
      </c>
      <c r="F128" s="41">
        <v>7</v>
      </c>
      <c r="G128" s="41">
        <v>1.93</v>
      </c>
      <c r="H128" s="282">
        <v>15</v>
      </c>
      <c r="I128" s="282">
        <v>2316</v>
      </c>
      <c r="J128" s="41">
        <v>2002</v>
      </c>
      <c r="K128" s="41" t="s">
        <v>665</v>
      </c>
      <c r="L128" s="293" t="s">
        <v>666</v>
      </c>
      <c r="M128" s="282">
        <v>13577498500</v>
      </c>
      <c r="N128" s="41" t="s">
        <v>667</v>
      </c>
      <c r="O128" s="293" t="s">
        <v>668</v>
      </c>
      <c r="P128" s="282">
        <v>13987478012</v>
      </c>
    </row>
    <row r="129" spans="1:16" s="269" customFormat="1" ht="24" customHeight="1">
      <c r="A129" s="275">
        <v>125</v>
      </c>
      <c r="B129" s="41" t="s">
        <v>675</v>
      </c>
      <c r="C129" s="276" t="s">
        <v>77</v>
      </c>
      <c r="D129" s="276" t="s">
        <v>401</v>
      </c>
      <c r="E129" s="41">
        <v>210</v>
      </c>
      <c r="F129" s="41">
        <v>6</v>
      </c>
      <c r="G129" s="41">
        <v>4.41</v>
      </c>
      <c r="H129" s="282">
        <v>14</v>
      </c>
      <c r="I129" s="282">
        <v>2520</v>
      </c>
      <c r="J129" s="41">
        <v>2004</v>
      </c>
      <c r="K129" s="41" t="s">
        <v>665</v>
      </c>
      <c r="L129" s="293" t="s">
        <v>666</v>
      </c>
      <c r="M129" s="282">
        <v>13577498500</v>
      </c>
      <c r="N129" s="41" t="s">
        <v>667</v>
      </c>
      <c r="O129" s="293" t="s">
        <v>668</v>
      </c>
      <c r="P129" s="282">
        <v>13987478012</v>
      </c>
    </row>
    <row r="130" spans="1:16" s="269" customFormat="1" ht="24" customHeight="1">
      <c r="A130" s="275">
        <v>126</v>
      </c>
      <c r="B130" s="41" t="s">
        <v>676</v>
      </c>
      <c r="C130" s="276" t="s">
        <v>77</v>
      </c>
      <c r="D130" s="276" t="s">
        <v>401</v>
      </c>
      <c r="E130" s="41">
        <v>700</v>
      </c>
      <c r="F130" s="41">
        <v>16</v>
      </c>
      <c r="G130" s="41">
        <v>7.7</v>
      </c>
      <c r="H130" s="282">
        <v>48</v>
      </c>
      <c r="I130" s="282">
        <v>8400</v>
      </c>
      <c r="J130" s="41">
        <v>2000</v>
      </c>
      <c r="K130" s="41" t="s">
        <v>665</v>
      </c>
      <c r="L130" s="293" t="s">
        <v>666</v>
      </c>
      <c r="M130" s="282">
        <v>13577498500</v>
      </c>
      <c r="N130" s="41" t="s">
        <v>667</v>
      </c>
      <c r="O130" s="293" t="s">
        <v>670</v>
      </c>
      <c r="P130" s="282">
        <v>13987467533</v>
      </c>
    </row>
    <row r="131" spans="1:16" s="269" customFormat="1" ht="24" customHeight="1">
      <c r="A131" s="275">
        <v>127</v>
      </c>
      <c r="B131" s="41" t="s">
        <v>677</v>
      </c>
      <c r="C131" s="276" t="s">
        <v>77</v>
      </c>
      <c r="D131" s="276" t="s">
        <v>401</v>
      </c>
      <c r="E131" s="41">
        <v>73</v>
      </c>
      <c r="F131" s="41">
        <v>4</v>
      </c>
      <c r="G131" s="41">
        <v>1.04</v>
      </c>
      <c r="H131" s="282">
        <v>7</v>
      </c>
      <c r="I131" s="282">
        <v>876</v>
      </c>
      <c r="J131" s="41">
        <v>1998</v>
      </c>
      <c r="K131" s="41" t="s">
        <v>665</v>
      </c>
      <c r="L131" s="293" t="s">
        <v>666</v>
      </c>
      <c r="M131" s="282">
        <v>13577498500</v>
      </c>
      <c r="N131" s="41" t="s">
        <v>667</v>
      </c>
      <c r="O131" s="293" t="s">
        <v>668</v>
      </c>
      <c r="P131" s="282">
        <v>13987478012</v>
      </c>
    </row>
    <row r="132" spans="1:16" s="269" customFormat="1" ht="24" customHeight="1">
      <c r="A132" s="275">
        <v>128</v>
      </c>
      <c r="B132" s="41" t="s">
        <v>678</v>
      </c>
      <c r="C132" s="276" t="s">
        <v>77</v>
      </c>
      <c r="D132" s="276" t="s">
        <v>401</v>
      </c>
      <c r="E132" s="41">
        <v>77</v>
      </c>
      <c r="F132" s="41">
        <v>2</v>
      </c>
      <c r="G132" s="41">
        <v>0.39</v>
      </c>
      <c r="H132" s="282">
        <v>3</v>
      </c>
      <c r="I132" s="282">
        <v>924</v>
      </c>
      <c r="J132" s="41">
        <v>1984</v>
      </c>
      <c r="K132" s="41" t="s">
        <v>665</v>
      </c>
      <c r="L132" s="293" t="s">
        <v>666</v>
      </c>
      <c r="M132" s="282">
        <v>13577498500</v>
      </c>
      <c r="N132" s="41" t="s">
        <v>672</v>
      </c>
      <c r="O132" s="293" t="s">
        <v>673</v>
      </c>
      <c r="P132" s="282">
        <v>13577458478</v>
      </c>
    </row>
    <row r="133" spans="1:16" s="269" customFormat="1" ht="24" customHeight="1">
      <c r="A133" s="275">
        <v>129</v>
      </c>
      <c r="B133" s="41" t="s">
        <v>679</v>
      </c>
      <c r="C133" s="276" t="s">
        <v>77</v>
      </c>
      <c r="D133" s="276" t="s">
        <v>401</v>
      </c>
      <c r="E133" s="41">
        <v>32</v>
      </c>
      <c r="F133" s="41">
        <v>21</v>
      </c>
      <c r="G133" s="41">
        <v>0.58</v>
      </c>
      <c r="H133" s="282">
        <v>6</v>
      </c>
      <c r="I133" s="282">
        <v>384</v>
      </c>
      <c r="J133" s="41">
        <v>1983</v>
      </c>
      <c r="K133" s="41" t="s">
        <v>665</v>
      </c>
      <c r="L133" s="293" t="s">
        <v>666</v>
      </c>
      <c r="M133" s="282">
        <v>13577498500</v>
      </c>
      <c r="N133" s="41" t="s">
        <v>672</v>
      </c>
      <c r="O133" s="293" t="s">
        <v>673</v>
      </c>
      <c r="P133" s="282">
        <v>13577458478</v>
      </c>
    </row>
    <row r="134" spans="1:16" s="269" customFormat="1" ht="24" customHeight="1">
      <c r="A134" s="275">
        <v>130</v>
      </c>
      <c r="B134" s="41" t="s">
        <v>680</v>
      </c>
      <c r="C134" s="276" t="s">
        <v>77</v>
      </c>
      <c r="D134" s="276" t="s">
        <v>401</v>
      </c>
      <c r="E134" s="41">
        <v>50</v>
      </c>
      <c r="F134" s="41">
        <v>2</v>
      </c>
      <c r="G134" s="41">
        <v>0.45</v>
      </c>
      <c r="H134" s="282">
        <v>4</v>
      </c>
      <c r="I134" s="282">
        <v>600</v>
      </c>
      <c r="J134" s="41">
        <v>2002</v>
      </c>
      <c r="K134" s="41" t="s">
        <v>665</v>
      </c>
      <c r="L134" s="293" t="s">
        <v>666</v>
      </c>
      <c r="M134" s="282">
        <v>13577498500</v>
      </c>
      <c r="N134" s="41" t="s">
        <v>672</v>
      </c>
      <c r="O134" s="293" t="s">
        <v>673</v>
      </c>
      <c r="P134" s="282">
        <v>13577458478</v>
      </c>
    </row>
    <row r="135" spans="1:16" s="269" customFormat="1" ht="24" customHeight="1">
      <c r="A135" s="275">
        <v>131</v>
      </c>
      <c r="B135" s="41" t="s">
        <v>681</v>
      </c>
      <c r="C135" s="276" t="s">
        <v>77</v>
      </c>
      <c r="D135" s="276" t="s">
        <v>401</v>
      </c>
      <c r="E135" s="41">
        <v>45</v>
      </c>
      <c r="F135" s="41">
        <v>45</v>
      </c>
      <c r="G135" s="41">
        <v>1.08</v>
      </c>
      <c r="H135" s="282">
        <v>1</v>
      </c>
      <c r="I135" s="282">
        <v>540</v>
      </c>
      <c r="J135" s="41">
        <v>1993</v>
      </c>
      <c r="K135" s="41" t="s">
        <v>665</v>
      </c>
      <c r="L135" s="293" t="s">
        <v>666</v>
      </c>
      <c r="M135" s="282">
        <v>13577498500</v>
      </c>
      <c r="N135" s="41" t="s">
        <v>672</v>
      </c>
      <c r="O135" s="293" t="s">
        <v>673</v>
      </c>
      <c r="P135" s="282">
        <v>13577458478</v>
      </c>
    </row>
    <row r="136" spans="1:16" s="269" customFormat="1" ht="24" customHeight="1">
      <c r="A136" s="275">
        <v>132</v>
      </c>
      <c r="B136" s="41" t="s">
        <v>682</v>
      </c>
      <c r="C136" s="276" t="s">
        <v>77</v>
      </c>
      <c r="D136" s="276" t="s">
        <v>401</v>
      </c>
      <c r="E136" s="41">
        <v>88</v>
      </c>
      <c r="F136" s="41">
        <v>9</v>
      </c>
      <c r="G136" s="41">
        <v>2.29</v>
      </c>
      <c r="H136" s="282">
        <v>1</v>
      </c>
      <c r="I136" s="282">
        <v>1056</v>
      </c>
      <c r="J136" s="41">
        <v>1998</v>
      </c>
      <c r="K136" s="41" t="s">
        <v>665</v>
      </c>
      <c r="L136" s="293" t="s">
        <v>666</v>
      </c>
      <c r="M136" s="282">
        <v>13577498500</v>
      </c>
      <c r="N136" s="41" t="s">
        <v>667</v>
      </c>
      <c r="O136" s="293" t="s">
        <v>668</v>
      </c>
      <c r="P136" s="282">
        <v>13987478012</v>
      </c>
    </row>
    <row r="137" spans="1:16" s="269" customFormat="1" ht="24" customHeight="1">
      <c r="A137" s="275">
        <v>133</v>
      </c>
      <c r="B137" s="41" t="s">
        <v>683</v>
      </c>
      <c r="C137" s="276" t="s">
        <v>77</v>
      </c>
      <c r="D137" s="276" t="s">
        <v>401</v>
      </c>
      <c r="E137" s="41">
        <v>36</v>
      </c>
      <c r="F137" s="41">
        <v>6</v>
      </c>
      <c r="G137" s="41">
        <v>1.01</v>
      </c>
      <c r="H137" s="282">
        <v>1</v>
      </c>
      <c r="I137" s="282">
        <v>432</v>
      </c>
      <c r="J137" s="41">
        <v>2003</v>
      </c>
      <c r="K137" s="41" t="s">
        <v>665</v>
      </c>
      <c r="L137" s="293" t="s">
        <v>666</v>
      </c>
      <c r="M137" s="282">
        <v>13577498500</v>
      </c>
      <c r="N137" s="41" t="s">
        <v>667</v>
      </c>
      <c r="O137" s="293" t="s">
        <v>668</v>
      </c>
      <c r="P137" s="282">
        <v>13987478012</v>
      </c>
    </row>
  </sheetData>
  <sheetProtection/>
  <mergeCells count="11">
    <mergeCell ref="A1:P1"/>
    <mergeCell ref="A2:E2"/>
    <mergeCell ref="N2:P2"/>
    <mergeCell ref="K3:M3"/>
    <mergeCell ref="N3:P3"/>
    <mergeCell ref="A3:A4"/>
    <mergeCell ref="B3:B4"/>
    <mergeCell ref="C3:C4"/>
    <mergeCell ref="D3:D4"/>
    <mergeCell ref="H3:H4"/>
    <mergeCell ref="J3:J4"/>
  </mergeCells>
  <dataValidations count="1">
    <dataValidation type="list" allowBlank="1" showInputMessage="1" showErrorMessage="1" sqref="J4">
      <formula1>"1950-1970年,1970-1980年,1980-1990年,1990-2000年,2001-2005年"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2"/>
  <sheetViews>
    <sheetView zoomScaleSheetLayoutView="100" workbookViewId="0" topLeftCell="A128">
      <selection activeCell="A1" sqref="A1:P151"/>
    </sheetView>
  </sheetViews>
  <sheetFormatPr defaultColWidth="9.00390625" defaultRowHeight="14.25"/>
  <cols>
    <col min="1" max="1" width="9.00390625" style="24" customWidth="1"/>
    <col min="2" max="2" width="17.25390625" style="24" customWidth="1"/>
    <col min="3" max="6" width="9.00390625" style="24" customWidth="1"/>
    <col min="7" max="7" width="12.625" style="24" bestFit="1" customWidth="1"/>
    <col min="8" max="10" width="9.00390625" style="24" customWidth="1"/>
    <col min="11" max="11" width="15.50390625" style="213" customWidth="1"/>
    <col min="12" max="12" width="13.25390625" style="24" customWidth="1"/>
    <col min="13" max="13" width="17.375" style="24" customWidth="1"/>
    <col min="14" max="15" width="9.00390625" style="24" customWidth="1"/>
    <col min="16" max="16" width="15.625" style="24" customWidth="1"/>
    <col min="17" max="16384" width="9.00390625" style="24" customWidth="1"/>
  </cols>
  <sheetData>
    <row r="1" spans="1:16" s="24" customFormat="1" ht="34.5">
      <c r="A1" s="26" t="s">
        <v>684</v>
      </c>
      <c r="B1" s="214"/>
      <c r="C1" s="214"/>
      <c r="D1" s="214"/>
      <c r="E1" s="214"/>
      <c r="F1" s="214"/>
      <c r="G1" s="214"/>
      <c r="H1" s="214"/>
      <c r="I1" s="226"/>
      <c r="J1" s="214"/>
      <c r="K1" s="26"/>
      <c r="L1" s="214"/>
      <c r="M1" s="214"/>
      <c r="N1" s="214"/>
      <c r="O1" s="214"/>
      <c r="P1" s="214"/>
    </row>
    <row r="2" spans="1:16" s="24" customFormat="1" ht="28.5">
      <c r="A2" s="215" t="s">
        <v>685</v>
      </c>
      <c r="B2" s="215"/>
      <c r="C2" s="215"/>
      <c r="D2" s="215"/>
      <c r="E2" s="215"/>
      <c r="F2" s="220"/>
      <c r="G2" s="220"/>
      <c r="H2" s="220"/>
      <c r="I2" s="227"/>
      <c r="J2" s="220"/>
      <c r="K2" s="228"/>
      <c r="L2" s="220"/>
      <c r="M2" s="220"/>
      <c r="N2" s="220" t="s">
        <v>686</v>
      </c>
      <c r="O2" s="220"/>
      <c r="P2" s="220"/>
    </row>
    <row r="3" spans="1:16" s="212" customFormat="1" ht="21.75" customHeight="1">
      <c r="A3" s="216" t="s">
        <v>687</v>
      </c>
      <c r="B3" s="216" t="s">
        <v>688</v>
      </c>
      <c r="C3" s="216" t="s">
        <v>689</v>
      </c>
      <c r="D3" s="216" t="s">
        <v>690</v>
      </c>
      <c r="E3" s="221" t="s">
        <v>691</v>
      </c>
      <c r="F3" s="221" t="s">
        <v>692</v>
      </c>
      <c r="G3" s="221" t="s">
        <v>693</v>
      </c>
      <c r="H3" s="221" t="s">
        <v>694</v>
      </c>
      <c r="I3" s="229" t="s">
        <v>695</v>
      </c>
      <c r="J3" s="216" t="s">
        <v>696</v>
      </c>
      <c r="K3" s="221" t="s">
        <v>697</v>
      </c>
      <c r="L3" s="216"/>
      <c r="M3" s="216"/>
      <c r="N3" s="221" t="s">
        <v>698</v>
      </c>
      <c r="O3" s="216"/>
      <c r="P3" s="216"/>
    </row>
    <row r="4" spans="1:16" s="212" customFormat="1" ht="21.75" customHeight="1">
      <c r="A4" s="216"/>
      <c r="B4" s="216"/>
      <c r="C4" s="216"/>
      <c r="D4" s="216"/>
      <c r="E4" s="216" t="s">
        <v>699</v>
      </c>
      <c r="F4" s="216" t="s">
        <v>700</v>
      </c>
      <c r="G4" s="216" t="s">
        <v>701</v>
      </c>
      <c r="H4" s="221"/>
      <c r="I4" s="230" t="s">
        <v>702</v>
      </c>
      <c r="J4" s="216"/>
      <c r="K4" s="216" t="s">
        <v>703</v>
      </c>
      <c r="L4" s="231" t="s">
        <v>704</v>
      </c>
      <c r="M4" s="231" t="s">
        <v>705</v>
      </c>
      <c r="N4" s="216" t="s">
        <v>703</v>
      </c>
      <c r="O4" s="231" t="s">
        <v>704</v>
      </c>
      <c r="P4" s="231" t="s">
        <v>705</v>
      </c>
    </row>
    <row r="5" spans="1:17" s="212" customFormat="1" ht="21.75" customHeight="1">
      <c r="A5" s="217">
        <v>1</v>
      </c>
      <c r="B5" s="183" t="s">
        <v>706</v>
      </c>
      <c r="C5" s="217" t="s">
        <v>707</v>
      </c>
      <c r="D5" s="217" t="s">
        <v>708</v>
      </c>
      <c r="E5" s="183">
        <v>245</v>
      </c>
      <c r="F5" s="183">
        <v>6</v>
      </c>
      <c r="G5" s="222">
        <v>2.93</v>
      </c>
      <c r="H5" s="217">
        <v>12</v>
      </c>
      <c r="I5" s="217">
        <v>857.5</v>
      </c>
      <c r="J5" s="183" t="s">
        <v>709</v>
      </c>
      <c r="K5" s="183" t="s">
        <v>710</v>
      </c>
      <c r="L5" s="232" t="s">
        <v>711</v>
      </c>
      <c r="M5" s="217">
        <v>15096720201</v>
      </c>
      <c r="N5" s="183" t="s">
        <v>712</v>
      </c>
      <c r="O5" s="232" t="s">
        <v>713</v>
      </c>
      <c r="P5" s="232">
        <v>15096767208</v>
      </c>
      <c r="Q5" s="236"/>
    </row>
    <row r="6" spans="1:17" s="212" customFormat="1" ht="21.75" customHeight="1">
      <c r="A6" s="217">
        <v>2</v>
      </c>
      <c r="B6" s="183" t="s">
        <v>714</v>
      </c>
      <c r="C6" s="217" t="s">
        <v>707</v>
      </c>
      <c r="D6" s="217" t="s">
        <v>708</v>
      </c>
      <c r="E6" s="183">
        <v>63</v>
      </c>
      <c r="F6" s="183">
        <v>4</v>
      </c>
      <c r="G6" s="222">
        <v>0.729</v>
      </c>
      <c r="H6" s="217">
        <v>6</v>
      </c>
      <c r="I6" s="217">
        <v>220.5</v>
      </c>
      <c r="J6" s="183" t="s">
        <v>715</v>
      </c>
      <c r="K6" s="183" t="s">
        <v>710</v>
      </c>
      <c r="L6" s="233"/>
      <c r="M6" s="217">
        <v>15096720201</v>
      </c>
      <c r="N6" s="183" t="s">
        <v>712</v>
      </c>
      <c r="O6" s="233"/>
      <c r="P6" s="233"/>
      <c r="Q6" s="236"/>
    </row>
    <row r="7" spans="1:17" s="212" customFormat="1" ht="21.75" customHeight="1">
      <c r="A7" s="217">
        <v>3</v>
      </c>
      <c r="B7" s="183" t="s">
        <v>716</v>
      </c>
      <c r="C7" s="217" t="s">
        <v>707</v>
      </c>
      <c r="D7" s="217" t="s">
        <v>708</v>
      </c>
      <c r="E7" s="183">
        <v>40</v>
      </c>
      <c r="F7" s="183">
        <v>6</v>
      </c>
      <c r="G7" s="222">
        <v>0.36</v>
      </c>
      <c r="H7" s="217">
        <v>4</v>
      </c>
      <c r="I7" s="217">
        <v>140</v>
      </c>
      <c r="J7" s="217" t="s">
        <v>717</v>
      </c>
      <c r="K7" s="183" t="s">
        <v>710</v>
      </c>
      <c r="L7" s="233"/>
      <c r="M7" s="217">
        <v>15096720201</v>
      </c>
      <c r="N7" s="183" t="s">
        <v>712</v>
      </c>
      <c r="O7" s="233"/>
      <c r="P7" s="233"/>
      <c r="Q7" s="236"/>
    </row>
    <row r="8" spans="1:17" s="212" customFormat="1" ht="21.75" customHeight="1">
      <c r="A8" s="217">
        <v>4</v>
      </c>
      <c r="B8" s="183" t="s">
        <v>718</v>
      </c>
      <c r="C8" s="217" t="s">
        <v>707</v>
      </c>
      <c r="D8" s="217" t="s">
        <v>708</v>
      </c>
      <c r="E8" s="183">
        <v>40</v>
      </c>
      <c r="F8" s="183">
        <v>3</v>
      </c>
      <c r="G8" s="222">
        <v>0.38</v>
      </c>
      <c r="H8" s="217">
        <v>4</v>
      </c>
      <c r="I8" s="217">
        <v>140</v>
      </c>
      <c r="J8" s="217" t="s">
        <v>719</v>
      </c>
      <c r="K8" s="183" t="s">
        <v>710</v>
      </c>
      <c r="L8" s="233"/>
      <c r="M8" s="217">
        <v>15096720201</v>
      </c>
      <c r="N8" s="183" t="s">
        <v>712</v>
      </c>
      <c r="O8" s="233"/>
      <c r="P8" s="233"/>
      <c r="Q8" s="236"/>
    </row>
    <row r="9" spans="1:17" s="212" customFormat="1" ht="21.75" customHeight="1">
      <c r="A9" s="217">
        <v>5</v>
      </c>
      <c r="B9" s="183" t="s">
        <v>720</v>
      </c>
      <c r="C9" s="217" t="s">
        <v>707</v>
      </c>
      <c r="D9" s="217" t="s">
        <v>708</v>
      </c>
      <c r="E9" s="183">
        <v>80</v>
      </c>
      <c r="F9" s="183">
        <v>3</v>
      </c>
      <c r="G9" s="222">
        <v>0.2776</v>
      </c>
      <c r="H9" s="217">
        <v>4</v>
      </c>
      <c r="I9" s="217">
        <v>280</v>
      </c>
      <c r="J9" s="217" t="s">
        <v>715</v>
      </c>
      <c r="K9" s="183" t="s">
        <v>710</v>
      </c>
      <c r="L9" s="233"/>
      <c r="M9" s="217">
        <v>15096720201</v>
      </c>
      <c r="N9" s="183" t="s">
        <v>712</v>
      </c>
      <c r="O9" s="233"/>
      <c r="P9" s="233"/>
      <c r="Q9" s="236"/>
    </row>
    <row r="10" spans="1:17" s="212" customFormat="1" ht="21.75" customHeight="1">
      <c r="A10" s="217">
        <v>6</v>
      </c>
      <c r="B10" s="183" t="s">
        <v>721</v>
      </c>
      <c r="C10" s="217" t="s">
        <v>707</v>
      </c>
      <c r="D10" s="217" t="s">
        <v>708</v>
      </c>
      <c r="E10" s="183">
        <v>44</v>
      </c>
      <c r="F10" s="183">
        <v>3</v>
      </c>
      <c r="G10" s="222">
        <v>0.2886</v>
      </c>
      <c r="H10" s="217">
        <v>4</v>
      </c>
      <c r="I10" s="217">
        <v>154</v>
      </c>
      <c r="J10" s="217" t="s">
        <v>709</v>
      </c>
      <c r="K10" s="183" t="s">
        <v>710</v>
      </c>
      <c r="L10" s="233"/>
      <c r="M10" s="217">
        <v>15096720201</v>
      </c>
      <c r="N10" s="183" t="s">
        <v>712</v>
      </c>
      <c r="O10" s="233"/>
      <c r="P10" s="233"/>
      <c r="Q10" s="236"/>
    </row>
    <row r="11" spans="1:17" s="212" customFormat="1" ht="21.75" customHeight="1">
      <c r="A11" s="217">
        <v>7</v>
      </c>
      <c r="B11" s="183" t="s">
        <v>722</v>
      </c>
      <c r="C11" s="217" t="s">
        <v>707</v>
      </c>
      <c r="D11" s="217" t="s">
        <v>708</v>
      </c>
      <c r="E11" s="183">
        <v>14</v>
      </c>
      <c r="F11" s="183">
        <v>1</v>
      </c>
      <c r="G11" s="222">
        <v>0.1743</v>
      </c>
      <c r="H11" s="217">
        <v>1</v>
      </c>
      <c r="I11" s="217">
        <v>49</v>
      </c>
      <c r="J11" s="217" t="s">
        <v>723</v>
      </c>
      <c r="K11" s="183" t="s">
        <v>710</v>
      </c>
      <c r="L11" s="233"/>
      <c r="M11" s="217">
        <v>15096720201</v>
      </c>
      <c r="N11" s="183" t="s">
        <v>712</v>
      </c>
      <c r="O11" s="233"/>
      <c r="P11" s="233"/>
      <c r="Q11" s="236"/>
    </row>
    <row r="12" spans="1:17" s="212" customFormat="1" ht="21.75" customHeight="1">
      <c r="A12" s="217">
        <v>8</v>
      </c>
      <c r="B12" s="183" t="s">
        <v>724</v>
      </c>
      <c r="C12" s="217" t="s">
        <v>707</v>
      </c>
      <c r="D12" s="217" t="s">
        <v>708</v>
      </c>
      <c r="E12" s="183">
        <v>60</v>
      </c>
      <c r="F12" s="183">
        <v>2</v>
      </c>
      <c r="G12" s="222">
        <v>0.2533</v>
      </c>
      <c r="H12" s="217">
        <v>4</v>
      </c>
      <c r="I12" s="217">
        <v>210</v>
      </c>
      <c r="J12" s="217" t="s">
        <v>709</v>
      </c>
      <c r="K12" s="183" t="s">
        <v>710</v>
      </c>
      <c r="L12" s="233"/>
      <c r="M12" s="217">
        <v>15096720201</v>
      </c>
      <c r="N12" s="183" t="s">
        <v>712</v>
      </c>
      <c r="O12" s="233"/>
      <c r="P12" s="233"/>
      <c r="Q12" s="236"/>
    </row>
    <row r="13" spans="1:17" s="212" customFormat="1" ht="21.75" customHeight="1">
      <c r="A13" s="217">
        <v>9</v>
      </c>
      <c r="B13" s="183" t="s">
        <v>725</v>
      </c>
      <c r="C13" s="217" t="s">
        <v>707</v>
      </c>
      <c r="D13" s="217" t="s">
        <v>708</v>
      </c>
      <c r="E13" s="183">
        <v>54</v>
      </c>
      <c r="F13" s="183">
        <v>3</v>
      </c>
      <c r="G13" s="222">
        <v>0.453</v>
      </c>
      <c r="H13" s="217">
        <v>5</v>
      </c>
      <c r="I13" s="217">
        <v>189</v>
      </c>
      <c r="J13" s="217" t="s">
        <v>726</v>
      </c>
      <c r="K13" s="183" t="s">
        <v>710</v>
      </c>
      <c r="L13" s="233"/>
      <c r="M13" s="217">
        <v>15096720201</v>
      </c>
      <c r="N13" s="183" t="s">
        <v>712</v>
      </c>
      <c r="O13" s="233"/>
      <c r="P13" s="233"/>
      <c r="Q13" s="236"/>
    </row>
    <row r="14" spans="1:17" s="212" customFormat="1" ht="21.75" customHeight="1">
      <c r="A14" s="217">
        <v>10</v>
      </c>
      <c r="B14" s="183" t="s">
        <v>727</v>
      </c>
      <c r="C14" s="217" t="s">
        <v>707</v>
      </c>
      <c r="D14" s="217" t="s">
        <v>708</v>
      </c>
      <c r="E14" s="183">
        <v>48</v>
      </c>
      <c r="F14" s="183">
        <v>3</v>
      </c>
      <c r="G14" s="222">
        <v>0.2316</v>
      </c>
      <c r="H14" s="217">
        <v>4</v>
      </c>
      <c r="I14" s="217">
        <v>168</v>
      </c>
      <c r="J14" s="217" t="s">
        <v>709</v>
      </c>
      <c r="K14" s="183" t="s">
        <v>710</v>
      </c>
      <c r="L14" s="233"/>
      <c r="M14" s="217">
        <v>15096720201</v>
      </c>
      <c r="N14" s="183" t="s">
        <v>712</v>
      </c>
      <c r="O14" s="233"/>
      <c r="P14" s="233"/>
      <c r="Q14" s="236"/>
    </row>
    <row r="15" spans="1:17" s="212" customFormat="1" ht="21.75" customHeight="1">
      <c r="A15" s="217">
        <v>11</v>
      </c>
      <c r="B15" s="183" t="s">
        <v>728</v>
      </c>
      <c r="C15" s="217" t="s">
        <v>707</v>
      </c>
      <c r="D15" s="217" t="s">
        <v>708</v>
      </c>
      <c r="E15" s="183">
        <v>24</v>
      </c>
      <c r="F15" s="183">
        <v>2</v>
      </c>
      <c r="G15" s="222">
        <v>0.4695</v>
      </c>
      <c r="H15" s="217">
        <v>2</v>
      </c>
      <c r="I15" s="217">
        <v>84</v>
      </c>
      <c r="J15" s="217" t="s">
        <v>715</v>
      </c>
      <c r="K15" s="183" t="s">
        <v>710</v>
      </c>
      <c r="L15" s="233"/>
      <c r="M15" s="217">
        <v>15096720201</v>
      </c>
      <c r="N15" s="183" t="s">
        <v>712</v>
      </c>
      <c r="O15" s="233"/>
      <c r="P15" s="233"/>
      <c r="Q15" s="236"/>
    </row>
    <row r="16" spans="1:17" s="212" customFormat="1" ht="21.75" customHeight="1">
      <c r="A16" s="217">
        <v>12</v>
      </c>
      <c r="B16" s="183" t="s">
        <v>729</v>
      </c>
      <c r="C16" s="217" t="s">
        <v>707</v>
      </c>
      <c r="D16" s="217" t="s">
        <v>708</v>
      </c>
      <c r="E16" s="183">
        <v>10</v>
      </c>
      <c r="F16" s="183">
        <v>1</v>
      </c>
      <c r="G16" s="222">
        <v>0.16</v>
      </c>
      <c r="H16" s="217">
        <v>1</v>
      </c>
      <c r="I16" s="217">
        <v>35</v>
      </c>
      <c r="J16" s="217" t="s">
        <v>719</v>
      </c>
      <c r="K16" s="183" t="s">
        <v>710</v>
      </c>
      <c r="L16" s="233"/>
      <c r="M16" s="217">
        <v>15096720201</v>
      </c>
      <c r="N16" s="183" t="s">
        <v>712</v>
      </c>
      <c r="O16" s="233"/>
      <c r="P16" s="233"/>
      <c r="Q16" s="236"/>
    </row>
    <row r="17" spans="1:17" s="212" customFormat="1" ht="21.75" customHeight="1">
      <c r="A17" s="217">
        <v>13</v>
      </c>
      <c r="B17" s="183" t="s">
        <v>730</v>
      </c>
      <c r="C17" s="217" t="s">
        <v>707</v>
      </c>
      <c r="D17" s="217" t="s">
        <v>708</v>
      </c>
      <c r="E17" s="183">
        <v>30</v>
      </c>
      <c r="F17" s="183">
        <v>1</v>
      </c>
      <c r="G17" s="222">
        <v>0.2736</v>
      </c>
      <c r="H17" s="217">
        <v>3</v>
      </c>
      <c r="I17" s="217">
        <v>105</v>
      </c>
      <c r="J17" s="217" t="s">
        <v>731</v>
      </c>
      <c r="K17" s="183" t="s">
        <v>710</v>
      </c>
      <c r="L17" s="233"/>
      <c r="M17" s="217">
        <v>15096720201</v>
      </c>
      <c r="N17" s="183" t="s">
        <v>712</v>
      </c>
      <c r="O17" s="233"/>
      <c r="P17" s="233"/>
      <c r="Q17" s="236"/>
    </row>
    <row r="18" spans="1:17" s="212" customFormat="1" ht="21.75" customHeight="1">
      <c r="A18" s="217">
        <v>14</v>
      </c>
      <c r="B18" s="183" t="s">
        <v>732</v>
      </c>
      <c r="C18" s="217" t="s">
        <v>707</v>
      </c>
      <c r="D18" s="217" t="s">
        <v>708</v>
      </c>
      <c r="E18" s="217">
        <v>60</v>
      </c>
      <c r="F18" s="217">
        <v>4</v>
      </c>
      <c r="G18" s="217">
        <v>0.66</v>
      </c>
      <c r="H18" s="217">
        <v>6</v>
      </c>
      <c r="I18" s="217">
        <v>210</v>
      </c>
      <c r="J18" s="217" t="s">
        <v>731</v>
      </c>
      <c r="K18" s="183" t="s">
        <v>710</v>
      </c>
      <c r="L18" s="233"/>
      <c r="M18" s="217">
        <v>15096720201</v>
      </c>
      <c r="N18" s="183" t="s">
        <v>712</v>
      </c>
      <c r="O18" s="233"/>
      <c r="P18" s="233"/>
      <c r="Q18" s="236"/>
    </row>
    <row r="19" spans="1:17" s="212" customFormat="1" ht="21.75" customHeight="1">
      <c r="A19" s="217">
        <v>15</v>
      </c>
      <c r="B19" s="183" t="s">
        <v>733</v>
      </c>
      <c r="C19" s="217" t="s">
        <v>707</v>
      </c>
      <c r="D19" s="217" t="s">
        <v>708</v>
      </c>
      <c r="E19" s="217">
        <v>12</v>
      </c>
      <c r="F19" s="217">
        <v>3</v>
      </c>
      <c r="G19" s="217">
        <v>0.0756</v>
      </c>
      <c r="H19" s="217">
        <v>1</v>
      </c>
      <c r="I19" s="217">
        <v>42</v>
      </c>
      <c r="J19" s="217" t="s">
        <v>734</v>
      </c>
      <c r="K19" s="183" t="s">
        <v>710</v>
      </c>
      <c r="L19" s="233"/>
      <c r="M19" s="217">
        <v>15096720201</v>
      </c>
      <c r="N19" s="183" t="s">
        <v>712</v>
      </c>
      <c r="O19" s="233"/>
      <c r="P19" s="233"/>
      <c r="Q19" s="236"/>
    </row>
    <row r="20" spans="1:17" s="212" customFormat="1" ht="21.75" customHeight="1">
      <c r="A20" s="217">
        <v>16</v>
      </c>
      <c r="B20" s="183" t="s">
        <v>735</v>
      </c>
      <c r="C20" s="217" t="s">
        <v>707</v>
      </c>
      <c r="D20" s="217" t="s">
        <v>708</v>
      </c>
      <c r="E20" s="217">
        <v>72</v>
      </c>
      <c r="F20" s="217">
        <v>3</v>
      </c>
      <c r="G20" s="217">
        <v>0.5529</v>
      </c>
      <c r="H20" s="217">
        <v>6</v>
      </c>
      <c r="I20" s="217">
        <v>252</v>
      </c>
      <c r="J20" s="217" t="s">
        <v>719</v>
      </c>
      <c r="K20" s="183" t="s">
        <v>710</v>
      </c>
      <c r="L20" s="233"/>
      <c r="M20" s="217">
        <v>15096720201</v>
      </c>
      <c r="N20" s="183" t="s">
        <v>712</v>
      </c>
      <c r="O20" s="233"/>
      <c r="P20" s="233"/>
      <c r="Q20" s="236"/>
    </row>
    <row r="21" spans="1:17" s="212" customFormat="1" ht="21.75" customHeight="1">
      <c r="A21" s="217">
        <v>17</v>
      </c>
      <c r="B21" s="183" t="s">
        <v>736</v>
      </c>
      <c r="C21" s="217" t="s">
        <v>707</v>
      </c>
      <c r="D21" s="217" t="s">
        <v>708</v>
      </c>
      <c r="E21" s="217">
        <v>12</v>
      </c>
      <c r="F21" s="217">
        <v>3</v>
      </c>
      <c r="G21" s="217">
        <v>0.149</v>
      </c>
      <c r="H21" s="217">
        <v>1</v>
      </c>
      <c r="I21" s="217">
        <v>42</v>
      </c>
      <c r="J21" s="217" t="s">
        <v>709</v>
      </c>
      <c r="K21" s="183" t="s">
        <v>710</v>
      </c>
      <c r="L21" s="233"/>
      <c r="M21" s="217">
        <v>15096720201</v>
      </c>
      <c r="N21" s="183" t="s">
        <v>712</v>
      </c>
      <c r="O21" s="233"/>
      <c r="P21" s="233"/>
      <c r="Q21" s="236"/>
    </row>
    <row r="22" spans="1:17" s="212" customFormat="1" ht="21.75" customHeight="1">
      <c r="A22" s="217">
        <v>18</v>
      </c>
      <c r="B22" s="183" t="s">
        <v>737</v>
      </c>
      <c r="C22" s="217" t="s">
        <v>707</v>
      </c>
      <c r="D22" s="217" t="s">
        <v>708</v>
      </c>
      <c r="E22" s="217">
        <v>20</v>
      </c>
      <c r="F22" s="217">
        <v>2</v>
      </c>
      <c r="G22" s="217">
        <v>0.2633</v>
      </c>
      <c r="H22" s="217">
        <v>2</v>
      </c>
      <c r="I22" s="217">
        <v>70</v>
      </c>
      <c r="J22" s="217" t="s">
        <v>731</v>
      </c>
      <c r="K22" s="183" t="s">
        <v>710</v>
      </c>
      <c r="L22" s="233"/>
      <c r="M22" s="217">
        <v>15096720201</v>
      </c>
      <c r="N22" s="183" t="s">
        <v>712</v>
      </c>
      <c r="O22" s="233"/>
      <c r="P22" s="233"/>
      <c r="Q22" s="236"/>
    </row>
    <row r="23" spans="1:17" s="212" customFormat="1" ht="21.75" customHeight="1">
      <c r="A23" s="217">
        <v>19</v>
      </c>
      <c r="B23" s="183" t="s">
        <v>738</v>
      </c>
      <c r="C23" s="217" t="s">
        <v>707</v>
      </c>
      <c r="D23" s="217" t="s">
        <v>708</v>
      </c>
      <c r="E23" s="217">
        <v>20</v>
      </c>
      <c r="F23" s="217">
        <v>1</v>
      </c>
      <c r="G23" s="217">
        <v>0.155</v>
      </c>
      <c r="H23" s="217">
        <v>2</v>
      </c>
      <c r="I23" s="217">
        <v>70</v>
      </c>
      <c r="J23" s="217" t="s">
        <v>709</v>
      </c>
      <c r="K23" s="183" t="s">
        <v>710</v>
      </c>
      <c r="L23" s="233"/>
      <c r="M23" s="217">
        <v>15096720201</v>
      </c>
      <c r="N23" s="183" t="s">
        <v>712</v>
      </c>
      <c r="O23" s="233"/>
      <c r="P23" s="233"/>
      <c r="Q23" s="236"/>
    </row>
    <row r="24" spans="1:17" s="212" customFormat="1" ht="21.75" customHeight="1">
      <c r="A24" s="217">
        <v>20</v>
      </c>
      <c r="B24" s="183" t="s">
        <v>739</v>
      </c>
      <c r="C24" s="217" t="s">
        <v>707</v>
      </c>
      <c r="D24" s="217" t="s">
        <v>708</v>
      </c>
      <c r="E24" s="217">
        <v>36</v>
      </c>
      <c r="F24" s="217">
        <v>2</v>
      </c>
      <c r="G24" s="217">
        <v>0.251</v>
      </c>
      <c r="H24" s="217">
        <v>3</v>
      </c>
      <c r="I24" s="217">
        <v>126</v>
      </c>
      <c r="J24" s="217" t="s">
        <v>719</v>
      </c>
      <c r="K24" s="183" t="s">
        <v>710</v>
      </c>
      <c r="L24" s="233"/>
      <c r="M24" s="217">
        <v>15096720201</v>
      </c>
      <c r="N24" s="183" t="s">
        <v>712</v>
      </c>
      <c r="O24" s="233"/>
      <c r="P24" s="233"/>
      <c r="Q24" s="236"/>
    </row>
    <row r="25" spans="1:17" s="212" customFormat="1" ht="21.75" customHeight="1">
      <c r="A25" s="217">
        <v>21</v>
      </c>
      <c r="B25" s="183" t="s">
        <v>740</v>
      </c>
      <c r="C25" s="217" t="s">
        <v>707</v>
      </c>
      <c r="D25" s="217" t="s">
        <v>708</v>
      </c>
      <c r="E25" s="217">
        <v>12</v>
      </c>
      <c r="F25" s="217">
        <v>3</v>
      </c>
      <c r="G25" s="217">
        <v>0.09</v>
      </c>
      <c r="H25" s="217">
        <v>1</v>
      </c>
      <c r="I25" s="217">
        <v>42</v>
      </c>
      <c r="J25" s="217" t="s">
        <v>731</v>
      </c>
      <c r="K25" s="183" t="s">
        <v>710</v>
      </c>
      <c r="L25" s="233"/>
      <c r="M25" s="217">
        <v>15096720201</v>
      </c>
      <c r="N25" s="183" t="s">
        <v>712</v>
      </c>
      <c r="O25" s="235"/>
      <c r="P25" s="235"/>
      <c r="Q25" s="236"/>
    </row>
    <row r="26" spans="1:17" s="212" customFormat="1" ht="21.75" customHeight="1">
      <c r="A26" s="217">
        <v>22</v>
      </c>
      <c r="B26" s="183" t="s">
        <v>741</v>
      </c>
      <c r="C26" s="217" t="s">
        <v>707</v>
      </c>
      <c r="D26" s="217" t="s">
        <v>708</v>
      </c>
      <c r="E26" s="223">
        <v>36</v>
      </c>
      <c r="F26" s="223">
        <v>2</v>
      </c>
      <c r="G26" s="223">
        <v>0.72</v>
      </c>
      <c r="H26" s="217">
        <v>6</v>
      </c>
      <c r="I26" s="217">
        <v>126</v>
      </c>
      <c r="J26" s="234" t="s">
        <v>742</v>
      </c>
      <c r="K26" s="183" t="s">
        <v>743</v>
      </c>
      <c r="L26" s="233"/>
      <c r="M26" s="217">
        <v>15096720201</v>
      </c>
      <c r="N26" s="183" t="s">
        <v>744</v>
      </c>
      <c r="O26" s="232" t="s">
        <v>745</v>
      </c>
      <c r="P26" s="232">
        <v>18687774415</v>
      </c>
      <c r="Q26" s="236"/>
    </row>
    <row r="27" spans="1:17" s="212" customFormat="1" ht="21.75" customHeight="1">
      <c r="A27" s="217">
        <v>23</v>
      </c>
      <c r="B27" s="183" t="s">
        <v>746</v>
      </c>
      <c r="C27" s="217" t="s">
        <v>707</v>
      </c>
      <c r="D27" s="217" t="s">
        <v>708</v>
      </c>
      <c r="E27" s="223">
        <v>12</v>
      </c>
      <c r="F27" s="223">
        <v>1</v>
      </c>
      <c r="G27" s="223">
        <v>0.1243</v>
      </c>
      <c r="H27" s="217">
        <v>1</v>
      </c>
      <c r="I27" s="217">
        <v>42</v>
      </c>
      <c r="J27" s="234" t="s">
        <v>747</v>
      </c>
      <c r="K27" s="183" t="s">
        <v>743</v>
      </c>
      <c r="L27" s="233"/>
      <c r="M27" s="217">
        <v>15096720201</v>
      </c>
      <c r="N27" s="183" t="s">
        <v>744</v>
      </c>
      <c r="O27" s="233"/>
      <c r="P27" s="233"/>
      <c r="Q27" s="236"/>
    </row>
    <row r="28" spans="1:17" s="212" customFormat="1" ht="21.75" customHeight="1">
      <c r="A28" s="217">
        <v>24</v>
      </c>
      <c r="B28" s="183" t="s">
        <v>748</v>
      </c>
      <c r="C28" s="217" t="s">
        <v>707</v>
      </c>
      <c r="D28" s="217" t="s">
        <v>708</v>
      </c>
      <c r="E28" s="224">
        <v>82</v>
      </c>
      <c r="F28" s="224">
        <v>3</v>
      </c>
      <c r="G28" s="224">
        <v>0.73</v>
      </c>
      <c r="H28" s="217">
        <v>6</v>
      </c>
      <c r="I28" s="217">
        <v>287</v>
      </c>
      <c r="J28" s="183" t="s">
        <v>749</v>
      </c>
      <c r="K28" s="183" t="s">
        <v>743</v>
      </c>
      <c r="L28" s="233"/>
      <c r="M28" s="217">
        <v>15096720201</v>
      </c>
      <c r="N28" s="183" t="s">
        <v>744</v>
      </c>
      <c r="O28" s="233"/>
      <c r="P28" s="233"/>
      <c r="Q28" s="236"/>
    </row>
    <row r="29" spans="1:17" s="212" customFormat="1" ht="21.75" customHeight="1">
      <c r="A29" s="217">
        <v>25</v>
      </c>
      <c r="B29" s="183" t="s">
        <v>750</v>
      </c>
      <c r="C29" s="217" t="s">
        <v>707</v>
      </c>
      <c r="D29" s="217" t="s">
        <v>708</v>
      </c>
      <c r="E29" s="224">
        <v>35</v>
      </c>
      <c r="F29" s="224">
        <v>1</v>
      </c>
      <c r="G29" s="224">
        <v>0.1993</v>
      </c>
      <c r="H29" s="217">
        <v>3</v>
      </c>
      <c r="I29" s="217">
        <v>122.5</v>
      </c>
      <c r="J29" s="183" t="s">
        <v>751</v>
      </c>
      <c r="K29" s="183" t="s">
        <v>743</v>
      </c>
      <c r="L29" s="233"/>
      <c r="M29" s="217">
        <v>15096720201</v>
      </c>
      <c r="N29" s="183" t="s">
        <v>744</v>
      </c>
      <c r="O29" s="233"/>
      <c r="P29" s="233"/>
      <c r="Q29" s="236"/>
    </row>
    <row r="30" spans="1:17" s="212" customFormat="1" ht="21.75" customHeight="1">
      <c r="A30" s="217">
        <v>26</v>
      </c>
      <c r="B30" s="183" t="s">
        <v>752</v>
      </c>
      <c r="C30" s="217" t="s">
        <v>707</v>
      </c>
      <c r="D30" s="217" t="s">
        <v>708</v>
      </c>
      <c r="E30" s="224">
        <v>49</v>
      </c>
      <c r="F30" s="224">
        <v>4</v>
      </c>
      <c r="G30" s="224">
        <v>0.3</v>
      </c>
      <c r="H30" s="217">
        <v>5</v>
      </c>
      <c r="I30" s="217">
        <v>171.5</v>
      </c>
      <c r="J30" s="183" t="s">
        <v>749</v>
      </c>
      <c r="K30" s="183" t="s">
        <v>743</v>
      </c>
      <c r="L30" s="233"/>
      <c r="M30" s="217">
        <v>15096720201</v>
      </c>
      <c r="N30" s="183" t="s">
        <v>744</v>
      </c>
      <c r="O30" s="233"/>
      <c r="P30" s="233"/>
      <c r="Q30" s="236"/>
    </row>
    <row r="31" spans="1:17" s="212" customFormat="1" ht="21.75" customHeight="1">
      <c r="A31" s="217">
        <v>27</v>
      </c>
      <c r="B31" s="183" t="s">
        <v>753</v>
      </c>
      <c r="C31" s="217" t="s">
        <v>707</v>
      </c>
      <c r="D31" s="217" t="s">
        <v>708</v>
      </c>
      <c r="E31" s="224">
        <v>24</v>
      </c>
      <c r="F31" s="224">
        <v>1</v>
      </c>
      <c r="G31" s="224">
        <v>0.3167</v>
      </c>
      <c r="H31" s="217">
        <v>2</v>
      </c>
      <c r="I31" s="217">
        <v>84</v>
      </c>
      <c r="J31" s="234" t="s">
        <v>709</v>
      </c>
      <c r="K31" s="183" t="s">
        <v>743</v>
      </c>
      <c r="L31" s="233"/>
      <c r="M31" s="217">
        <v>15096720201</v>
      </c>
      <c r="N31" s="183" t="s">
        <v>744</v>
      </c>
      <c r="O31" s="233"/>
      <c r="P31" s="233"/>
      <c r="Q31" s="236"/>
    </row>
    <row r="32" spans="1:17" s="212" customFormat="1" ht="21.75" customHeight="1">
      <c r="A32" s="217">
        <v>28</v>
      </c>
      <c r="B32" s="183" t="s">
        <v>754</v>
      </c>
      <c r="C32" s="217" t="s">
        <v>707</v>
      </c>
      <c r="D32" s="217" t="s">
        <v>708</v>
      </c>
      <c r="E32" s="224">
        <v>80</v>
      </c>
      <c r="F32" s="224">
        <v>2</v>
      </c>
      <c r="G32" s="224">
        <v>0.9008</v>
      </c>
      <c r="H32" s="217">
        <v>8</v>
      </c>
      <c r="I32" s="217">
        <v>280</v>
      </c>
      <c r="J32" s="234" t="s">
        <v>755</v>
      </c>
      <c r="K32" s="183" t="s">
        <v>743</v>
      </c>
      <c r="L32" s="233"/>
      <c r="M32" s="217">
        <v>15096720201</v>
      </c>
      <c r="N32" s="183" t="s">
        <v>744</v>
      </c>
      <c r="O32" s="233"/>
      <c r="P32" s="233"/>
      <c r="Q32" s="236"/>
    </row>
    <row r="33" spans="1:17" s="212" customFormat="1" ht="21.75" customHeight="1">
      <c r="A33" s="217">
        <v>29</v>
      </c>
      <c r="B33" s="183" t="s">
        <v>756</v>
      </c>
      <c r="C33" s="217" t="s">
        <v>707</v>
      </c>
      <c r="D33" s="217" t="s">
        <v>708</v>
      </c>
      <c r="E33" s="224">
        <v>53</v>
      </c>
      <c r="F33" s="224">
        <v>2</v>
      </c>
      <c r="G33" s="224">
        <v>0.424</v>
      </c>
      <c r="H33" s="217">
        <v>4</v>
      </c>
      <c r="I33" s="217">
        <v>185.5</v>
      </c>
      <c r="J33" s="234" t="s">
        <v>715</v>
      </c>
      <c r="K33" s="183" t="s">
        <v>743</v>
      </c>
      <c r="L33" s="233"/>
      <c r="M33" s="217">
        <v>15096720201</v>
      </c>
      <c r="N33" s="183" t="s">
        <v>744</v>
      </c>
      <c r="O33" s="233"/>
      <c r="P33" s="233"/>
      <c r="Q33" s="236"/>
    </row>
    <row r="34" spans="1:17" s="212" customFormat="1" ht="21.75" customHeight="1">
      <c r="A34" s="217">
        <v>30</v>
      </c>
      <c r="B34" s="183" t="s">
        <v>757</v>
      </c>
      <c r="C34" s="217" t="s">
        <v>707</v>
      </c>
      <c r="D34" s="217" t="s">
        <v>708</v>
      </c>
      <c r="E34" s="224">
        <v>55</v>
      </c>
      <c r="F34" s="224">
        <v>3</v>
      </c>
      <c r="G34" s="224">
        <v>0.4675</v>
      </c>
      <c r="H34" s="217">
        <v>6</v>
      </c>
      <c r="I34" s="217">
        <v>192.5</v>
      </c>
      <c r="J34" s="183" t="s">
        <v>717</v>
      </c>
      <c r="K34" s="183" t="s">
        <v>743</v>
      </c>
      <c r="L34" s="233"/>
      <c r="M34" s="217">
        <v>15096720201</v>
      </c>
      <c r="N34" s="183" t="s">
        <v>744</v>
      </c>
      <c r="O34" s="233"/>
      <c r="P34" s="233"/>
      <c r="Q34" s="236"/>
    </row>
    <row r="35" spans="1:17" s="212" customFormat="1" ht="21.75" customHeight="1">
      <c r="A35" s="217">
        <v>31</v>
      </c>
      <c r="B35" s="183" t="s">
        <v>758</v>
      </c>
      <c r="C35" s="217" t="s">
        <v>707</v>
      </c>
      <c r="D35" s="217" t="s">
        <v>708</v>
      </c>
      <c r="E35" s="224">
        <v>47</v>
      </c>
      <c r="F35" s="224">
        <v>2</v>
      </c>
      <c r="G35" s="224">
        <v>0.4058</v>
      </c>
      <c r="H35" s="217">
        <v>5</v>
      </c>
      <c r="I35" s="217">
        <v>164.5</v>
      </c>
      <c r="J35" s="234" t="s">
        <v>751</v>
      </c>
      <c r="K35" s="183" t="s">
        <v>743</v>
      </c>
      <c r="L35" s="233"/>
      <c r="M35" s="217">
        <v>15096720201</v>
      </c>
      <c r="N35" s="183" t="s">
        <v>744</v>
      </c>
      <c r="O35" s="233"/>
      <c r="P35" s="233"/>
      <c r="Q35" s="236"/>
    </row>
    <row r="36" spans="1:17" s="212" customFormat="1" ht="21.75" customHeight="1">
      <c r="A36" s="217">
        <v>32</v>
      </c>
      <c r="B36" s="183" t="s">
        <v>759</v>
      </c>
      <c r="C36" s="217" t="s">
        <v>707</v>
      </c>
      <c r="D36" s="217" t="s">
        <v>708</v>
      </c>
      <c r="E36" s="224">
        <v>16</v>
      </c>
      <c r="F36" s="224">
        <v>1</v>
      </c>
      <c r="G36" s="224">
        <v>0.104</v>
      </c>
      <c r="H36" s="217">
        <v>1</v>
      </c>
      <c r="I36" s="217">
        <v>56</v>
      </c>
      <c r="J36" s="217" t="s">
        <v>760</v>
      </c>
      <c r="K36" s="183" t="s">
        <v>743</v>
      </c>
      <c r="L36" s="233"/>
      <c r="M36" s="217">
        <v>15096720201</v>
      </c>
      <c r="N36" s="183" t="s">
        <v>744</v>
      </c>
      <c r="O36" s="233"/>
      <c r="P36" s="233"/>
      <c r="Q36" s="236"/>
    </row>
    <row r="37" spans="1:17" s="212" customFormat="1" ht="21.75" customHeight="1">
      <c r="A37" s="217">
        <v>33</v>
      </c>
      <c r="B37" s="183" t="s">
        <v>761</v>
      </c>
      <c r="C37" s="217" t="s">
        <v>707</v>
      </c>
      <c r="D37" s="217" t="s">
        <v>708</v>
      </c>
      <c r="E37" s="225">
        <v>50</v>
      </c>
      <c r="F37" s="225">
        <v>4</v>
      </c>
      <c r="G37" s="225">
        <v>0.4876</v>
      </c>
      <c r="H37" s="217">
        <v>5</v>
      </c>
      <c r="I37" s="217">
        <v>175</v>
      </c>
      <c r="J37" s="217" t="s">
        <v>731</v>
      </c>
      <c r="K37" s="183" t="s">
        <v>743</v>
      </c>
      <c r="L37" s="235"/>
      <c r="M37" s="217">
        <v>15096720201</v>
      </c>
      <c r="N37" s="183" t="s">
        <v>744</v>
      </c>
      <c r="O37" s="235"/>
      <c r="P37" s="235"/>
      <c r="Q37" s="236"/>
    </row>
    <row r="38" spans="1:17" s="212" customFormat="1" ht="21.75" customHeight="1">
      <c r="A38" s="217">
        <v>34</v>
      </c>
      <c r="B38" s="183" t="s">
        <v>762</v>
      </c>
      <c r="C38" s="217" t="s">
        <v>707</v>
      </c>
      <c r="D38" s="217" t="s">
        <v>708</v>
      </c>
      <c r="E38" s="217">
        <v>60</v>
      </c>
      <c r="F38" s="217">
        <v>2</v>
      </c>
      <c r="G38" s="217">
        <v>0.216562</v>
      </c>
      <c r="H38" s="217">
        <v>4</v>
      </c>
      <c r="I38" s="217">
        <v>210</v>
      </c>
      <c r="J38" s="183" t="s">
        <v>763</v>
      </c>
      <c r="K38" s="183" t="s">
        <v>764</v>
      </c>
      <c r="L38" s="232" t="s">
        <v>765</v>
      </c>
      <c r="M38" s="217">
        <v>18787722877</v>
      </c>
      <c r="N38" s="183" t="s">
        <v>766</v>
      </c>
      <c r="O38" s="232" t="s">
        <v>767</v>
      </c>
      <c r="P38" s="232">
        <v>13987721562</v>
      </c>
      <c r="Q38" s="236"/>
    </row>
    <row r="39" spans="1:17" s="212" customFormat="1" ht="21.75" customHeight="1">
      <c r="A39" s="217">
        <v>35</v>
      </c>
      <c r="B39" s="183" t="s">
        <v>768</v>
      </c>
      <c r="C39" s="217" t="s">
        <v>707</v>
      </c>
      <c r="D39" s="217" t="s">
        <v>708</v>
      </c>
      <c r="E39" s="217">
        <v>57</v>
      </c>
      <c r="F39" s="217">
        <v>2</v>
      </c>
      <c r="G39" s="217">
        <v>0.33034</v>
      </c>
      <c r="H39" s="217">
        <v>4</v>
      </c>
      <c r="I39" s="217">
        <v>199.5</v>
      </c>
      <c r="J39" s="217" t="s">
        <v>769</v>
      </c>
      <c r="K39" s="183" t="s">
        <v>764</v>
      </c>
      <c r="L39" s="235"/>
      <c r="M39" s="217">
        <v>18787722877</v>
      </c>
      <c r="N39" s="183" t="s">
        <v>766</v>
      </c>
      <c r="O39" s="235"/>
      <c r="P39" s="235"/>
      <c r="Q39" s="236"/>
    </row>
    <row r="40" spans="1:17" s="212" customFormat="1" ht="21.75" customHeight="1">
      <c r="A40" s="217">
        <v>36</v>
      </c>
      <c r="B40" s="218" t="s">
        <v>770</v>
      </c>
      <c r="C40" s="217" t="s">
        <v>707</v>
      </c>
      <c r="D40" s="217" t="s">
        <v>708</v>
      </c>
      <c r="E40" s="217">
        <v>72</v>
      </c>
      <c r="F40" s="217">
        <v>4</v>
      </c>
      <c r="G40" s="217">
        <v>0.862</v>
      </c>
      <c r="H40" s="217">
        <v>6</v>
      </c>
      <c r="I40" s="217">
        <v>252</v>
      </c>
      <c r="J40" s="217" t="s">
        <v>726</v>
      </c>
      <c r="K40" s="183" t="s">
        <v>771</v>
      </c>
      <c r="L40" s="232" t="s">
        <v>711</v>
      </c>
      <c r="M40" s="217">
        <v>15096720201</v>
      </c>
      <c r="N40" s="183" t="s">
        <v>772</v>
      </c>
      <c r="O40" s="232" t="s">
        <v>773</v>
      </c>
      <c r="P40" s="232">
        <v>15987748944</v>
      </c>
      <c r="Q40" s="237"/>
    </row>
    <row r="41" spans="1:17" s="212" customFormat="1" ht="21.75" customHeight="1">
      <c r="A41" s="217">
        <v>37</v>
      </c>
      <c r="B41" s="218" t="s">
        <v>774</v>
      </c>
      <c r="C41" s="217" t="s">
        <v>707</v>
      </c>
      <c r="D41" s="217" t="s">
        <v>708</v>
      </c>
      <c r="E41" s="217">
        <v>24</v>
      </c>
      <c r="F41" s="217">
        <v>1</v>
      </c>
      <c r="G41" s="217">
        <v>0.198</v>
      </c>
      <c r="H41" s="217">
        <v>2</v>
      </c>
      <c r="I41" s="217">
        <v>84</v>
      </c>
      <c r="J41" s="217" t="s">
        <v>775</v>
      </c>
      <c r="K41" s="183" t="s">
        <v>771</v>
      </c>
      <c r="L41" s="233"/>
      <c r="M41" s="217">
        <v>15096720201</v>
      </c>
      <c r="N41" s="183" t="s">
        <v>772</v>
      </c>
      <c r="O41" s="233"/>
      <c r="P41" s="233"/>
      <c r="Q41" s="237"/>
    </row>
    <row r="42" spans="1:17" s="212" customFormat="1" ht="21.75" customHeight="1">
      <c r="A42" s="217">
        <v>38</v>
      </c>
      <c r="B42" s="218" t="s">
        <v>776</v>
      </c>
      <c r="C42" s="217" t="s">
        <v>707</v>
      </c>
      <c r="D42" s="217" t="s">
        <v>708</v>
      </c>
      <c r="E42" s="217">
        <v>24</v>
      </c>
      <c r="F42" s="217">
        <v>1</v>
      </c>
      <c r="G42" s="217">
        <v>0.192</v>
      </c>
      <c r="H42" s="217">
        <v>2</v>
      </c>
      <c r="I42" s="217">
        <v>84</v>
      </c>
      <c r="J42" s="217" t="s">
        <v>775</v>
      </c>
      <c r="K42" s="183" t="s">
        <v>771</v>
      </c>
      <c r="L42" s="233"/>
      <c r="M42" s="217">
        <v>15096720201</v>
      </c>
      <c r="N42" s="183" t="s">
        <v>772</v>
      </c>
      <c r="O42" s="233"/>
      <c r="P42" s="233"/>
      <c r="Q42" s="237"/>
    </row>
    <row r="43" spans="1:17" s="212" customFormat="1" ht="21.75" customHeight="1">
      <c r="A43" s="217">
        <v>39</v>
      </c>
      <c r="B43" s="218" t="s">
        <v>777</v>
      </c>
      <c r="C43" s="217" t="s">
        <v>707</v>
      </c>
      <c r="D43" s="217" t="s">
        <v>708</v>
      </c>
      <c r="E43" s="217">
        <v>36</v>
      </c>
      <c r="F43" s="217">
        <v>2</v>
      </c>
      <c r="G43" s="217">
        <v>0.28</v>
      </c>
      <c r="H43" s="217">
        <v>3</v>
      </c>
      <c r="I43" s="217">
        <v>126</v>
      </c>
      <c r="J43" s="217" t="s">
        <v>723</v>
      </c>
      <c r="K43" s="183" t="s">
        <v>771</v>
      </c>
      <c r="L43" s="233"/>
      <c r="M43" s="217">
        <v>15096720201</v>
      </c>
      <c r="N43" s="183" t="s">
        <v>772</v>
      </c>
      <c r="O43" s="233"/>
      <c r="P43" s="233"/>
      <c r="Q43" s="237"/>
    </row>
    <row r="44" spans="1:17" s="212" customFormat="1" ht="21.75" customHeight="1">
      <c r="A44" s="217">
        <v>40</v>
      </c>
      <c r="B44" s="218" t="s">
        <v>778</v>
      </c>
      <c r="C44" s="217" t="s">
        <v>707</v>
      </c>
      <c r="D44" s="217" t="s">
        <v>708</v>
      </c>
      <c r="E44" s="217">
        <v>11</v>
      </c>
      <c r="F44" s="217">
        <v>1</v>
      </c>
      <c r="G44" s="217">
        <v>0.105</v>
      </c>
      <c r="H44" s="217">
        <v>1</v>
      </c>
      <c r="I44" s="217">
        <v>38.5</v>
      </c>
      <c r="J44" s="217" t="s">
        <v>709</v>
      </c>
      <c r="K44" s="183" t="s">
        <v>771</v>
      </c>
      <c r="L44" s="233"/>
      <c r="M44" s="217">
        <v>15096720201</v>
      </c>
      <c r="N44" s="183" t="s">
        <v>772</v>
      </c>
      <c r="O44" s="233"/>
      <c r="P44" s="233"/>
      <c r="Q44" s="237"/>
    </row>
    <row r="45" spans="1:17" s="212" customFormat="1" ht="21.75" customHeight="1">
      <c r="A45" s="217">
        <v>41</v>
      </c>
      <c r="B45" s="183" t="s">
        <v>779</v>
      </c>
      <c r="C45" s="217" t="s">
        <v>707</v>
      </c>
      <c r="D45" s="217" t="s">
        <v>708</v>
      </c>
      <c r="E45" s="217">
        <v>91</v>
      </c>
      <c r="F45" s="217">
        <v>6</v>
      </c>
      <c r="G45" s="217">
        <v>1.0569</v>
      </c>
      <c r="H45" s="217">
        <v>8</v>
      </c>
      <c r="I45" s="217">
        <v>318.5</v>
      </c>
      <c r="J45" s="217" t="s">
        <v>775</v>
      </c>
      <c r="K45" s="183" t="s">
        <v>771</v>
      </c>
      <c r="L45" s="233"/>
      <c r="M45" s="217">
        <v>15096720201</v>
      </c>
      <c r="N45" s="183" t="s">
        <v>772</v>
      </c>
      <c r="O45" s="233"/>
      <c r="P45" s="233"/>
      <c r="Q45" s="237"/>
    </row>
    <row r="46" spans="1:17" s="212" customFormat="1" ht="21.75" customHeight="1">
      <c r="A46" s="217">
        <v>42</v>
      </c>
      <c r="B46" s="183" t="s">
        <v>780</v>
      </c>
      <c r="C46" s="217" t="s">
        <v>707</v>
      </c>
      <c r="D46" s="217" t="s">
        <v>708</v>
      </c>
      <c r="E46" s="217">
        <v>24</v>
      </c>
      <c r="F46" s="217">
        <v>2</v>
      </c>
      <c r="G46" s="217">
        <v>0.1605</v>
      </c>
      <c r="H46" s="217">
        <v>2</v>
      </c>
      <c r="I46" s="217">
        <v>84</v>
      </c>
      <c r="J46" s="217" t="s">
        <v>775</v>
      </c>
      <c r="K46" s="183" t="s">
        <v>771</v>
      </c>
      <c r="L46" s="233"/>
      <c r="M46" s="217">
        <v>15096720201</v>
      </c>
      <c r="N46" s="183" t="s">
        <v>772</v>
      </c>
      <c r="O46" s="233"/>
      <c r="P46" s="233"/>
      <c r="Q46" s="237"/>
    </row>
    <row r="47" spans="1:17" s="212" customFormat="1" ht="21.75" customHeight="1">
      <c r="A47" s="217">
        <v>43</v>
      </c>
      <c r="B47" s="219" t="s">
        <v>781</v>
      </c>
      <c r="C47" s="217" t="s">
        <v>707</v>
      </c>
      <c r="D47" s="217" t="s">
        <v>708</v>
      </c>
      <c r="E47" s="217">
        <v>72</v>
      </c>
      <c r="F47" s="217">
        <v>3</v>
      </c>
      <c r="G47" s="217">
        <v>0.6</v>
      </c>
      <c r="H47" s="217">
        <v>6</v>
      </c>
      <c r="I47" s="217">
        <v>252</v>
      </c>
      <c r="J47" s="217" t="s">
        <v>782</v>
      </c>
      <c r="K47" s="183" t="s">
        <v>771</v>
      </c>
      <c r="L47" s="233"/>
      <c r="M47" s="217">
        <v>15096720201</v>
      </c>
      <c r="N47" s="183" t="s">
        <v>772</v>
      </c>
      <c r="O47" s="233"/>
      <c r="P47" s="233"/>
      <c r="Q47" s="237"/>
    </row>
    <row r="48" spans="1:17" s="212" customFormat="1" ht="21.75" customHeight="1">
      <c r="A48" s="217">
        <v>44</v>
      </c>
      <c r="B48" s="219" t="s">
        <v>783</v>
      </c>
      <c r="C48" s="217" t="s">
        <v>707</v>
      </c>
      <c r="D48" s="217" t="s">
        <v>708</v>
      </c>
      <c r="E48" s="217">
        <v>72</v>
      </c>
      <c r="F48" s="217">
        <v>2</v>
      </c>
      <c r="G48" s="217">
        <v>0.522</v>
      </c>
      <c r="H48" s="217">
        <v>4</v>
      </c>
      <c r="I48" s="217">
        <v>252</v>
      </c>
      <c r="J48" s="217" t="s">
        <v>726</v>
      </c>
      <c r="K48" s="183" t="s">
        <v>771</v>
      </c>
      <c r="L48" s="233"/>
      <c r="M48" s="217">
        <v>15096720201</v>
      </c>
      <c r="N48" s="183" t="s">
        <v>772</v>
      </c>
      <c r="O48" s="233"/>
      <c r="P48" s="233"/>
      <c r="Q48" s="237"/>
    </row>
    <row r="49" spans="1:17" s="212" customFormat="1" ht="21.75" customHeight="1">
      <c r="A49" s="217">
        <v>45</v>
      </c>
      <c r="B49" s="219" t="s">
        <v>784</v>
      </c>
      <c r="C49" s="217" t="s">
        <v>707</v>
      </c>
      <c r="D49" s="217" t="s">
        <v>708</v>
      </c>
      <c r="E49" s="217">
        <v>72</v>
      </c>
      <c r="F49" s="217">
        <v>5</v>
      </c>
      <c r="G49" s="217">
        <v>0.898</v>
      </c>
      <c r="H49" s="217">
        <v>6</v>
      </c>
      <c r="I49" s="217">
        <v>252</v>
      </c>
      <c r="J49" s="217" t="s">
        <v>709</v>
      </c>
      <c r="K49" s="183" t="s">
        <v>771</v>
      </c>
      <c r="L49" s="233"/>
      <c r="M49" s="217">
        <v>15096720201</v>
      </c>
      <c r="N49" s="183" t="s">
        <v>772</v>
      </c>
      <c r="O49" s="233"/>
      <c r="P49" s="233"/>
      <c r="Q49" s="238" t="s">
        <v>785</v>
      </c>
    </row>
    <row r="50" spans="1:17" s="212" customFormat="1" ht="21.75" customHeight="1">
      <c r="A50" s="217">
        <v>46</v>
      </c>
      <c r="B50" s="219" t="s">
        <v>786</v>
      </c>
      <c r="C50" s="217" t="s">
        <v>707</v>
      </c>
      <c r="D50" s="217" t="s">
        <v>708</v>
      </c>
      <c r="E50" s="217">
        <v>24</v>
      </c>
      <c r="F50" s="217">
        <v>1</v>
      </c>
      <c r="G50" s="217">
        <v>0.141</v>
      </c>
      <c r="H50" s="217">
        <v>2</v>
      </c>
      <c r="I50" s="217">
        <v>84</v>
      </c>
      <c r="J50" s="217" t="s">
        <v>726</v>
      </c>
      <c r="K50" s="183" t="s">
        <v>771</v>
      </c>
      <c r="L50" s="233"/>
      <c r="M50" s="217">
        <v>15096720201</v>
      </c>
      <c r="N50" s="183" t="s">
        <v>772</v>
      </c>
      <c r="O50" s="233"/>
      <c r="P50" s="233"/>
      <c r="Q50" s="237"/>
    </row>
    <row r="51" spans="1:17" s="212" customFormat="1" ht="21.75" customHeight="1">
      <c r="A51" s="217">
        <v>47</v>
      </c>
      <c r="B51" s="219" t="s">
        <v>787</v>
      </c>
      <c r="C51" s="217" t="s">
        <v>707</v>
      </c>
      <c r="D51" s="217" t="s">
        <v>708</v>
      </c>
      <c r="E51" s="217">
        <v>58</v>
      </c>
      <c r="F51" s="217">
        <v>3</v>
      </c>
      <c r="G51" s="217">
        <v>0.46</v>
      </c>
      <c r="H51" s="217">
        <v>5</v>
      </c>
      <c r="I51" s="217">
        <v>203</v>
      </c>
      <c r="J51" s="217" t="s">
        <v>775</v>
      </c>
      <c r="K51" s="183" t="s">
        <v>771</v>
      </c>
      <c r="L51" s="233"/>
      <c r="M51" s="217">
        <v>15096720201</v>
      </c>
      <c r="N51" s="183" t="s">
        <v>772</v>
      </c>
      <c r="O51" s="233"/>
      <c r="P51" s="233"/>
      <c r="Q51" s="237"/>
    </row>
    <row r="52" spans="1:17" s="212" customFormat="1" ht="21.75" customHeight="1">
      <c r="A52" s="217">
        <v>48</v>
      </c>
      <c r="B52" s="219" t="s">
        <v>788</v>
      </c>
      <c r="C52" s="217" t="s">
        <v>707</v>
      </c>
      <c r="D52" s="217" t="s">
        <v>708</v>
      </c>
      <c r="E52" s="217">
        <v>60</v>
      </c>
      <c r="F52" s="217">
        <v>3</v>
      </c>
      <c r="G52" s="217">
        <v>0.7749</v>
      </c>
      <c r="H52" s="217">
        <v>5</v>
      </c>
      <c r="I52" s="217">
        <v>210</v>
      </c>
      <c r="J52" s="217" t="s">
        <v>726</v>
      </c>
      <c r="K52" s="183" t="s">
        <v>771</v>
      </c>
      <c r="L52" s="233"/>
      <c r="M52" s="217">
        <v>15096720201</v>
      </c>
      <c r="N52" s="183" t="s">
        <v>772</v>
      </c>
      <c r="O52" s="233"/>
      <c r="P52" s="233"/>
      <c r="Q52" s="237"/>
    </row>
    <row r="53" spans="1:17" s="212" customFormat="1" ht="21.75" customHeight="1">
      <c r="A53" s="217">
        <v>49</v>
      </c>
      <c r="B53" s="219" t="s">
        <v>789</v>
      </c>
      <c r="C53" s="217" t="s">
        <v>707</v>
      </c>
      <c r="D53" s="217" t="s">
        <v>708</v>
      </c>
      <c r="E53" s="217">
        <v>38</v>
      </c>
      <c r="F53" s="217">
        <v>3</v>
      </c>
      <c r="G53" s="217">
        <v>0.486</v>
      </c>
      <c r="H53" s="217">
        <v>4</v>
      </c>
      <c r="I53" s="217">
        <v>133</v>
      </c>
      <c r="J53" s="217" t="s">
        <v>723</v>
      </c>
      <c r="K53" s="183" t="s">
        <v>771</v>
      </c>
      <c r="L53" s="233"/>
      <c r="M53" s="217">
        <v>15096720201</v>
      </c>
      <c r="N53" s="183" t="s">
        <v>772</v>
      </c>
      <c r="O53" s="233"/>
      <c r="P53" s="233"/>
      <c r="Q53" s="237"/>
    </row>
    <row r="54" spans="1:17" s="212" customFormat="1" ht="21.75" customHeight="1">
      <c r="A54" s="217">
        <v>50</v>
      </c>
      <c r="B54" s="219" t="s">
        <v>790</v>
      </c>
      <c r="C54" s="217" t="s">
        <v>707</v>
      </c>
      <c r="D54" s="217" t="s">
        <v>708</v>
      </c>
      <c r="E54" s="217">
        <v>24</v>
      </c>
      <c r="F54" s="217">
        <v>1</v>
      </c>
      <c r="G54" s="217">
        <v>0.306</v>
      </c>
      <c r="H54" s="217">
        <v>2</v>
      </c>
      <c r="I54" s="217">
        <v>84</v>
      </c>
      <c r="J54" s="217" t="s">
        <v>775</v>
      </c>
      <c r="K54" s="183" t="s">
        <v>771</v>
      </c>
      <c r="L54" s="233"/>
      <c r="M54" s="217">
        <v>15096720201</v>
      </c>
      <c r="N54" s="183" t="s">
        <v>772</v>
      </c>
      <c r="O54" s="233"/>
      <c r="P54" s="233"/>
      <c r="Q54" s="237"/>
    </row>
    <row r="55" spans="1:17" s="212" customFormat="1" ht="21.75" customHeight="1">
      <c r="A55" s="217">
        <v>51</v>
      </c>
      <c r="B55" s="219" t="s">
        <v>791</v>
      </c>
      <c r="C55" s="217" t="s">
        <v>707</v>
      </c>
      <c r="D55" s="217" t="s">
        <v>708</v>
      </c>
      <c r="E55" s="217">
        <v>24</v>
      </c>
      <c r="F55" s="217">
        <v>2</v>
      </c>
      <c r="G55" s="217">
        <v>0.35</v>
      </c>
      <c r="H55" s="217">
        <v>3</v>
      </c>
      <c r="I55" s="217">
        <v>84</v>
      </c>
      <c r="J55" s="217" t="s">
        <v>726</v>
      </c>
      <c r="K55" s="183" t="s">
        <v>771</v>
      </c>
      <c r="L55" s="233"/>
      <c r="M55" s="217">
        <v>15096720201</v>
      </c>
      <c r="N55" s="183" t="s">
        <v>772</v>
      </c>
      <c r="O55" s="233"/>
      <c r="P55" s="233"/>
      <c r="Q55" s="237"/>
    </row>
    <row r="56" spans="1:17" s="212" customFormat="1" ht="21.75" customHeight="1">
      <c r="A56" s="217">
        <v>52</v>
      </c>
      <c r="B56" s="218" t="s">
        <v>787</v>
      </c>
      <c r="C56" s="217" t="s">
        <v>707</v>
      </c>
      <c r="D56" s="217" t="s">
        <v>708</v>
      </c>
      <c r="E56" s="217">
        <v>48</v>
      </c>
      <c r="F56" s="217">
        <v>2</v>
      </c>
      <c r="G56" s="217">
        <v>0.2372</v>
      </c>
      <c r="H56" s="217">
        <v>4</v>
      </c>
      <c r="I56" s="217">
        <v>168</v>
      </c>
      <c r="J56" s="217" t="s">
        <v>709</v>
      </c>
      <c r="K56" s="183" t="s">
        <v>771</v>
      </c>
      <c r="L56" s="233"/>
      <c r="M56" s="217">
        <v>15096720201</v>
      </c>
      <c r="N56" s="183" t="s">
        <v>772</v>
      </c>
      <c r="O56" s="233"/>
      <c r="P56" s="233"/>
      <c r="Q56" s="237"/>
    </row>
    <row r="57" spans="1:17" s="212" customFormat="1" ht="21.75" customHeight="1">
      <c r="A57" s="217">
        <v>53</v>
      </c>
      <c r="B57" s="218" t="s">
        <v>781</v>
      </c>
      <c r="C57" s="217" t="s">
        <v>707</v>
      </c>
      <c r="D57" s="217" t="s">
        <v>708</v>
      </c>
      <c r="E57" s="217">
        <v>72</v>
      </c>
      <c r="F57" s="217">
        <v>3</v>
      </c>
      <c r="G57" s="217">
        <v>0.9812</v>
      </c>
      <c r="H57" s="217">
        <v>4</v>
      </c>
      <c r="I57" s="217">
        <v>252</v>
      </c>
      <c r="J57" s="217" t="s">
        <v>792</v>
      </c>
      <c r="K57" s="183" t="s">
        <v>771</v>
      </c>
      <c r="L57" s="233"/>
      <c r="M57" s="217">
        <v>15096720201</v>
      </c>
      <c r="N57" s="183" t="s">
        <v>772</v>
      </c>
      <c r="O57" s="233"/>
      <c r="P57" s="233"/>
      <c r="Q57" s="237"/>
    </row>
    <row r="58" spans="1:17" s="212" customFormat="1" ht="21.75" customHeight="1">
      <c r="A58" s="217">
        <v>54</v>
      </c>
      <c r="B58" s="218" t="s">
        <v>793</v>
      </c>
      <c r="C58" s="217" t="s">
        <v>707</v>
      </c>
      <c r="D58" s="217" t="s">
        <v>708</v>
      </c>
      <c r="E58" s="217">
        <v>144</v>
      </c>
      <c r="F58" s="217">
        <v>4</v>
      </c>
      <c r="G58" s="217">
        <v>1.21</v>
      </c>
      <c r="H58" s="217">
        <v>11</v>
      </c>
      <c r="I58" s="217">
        <v>504</v>
      </c>
      <c r="J58" s="217" t="s">
        <v>726</v>
      </c>
      <c r="K58" s="183" t="s">
        <v>771</v>
      </c>
      <c r="L58" s="233"/>
      <c r="M58" s="217">
        <v>15096720201</v>
      </c>
      <c r="N58" s="183" t="s">
        <v>772</v>
      </c>
      <c r="O58" s="233"/>
      <c r="P58" s="233"/>
      <c r="Q58" s="237"/>
    </row>
    <row r="59" spans="1:17" s="212" customFormat="1" ht="21.75" customHeight="1">
      <c r="A59" s="217">
        <v>55</v>
      </c>
      <c r="B59" s="218" t="s">
        <v>794</v>
      </c>
      <c r="C59" s="217" t="s">
        <v>707</v>
      </c>
      <c r="D59" s="217" t="s">
        <v>708</v>
      </c>
      <c r="E59" s="217">
        <v>30</v>
      </c>
      <c r="F59" s="217">
        <v>1</v>
      </c>
      <c r="G59" s="217">
        <v>0.216</v>
      </c>
      <c r="H59" s="217">
        <v>3</v>
      </c>
      <c r="I59" s="217">
        <v>105</v>
      </c>
      <c r="J59" s="217" t="s">
        <v>709</v>
      </c>
      <c r="K59" s="183" t="s">
        <v>771</v>
      </c>
      <c r="L59" s="233"/>
      <c r="M59" s="217">
        <v>15096720201</v>
      </c>
      <c r="N59" s="183" t="s">
        <v>772</v>
      </c>
      <c r="O59" s="233"/>
      <c r="P59" s="233"/>
      <c r="Q59" s="237"/>
    </row>
    <row r="60" spans="1:17" s="212" customFormat="1" ht="21.75" customHeight="1">
      <c r="A60" s="217">
        <v>56</v>
      </c>
      <c r="B60" s="218" t="s">
        <v>795</v>
      </c>
      <c r="C60" s="217" t="s">
        <v>707</v>
      </c>
      <c r="D60" s="217" t="s">
        <v>708</v>
      </c>
      <c r="E60" s="217">
        <v>95</v>
      </c>
      <c r="F60" s="217">
        <v>4</v>
      </c>
      <c r="G60" s="217">
        <v>1.0813</v>
      </c>
      <c r="H60" s="217">
        <v>9</v>
      </c>
      <c r="I60" s="217">
        <v>332.5</v>
      </c>
      <c r="J60" s="217" t="s">
        <v>709</v>
      </c>
      <c r="K60" s="183" t="s">
        <v>771</v>
      </c>
      <c r="L60" s="233"/>
      <c r="M60" s="217">
        <v>15096720201</v>
      </c>
      <c r="N60" s="183" t="s">
        <v>772</v>
      </c>
      <c r="O60" s="233"/>
      <c r="P60" s="233"/>
      <c r="Q60" s="237"/>
    </row>
    <row r="61" spans="1:17" s="212" customFormat="1" ht="21.75" customHeight="1">
      <c r="A61" s="217">
        <v>57</v>
      </c>
      <c r="B61" s="218" t="s">
        <v>796</v>
      </c>
      <c r="C61" s="217" t="s">
        <v>707</v>
      </c>
      <c r="D61" s="217" t="s">
        <v>708</v>
      </c>
      <c r="E61" s="217">
        <v>24</v>
      </c>
      <c r="F61" s="217">
        <v>2</v>
      </c>
      <c r="G61" s="217">
        <v>0.228</v>
      </c>
      <c r="H61" s="217">
        <v>2</v>
      </c>
      <c r="I61" s="217">
        <v>84</v>
      </c>
      <c r="J61" s="217" t="s">
        <v>726</v>
      </c>
      <c r="K61" s="183" t="s">
        <v>771</v>
      </c>
      <c r="L61" s="233"/>
      <c r="M61" s="217">
        <v>15096720201</v>
      </c>
      <c r="N61" s="183" t="s">
        <v>772</v>
      </c>
      <c r="O61" s="233"/>
      <c r="P61" s="233"/>
      <c r="Q61" s="237"/>
    </row>
    <row r="62" spans="1:17" s="212" customFormat="1" ht="21.75" customHeight="1">
      <c r="A62" s="217">
        <v>58</v>
      </c>
      <c r="B62" s="218" t="s">
        <v>797</v>
      </c>
      <c r="C62" s="217" t="s">
        <v>707</v>
      </c>
      <c r="D62" s="217" t="s">
        <v>708</v>
      </c>
      <c r="E62" s="217">
        <v>48</v>
      </c>
      <c r="F62" s="217">
        <v>1</v>
      </c>
      <c r="G62" s="217">
        <v>0.435</v>
      </c>
      <c r="H62" s="217">
        <v>4</v>
      </c>
      <c r="I62" s="217">
        <v>168</v>
      </c>
      <c r="J62" s="217" t="s">
        <v>798</v>
      </c>
      <c r="K62" s="183" t="s">
        <v>771</v>
      </c>
      <c r="L62" s="233"/>
      <c r="M62" s="217">
        <v>15096720201</v>
      </c>
      <c r="N62" s="183" t="s">
        <v>772</v>
      </c>
      <c r="O62" s="235"/>
      <c r="P62" s="235"/>
      <c r="Q62" s="237"/>
    </row>
    <row r="63" spans="1:17" s="212" customFormat="1" ht="21.75" customHeight="1">
      <c r="A63" s="217">
        <v>59</v>
      </c>
      <c r="B63" s="183" t="s">
        <v>799</v>
      </c>
      <c r="C63" s="217" t="s">
        <v>707</v>
      </c>
      <c r="D63" s="217" t="s">
        <v>708</v>
      </c>
      <c r="E63" s="183">
        <v>92</v>
      </c>
      <c r="F63" s="183">
        <v>4</v>
      </c>
      <c r="G63" s="217">
        <v>0.8635</v>
      </c>
      <c r="H63" s="217">
        <v>5</v>
      </c>
      <c r="I63" s="217">
        <v>322</v>
      </c>
      <c r="J63" s="217" t="s">
        <v>719</v>
      </c>
      <c r="K63" s="183" t="s">
        <v>800</v>
      </c>
      <c r="L63" s="233"/>
      <c r="M63" s="217">
        <v>15096720201</v>
      </c>
      <c r="N63" s="183" t="s">
        <v>801</v>
      </c>
      <c r="O63" s="232" t="s">
        <v>802</v>
      </c>
      <c r="P63" s="232">
        <v>15096793520</v>
      </c>
      <c r="Q63" s="236"/>
    </row>
    <row r="64" spans="1:17" s="212" customFormat="1" ht="21.75" customHeight="1">
      <c r="A64" s="217">
        <v>60</v>
      </c>
      <c r="B64" s="183" t="s">
        <v>803</v>
      </c>
      <c r="C64" s="217" t="s">
        <v>707</v>
      </c>
      <c r="D64" s="217" t="s">
        <v>708</v>
      </c>
      <c r="E64" s="183">
        <v>25</v>
      </c>
      <c r="F64" s="183">
        <v>4</v>
      </c>
      <c r="G64" s="217">
        <v>0.124</v>
      </c>
      <c r="H64" s="217">
        <v>3</v>
      </c>
      <c r="I64" s="217">
        <v>87.5</v>
      </c>
      <c r="J64" s="217" t="s">
        <v>763</v>
      </c>
      <c r="K64" s="183" t="s">
        <v>800</v>
      </c>
      <c r="L64" s="233"/>
      <c r="M64" s="217">
        <v>15096720201</v>
      </c>
      <c r="N64" s="183" t="s">
        <v>801</v>
      </c>
      <c r="O64" s="233"/>
      <c r="P64" s="233"/>
      <c r="Q64" s="236"/>
    </row>
    <row r="65" spans="1:17" s="212" customFormat="1" ht="21.75" customHeight="1">
      <c r="A65" s="217">
        <v>61</v>
      </c>
      <c r="B65" s="183" t="s">
        <v>803</v>
      </c>
      <c r="C65" s="217" t="s">
        <v>707</v>
      </c>
      <c r="D65" s="217" t="s">
        <v>708</v>
      </c>
      <c r="E65" s="183">
        <v>37</v>
      </c>
      <c r="F65" s="183">
        <v>2</v>
      </c>
      <c r="G65" s="217">
        <v>0.2056</v>
      </c>
      <c r="H65" s="217">
        <v>4</v>
      </c>
      <c r="I65" s="217">
        <v>129.5</v>
      </c>
      <c r="J65" s="249" t="s">
        <v>804</v>
      </c>
      <c r="K65" s="183" t="s">
        <v>800</v>
      </c>
      <c r="L65" s="233"/>
      <c r="M65" s="217">
        <v>15096720201</v>
      </c>
      <c r="N65" s="183" t="s">
        <v>801</v>
      </c>
      <c r="O65" s="233"/>
      <c r="P65" s="233"/>
      <c r="Q65" s="236"/>
    </row>
    <row r="66" spans="1:17" s="212" customFormat="1" ht="21.75" customHeight="1">
      <c r="A66" s="217">
        <v>62</v>
      </c>
      <c r="B66" s="183" t="s">
        <v>805</v>
      </c>
      <c r="C66" s="217" t="s">
        <v>707</v>
      </c>
      <c r="D66" s="217" t="s">
        <v>708</v>
      </c>
      <c r="E66" s="183">
        <v>81</v>
      </c>
      <c r="F66" s="183">
        <v>8</v>
      </c>
      <c r="G66" s="217">
        <v>0.8697</v>
      </c>
      <c r="H66" s="217">
        <v>7</v>
      </c>
      <c r="I66" s="217">
        <v>283.5</v>
      </c>
      <c r="J66" s="217" t="s">
        <v>806</v>
      </c>
      <c r="K66" s="183" t="s">
        <v>800</v>
      </c>
      <c r="L66" s="233"/>
      <c r="M66" s="217">
        <v>15096720201</v>
      </c>
      <c r="N66" s="183" t="s">
        <v>801</v>
      </c>
      <c r="O66" s="233"/>
      <c r="P66" s="233"/>
      <c r="Q66" s="236"/>
    </row>
    <row r="67" spans="1:17" s="212" customFormat="1" ht="21.75" customHeight="1">
      <c r="A67" s="217">
        <v>63</v>
      </c>
      <c r="B67" s="183" t="s">
        <v>807</v>
      </c>
      <c r="C67" s="217" t="s">
        <v>707</v>
      </c>
      <c r="D67" s="217" t="s">
        <v>708</v>
      </c>
      <c r="E67" s="183">
        <v>66</v>
      </c>
      <c r="F67" s="183">
        <v>4</v>
      </c>
      <c r="G67" s="217">
        <v>0.542</v>
      </c>
      <c r="H67" s="217">
        <v>7</v>
      </c>
      <c r="I67" s="217">
        <v>231</v>
      </c>
      <c r="J67" s="217" t="s">
        <v>808</v>
      </c>
      <c r="K67" s="183" t="s">
        <v>800</v>
      </c>
      <c r="L67" s="233"/>
      <c r="M67" s="217">
        <v>15096720201</v>
      </c>
      <c r="N67" s="183" t="s">
        <v>801</v>
      </c>
      <c r="O67" s="233"/>
      <c r="P67" s="233"/>
      <c r="Q67" s="236"/>
    </row>
    <row r="68" spans="1:17" s="212" customFormat="1" ht="21.75" customHeight="1">
      <c r="A68" s="217">
        <v>64</v>
      </c>
      <c r="B68" s="183" t="s">
        <v>809</v>
      </c>
      <c r="C68" s="217" t="s">
        <v>707</v>
      </c>
      <c r="D68" s="217" t="s">
        <v>708</v>
      </c>
      <c r="E68" s="183">
        <v>39</v>
      </c>
      <c r="F68" s="183">
        <v>1</v>
      </c>
      <c r="G68" s="217">
        <v>0.5154</v>
      </c>
      <c r="H68" s="217">
        <v>2</v>
      </c>
      <c r="I68" s="217">
        <v>136.5</v>
      </c>
      <c r="J68" s="217" t="s">
        <v>810</v>
      </c>
      <c r="K68" s="183" t="s">
        <v>800</v>
      </c>
      <c r="L68" s="233"/>
      <c r="M68" s="217">
        <v>15096720201</v>
      </c>
      <c r="N68" s="183" t="s">
        <v>801</v>
      </c>
      <c r="O68" s="233"/>
      <c r="P68" s="233"/>
      <c r="Q68" s="236"/>
    </row>
    <row r="69" spans="1:17" s="212" customFormat="1" ht="21.75" customHeight="1">
      <c r="A69" s="217">
        <v>65</v>
      </c>
      <c r="B69" s="183" t="s">
        <v>811</v>
      </c>
      <c r="C69" s="217" t="s">
        <v>707</v>
      </c>
      <c r="D69" s="217" t="s">
        <v>708</v>
      </c>
      <c r="E69" s="183">
        <v>47</v>
      </c>
      <c r="F69" s="183">
        <v>2</v>
      </c>
      <c r="G69" s="217">
        <v>0.4927</v>
      </c>
      <c r="H69" s="217">
        <v>3</v>
      </c>
      <c r="I69" s="217">
        <v>164.5</v>
      </c>
      <c r="J69" s="217" t="s">
        <v>812</v>
      </c>
      <c r="K69" s="183" t="s">
        <v>800</v>
      </c>
      <c r="L69" s="233"/>
      <c r="M69" s="217">
        <v>15096720201</v>
      </c>
      <c r="N69" s="183" t="s">
        <v>801</v>
      </c>
      <c r="O69" s="233"/>
      <c r="P69" s="233"/>
      <c r="Q69" s="236"/>
    </row>
    <row r="70" spans="1:17" s="212" customFormat="1" ht="21.75" customHeight="1">
      <c r="A70" s="217">
        <v>66</v>
      </c>
      <c r="B70" s="183" t="s">
        <v>813</v>
      </c>
      <c r="C70" s="217" t="s">
        <v>707</v>
      </c>
      <c r="D70" s="217" t="s">
        <v>708</v>
      </c>
      <c r="E70" s="183">
        <v>120</v>
      </c>
      <c r="F70" s="183">
        <v>4</v>
      </c>
      <c r="G70" s="217">
        <v>0.73794</v>
      </c>
      <c r="H70" s="217">
        <v>10</v>
      </c>
      <c r="I70" s="217">
        <v>420</v>
      </c>
      <c r="J70" s="217" t="s">
        <v>763</v>
      </c>
      <c r="K70" s="183" t="s">
        <v>800</v>
      </c>
      <c r="L70" s="235"/>
      <c r="M70" s="217">
        <v>15096720201</v>
      </c>
      <c r="N70" s="183" t="s">
        <v>801</v>
      </c>
      <c r="O70" s="235"/>
      <c r="P70" s="235"/>
      <c r="Q70" s="236"/>
    </row>
    <row r="71" spans="1:17" s="212" customFormat="1" ht="21.75" customHeight="1">
      <c r="A71" s="217">
        <v>67</v>
      </c>
      <c r="B71" s="183" t="s">
        <v>814</v>
      </c>
      <c r="C71" s="217" t="s">
        <v>707</v>
      </c>
      <c r="D71" s="217" t="s">
        <v>708</v>
      </c>
      <c r="E71" s="183">
        <v>43</v>
      </c>
      <c r="F71" s="183">
        <v>2</v>
      </c>
      <c r="G71" s="183">
        <v>0.48</v>
      </c>
      <c r="H71" s="217">
        <v>4</v>
      </c>
      <c r="I71" s="217">
        <v>150.5</v>
      </c>
      <c r="J71" s="183" t="s">
        <v>792</v>
      </c>
      <c r="K71" s="183" t="s">
        <v>815</v>
      </c>
      <c r="L71" s="232" t="s">
        <v>765</v>
      </c>
      <c r="M71" s="217">
        <v>18787722877</v>
      </c>
      <c r="N71" s="183" t="s">
        <v>816</v>
      </c>
      <c r="O71" s="232" t="s">
        <v>817</v>
      </c>
      <c r="P71" s="232">
        <v>13529787390</v>
      </c>
      <c r="Q71" s="236"/>
    </row>
    <row r="72" spans="1:17" s="212" customFormat="1" ht="21.75" customHeight="1">
      <c r="A72" s="217">
        <v>68</v>
      </c>
      <c r="B72" s="183" t="s">
        <v>818</v>
      </c>
      <c r="C72" s="217" t="s">
        <v>707</v>
      </c>
      <c r="D72" s="217" t="s">
        <v>708</v>
      </c>
      <c r="E72" s="183">
        <v>24</v>
      </c>
      <c r="F72" s="183">
        <v>1</v>
      </c>
      <c r="G72" s="183">
        <v>0.3335</v>
      </c>
      <c r="H72" s="217">
        <v>1</v>
      </c>
      <c r="I72" s="217">
        <v>84</v>
      </c>
      <c r="J72" s="183" t="s">
        <v>819</v>
      </c>
      <c r="K72" s="183" t="s">
        <v>815</v>
      </c>
      <c r="L72" s="233"/>
      <c r="M72" s="217">
        <v>18787722877</v>
      </c>
      <c r="N72" s="183" t="s">
        <v>816</v>
      </c>
      <c r="O72" s="233"/>
      <c r="P72" s="233"/>
      <c r="Q72" s="236"/>
    </row>
    <row r="73" spans="1:17" s="212" customFormat="1" ht="21.75" customHeight="1">
      <c r="A73" s="217">
        <v>69</v>
      </c>
      <c r="B73" s="183" t="s">
        <v>820</v>
      </c>
      <c r="C73" s="217" t="s">
        <v>707</v>
      </c>
      <c r="D73" s="217" t="s">
        <v>708</v>
      </c>
      <c r="E73" s="183">
        <v>198</v>
      </c>
      <c r="F73" s="183">
        <v>5</v>
      </c>
      <c r="G73" s="183">
        <v>1.773835</v>
      </c>
      <c r="H73" s="217">
        <v>10</v>
      </c>
      <c r="I73" s="217">
        <v>693</v>
      </c>
      <c r="J73" s="183" t="s">
        <v>726</v>
      </c>
      <c r="K73" s="183" t="s">
        <v>815</v>
      </c>
      <c r="L73" s="233"/>
      <c r="M73" s="217">
        <v>18787722877</v>
      </c>
      <c r="N73" s="183" t="s">
        <v>816</v>
      </c>
      <c r="O73" s="233"/>
      <c r="P73" s="233"/>
      <c r="Q73" s="236"/>
    </row>
    <row r="74" spans="1:17" s="212" customFormat="1" ht="21.75" customHeight="1">
      <c r="A74" s="217">
        <v>70</v>
      </c>
      <c r="B74" s="183" t="s">
        <v>821</v>
      </c>
      <c r="C74" s="217" t="s">
        <v>707</v>
      </c>
      <c r="D74" s="217" t="s">
        <v>708</v>
      </c>
      <c r="E74" s="183">
        <v>318</v>
      </c>
      <c r="F74" s="183">
        <v>7</v>
      </c>
      <c r="G74" s="183">
        <v>1.712567</v>
      </c>
      <c r="H74" s="217">
        <v>14</v>
      </c>
      <c r="I74" s="217">
        <v>1113</v>
      </c>
      <c r="J74" s="183" t="s">
        <v>782</v>
      </c>
      <c r="K74" s="183" t="s">
        <v>815</v>
      </c>
      <c r="L74" s="233"/>
      <c r="M74" s="217">
        <v>18787722877</v>
      </c>
      <c r="N74" s="183" t="s">
        <v>816</v>
      </c>
      <c r="O74" s="233"/>
      <c r="P74" s="233"/>
      <c r="Q74" s="236"/>
    </row>
    <row r="75" spans="1:17" s="212" customFormat="1" ht="21.75" customHeight="1">
      <c r="A75" s="217">
        <v>71</v>
      </c>
      <c r="B75" s="183" t="s">
        <v>822</v>
      </c>
      <c r="C75" s="217" t="s">
        <v>707</v>
      </c>
      <c r="D75" s="217" t="s">
        <v>708</v>
      </c>
      <c r="E75" s="183">
        <v>87</v>
      </c>
      <c r="F75" s="183">
        <v>2</v>
      </c>
      <c r="G75" s="183">
        <v>1.23733</v>
      </c>
      <c r="H75" s="217">
        <v>4</v>
      </c>
      <c r="I75" s="217">
        <v>304.5</v>
      </c>
      <c r="J75" s="183" t="s">
        <v>719</v>
      </c>
      <c r="K75" s="183" t="s">
        <v>815</v>
      </c>
      <c r="L75" s="233"/>
      <c r="M75" s="217">
        <v>18787722877</v>
      </c>
      <c r="N75" s="183" t="s">
        <v>816</v>
      </c>
      <c r="O75" s="233"/>
      <c r="P75" s="233"/>
      <c r="Q75" s="236"/>
    </row>
    <row r="76" spans="1:17" s="212" customFormat="1" ht="21.75" customHeight="1">
      <c r="A76" s="217">
        <v>72</v>
      </c>
      <c r="B76" s="183" t="s">
        <v>823</v>
      </c>
      <c r="C76" s="217" t="s">
        <v>707</v>
      </c>
      <c r="D76" s="217" t="s">
        <v>708</v>
      </c>
      <c r="E76" s="183">
        <v>96</v>
      </c>
      <c r="F76" s="183">
        <v>4</v>
      </c>
      <c r="G76" s="183">
        <v>0.667</v>
      </c>
      <c r="H76" s="217">
        <v>8</v>
      </c>
      <c r="I76" s="217">
        <v>336</v>
      </c>
      <c r="J76" s="183" t="s">
        <v>709</v>
      </c>
      <c r="K76" s="183" t="s">
        <v>815</v>
      </c>
      <c r="L76" s="233"/>
      <c r="M76" s="217">
        <v>18787722877</v>
      </c>
      <c r="N76" s="183" t="s">
        <v>816</v>
      </c>
      <c r="O76" s="233"/>
      <c r="P76" s="233"/>
      <c r="Q76" s="236"/>
    </row>
    <row r="77" spans="1:17" s="212" customFormat="1" ht="21.75" customHeight="1">
      <c r="A77" s="217">
        <v>73</v>
      </c>
      <c r="B77" s="183" t="s">
        <v>824</v>
      </c>
      <c r="C77" s="217" t="s">
        <v>707</v>
      </c>
      <c r="D77" s="217" t="s">
        <v>708</v>
      </c>
      <c r="E77" s="183">
        <v>156</v>
      </c>
      <c r="F77" s="183">
        <v>7</v>
      </c>
      <c r="G77" s="183">
        <v>2.15</v>
      </c>
      <c r="H77" s="217">
        <v>13</v>
      </c>
      <c r="I77" s="217">
        <v>546</v>
      </c>
      <c r="J77" s="183" t="s">
        <v>709</v>
      </c>
      <c r="K77" s="183" t="s">
        <v>815</v>
      </c>
      <c r="L77" s="233"/>
      <c r="M77" s="217">
        <v>18787722877</v>
      </c>
      <c r="N77" s="183" t="s">
        <v>816</v>
      </c>
      <c r="O77" s="233"/>
      <c r="P77" s="233"/>
      <c r="Q77" s="236"/>
    </row>
    <row r="78" spans="1:17" s="212" customFormat="1" ht="21.75" customHeight="1">
      <c r="A78" s="217">
        <v>74</v>
      </c>
      <c r="B78" s="183" t="s">
        <v>825</v>
      </c>
      <c r="C78" s="217" t="s">
        <v>707</v>
      </c>
      <c r="D78" s="217" t="s">
        <v>708</v>
      </c>
      <c r="E78" s="183">
        <v>212</v>
      </c>
      <c r="F78" s="183">
        <v>9</v>
      </c>
      <c r="G78" s="183">
        <v>2.418</v>
      </c>
      <c r="H78" s="217">
        <v>18</v>
      </c>
      <c r="I78" s="217">
        <v>742</v>
      </c>
      <c r="J78" s="183" t="s">
        <v>826</v>
      </c>
      <c r="K78" s="183" t="s">
        <v>815</v>
      </c>
      <c r="L78" s="233"/>
      <c r="M78" s="217">
        <v>18787722877</v>
      </c>
      <c r="N78" s="183" t="s">
        <v>816</v>
      </c>
      <c r="O78" s="233"/>
      <c r="P78" s="233"/>
      <c r="Q78" s="236"/>
    </row>
    <row r="79" spans="1:17" s="212" customFormat="1" ht="21.75" customHeight="1">
      <c r="A79" s="217">
        <v>75</v>
      </c>
      <c r="B79" s="183" t="s">
        <v>827</v>
      </c>
      <c r="C79" s="217" t="s">
        <v>707</v>
      </c>
      <c r="D79" s="217" t="s">
        <v>708</v>
      </c>
      <c r="E79" s="183">
        <v>102</v>
      </c>
      <c r="F79" s="183">
        <v>4</v>
      </c>
      <c r="G79" s="183">
        <v>0.97855</v>
      </c>
      <c r="H79" s="217">
        <v>7</v>
      </c>
      <c r="I79" s="217">
        <v>357</v>
      </c>
      <c r="J79" s="183" t="s">
        <v>709</v>
      </c>
      <c r="K79" s="183" t="s">
        <v>815</v>
      </c>
      <c r="L79" s="233"/>
      <c r="M79" s="217">
        <v>18787722877</v>
      </c>
      <c r="N79" s="183" t="s">
        <v>816</v>
      </c>
      <c r="O79" s="233"/>
      <c r="P79" s="233"/>
      <c r="Q79" s="236"/>
    </row>
    <row r="80" spans="1:17" s="212" customFormat="1" ht="21.75" customHeight="1">
      <c r="A80" s="217">
        <v>76</v>
      </c>
      <c r="B80" s="183" t="s">
        <v>828</v>
      </c>
      <c r="C80" s="217" t="s">
        <v>707</v>
      </c>
      <c r="D80" s="217" t="s">
        <v>708</v>
      </c>
      <c r="E80" s="183">
        <v>336</v>
      </c>
      <c r="F80" s="183">
        <v>19</v>
      </c>
      <c r="G80" s="183">
        <v>3.105232</v>
      </c>
      <c r="H80" s="217">
        <v>38</v>
      </c>
      <c r="I80" s="217">
        <v>1176</v>
      </c>
      <c r="J80" s="183" t="s">
        <v>709</v>
      </c>
      <c r="K80" s="183" t="s">
        <v>815</v>
      </c>
      <c r="L80" s="233"/>
      <c r="M80" s="217">
        <v>18787722877</v>
      </c>
      <c r="N80" s="183" t="s">
        <v>816</v>
      </c>
      <c r="O80" s="233"/>
      <c r="P80" s="233"/>
      <c r="Q80" s="236"/>
    </row>
    <row r="81" spans="1:17" s="212" customFormat="1" ht="21.75" customHeight="1">
      <c r="A81" s="217">
        <v>77</v>
      </c>
      <c r="B81" s="183" t="s">
        <v>829</v>
      </c>
      <c r="C81" s="217" t="s">
        <v>707</v>
      </c>
      <c r="D81" s="217" t="s">
        <v>708</v>
      </c>
      <c r="E81" s="183">
        <v>240</v>
      </c>
      <c r="F81" s="183">
        <v>11</v>
      </c>
      <c r="G81" s="183">
        <v>2.5944</v>
      </c>
      <c r="H81" s="217">
        <v>22</v>
      </c>
      <c r="I81" s="217">
        <v>840</v>
      </c>
      <c r="J81" s="183" t="s">
        <v>709</v>
      </c>
      <c r="K81" s="183" t="s">
        <v>815</v>
      </c>
      <c r="L81" s="233"/>
      <c r="M81" s="217">
        <v>18787722877</v>
      </c>
      <c r="N81" s="183" t="s">
        <v>816</v>
      </c>
      <c r="O81" s="233"/>
      <c r="P81" s="233"/>
      <c r="Q81" s="236"/>
    </row>
    <row r="82" spans="1:17" s="212" customFormat="1" ht="21.75" customHeight="1">
      <c r="A82" s="217">
        <v>78</v>
      </c>
      <c r="B82" s="183" t="s">
        <v>830</v>
      </c>
      <c r="C82" s="217" t="s">
        <v>707</v>
      </c>
      <c r="D82" s="217" t="s">
        <v>708</v>
      </c>
      <c r="E82" s="183">
        <v>156</v>
      </c>
      <c r="F82" s="183">
        <v>6</v>
      </c>
      <c r="G82" s="183">
        <v>1.638432</v>
      </c>
      <c r="H82" s="217">
        <v>12</v>
      </c>
      <c r="I82" s="217">
        <v>546</v>
      </c>
      <c r="J82" s="183" t="s">
        <v>792</v>
      </c>
      <c r="K82" s="183" t="s">
        <v>815</v>
      </c>
      <c r="L82" s="233"/>
      <c r="M82" s="217">
        <v>18787722877</v>
      </c>
      <c r="N82" s="183" t="s">
        <v>816</v>
      </c>
      <c r="O82" s="233"/>
      <c r="P82" s="233"/>
      <c r="Q82" s="236"/>
    </row>
    <row r="83" spans="1:17" s="212" customFormat="1" ht="21.75" customHeight="1">
      <c r="A83" s="217">
        <v>79</v>
      </c>
      <c r="B83" s="183" t="s">
        <v>831</v>
      </c>
      <c r="C83" s="217" t="s">
        <v>707</v>
      </c>
      <c r="D83" s="217" t="s">
        <v>708</v>
      </c>
      <c r="E83" s="183">
        <v>78</v>
      </c>
      <c r="F83" s="183">
        <v>4</v>
      </c>
      <c r="G83" s="183">
        <v>1.543</v>
      </c>
      <c r="H83" s="217">
        <v>7</v>
      </c>
      <c r="I83" s="217">
        <v>273</v>
      </c>
      <c r="J83" s="183" t="s">
        <v>832</v>
      </c>
      <c r="K83" s="183" t="s">
        <v>815</v>
      </c>
      <c r="L83" s="235"/>
      <c r="M83" s="217">
        <v>18787722877</v>
      </c>
      <c r="N83" s="183" t="s">
        <v>816</v>
      </c>
      <c r="O83" s="235"/>
      <c r="P83" s="235"/>
      <c r="Q83" s="236"/>
    </row>
    <row r="84" spans="1:17" s="212" customFormat="1" ht="21.75" customHeight="1">
      <c r="A84" s="217">
        <v>80</v>
      </c>
      <c r="B84" s="239" t="s">
        <v>833</v>
      </c>
      <c r="C84" s="217" t="s">
        <v>707</v>
      </c>
      <c r="D84" s="217" t="s">
        <v>708</v>
      </c>
      <c r="E84" s="183">
        <v>606</v>
      </c>
      <c r="F84" s="183">
        <v>26</v>
      </c>
      <c r="G84" s="217">
        <v>8.4035</v>
      </c>
      <c r="H84" s="217">
        <v>56</v>
      </c>
      <c r="I84" s="217">
        <v>2121</v>
      </c>
      <c r="J84" s="217" t="s">
        <v>834</v>
      </c>
      <c r="K84" s="183" t="s">
        <v>835</v>
      </c>
      <c r="L84" s="232" t="s">
        <v>711</v>
      </c>
      <c r="M84" s="217">
        <v>15096720201</v>
      </c>
      <c r="N84" s="183" t="s">
        <v>836</v>
      </c>
      <c r="O84" s="232" t="s">
        <v>837</v>
      </c>
      <c r="P84" s="232">
        <v>2615550</v>
      </c>
      <c r="Q84" s="237"/>
    </row>
    <row r="85" spans="1:17" s="212" customFormat="1" ht="21.75" customHeight="1">
      <c r="A85" s="217">
        <v>81</v>
      </c>
      <c r="B85" s="239" t="s">
        <v>838</v>
      </c>
      <c r="C85" s="217" t="s">
        <v>707</v>
      </c>
      <c r="D85" s="217" t="s">
        <v>708</v>
      </c>
      <c r="E85" s="183">
        <v>228</v>
      </c>
      <c r="F85" s="183">
        <v>24</v>
      </c>
      <c r="G85" s="217">
        <v>2.72</v>
      </c>
      <c r="H85" s="217">
        <v>24</v>
      </c>
      <c r="I85" s="217">
        <v>798</v>
      </c>
      <c r="J85" s="217" t="s">
        <v>839</v>
      </c>
      <c r="K85" s="183" t="s">
        <v>835</v>
      </c>
      <c r="L85" s="233"/>
      <c r="M85" s="217">
        <v>15096720201</v>
      </c>
      <c r="N85" s="183" t="s">
        <v>836</v>
      </c>
      <c r="O85" s="233"/>
      <c r="P85" s="233"/>
      <c r="Q85" s="237"/>
    </row>
    <row r="86" spans="1:17" s="212" customFormat="1" ht="21.75" customHeight="1">
      <c r="A86" s="217">
        <v>82</v>
      </c>
      <c r="B86" s="239" t="s">
        <v>840</v>
      </c>
      <c r="C86" s="217" t="s">
        <v>707</v>
      </c>
      <c r="D86" s="217" t="s">
        <v>708</v>
      </c>
      <c r="E86" s="183">
        <v>256</v>
      </c>
      <c r="F86" s="183">
        <v>25</v>
      </c>
      <c r="G86" s="217">
        <v>3.2446</v>
      </c>
      <c r="H86" s="217">
        <v>25</v>
      </c>
      <c r="I86" s="217">
        <v>896</v>
      </c>
      <c r="J86" s="217" t="s">
        <v>834</v>
      </c>
      <c r="K86" s="183" t="s">
        <v>835</v>
      </c>
      <c r="L86" s="233"/>
      <c r="M86" s="217">
        <v>15096720201</v>
      </c>
      <c r="N86" s="183" t="s">
        <v>836</v>
      </c>
      <c r="O86" s="233"/>
      <c r="P86" s="233"/>
      <c r="Q86" s="237"/>
    </row>
    <row r="87" spans="1:17" s="212" customFormat="1" ht="21.75" customHeight="1">
      <c r="A87" s="217">
        <v>83</v>
      </c>
      <c r="B87" s="183" t="s">
        <v>841</v>
      </c>
      <c r="C87" s="217" t="s">
        <v>707</v>
      </c>
      <c r="D87" s="217" t="s">
        <v>708</v>
      </c>
      <c r="E87" s="244">
        <v>48</v>
      </c>
      <c r="F87" s="183">
        <v>2</v>
      </c>
      <c r="G87" s="217">
        <v>0.95</v>
      </c>
      <c r="H87" s="217">
        <v>4</v>
      </c>
      <c r="I87" s="217">
        <v>168</v>
      </c>
      <c r="J87" s="217" t="s">
        <v>842</v>
      </c>
      <c r="K87" s="183" t="s">
        <v>835</v>
      </c>
      <c r="L87" s="233"/>
      <c r="M87" s="217">
        <v>15096720201</v>
      </c>
      <c r="N87" s="183" t="s">
        <v>836</v>
      </c>
      <c r="O87" s="235"/>
      <c r="P87" s="235"/>
      <c r="Q87" s="237"/>
    </row>
    <row r="88" spans="1:17" s="212" customFormat="1" ht="21.75" customHeight="1">
      <c r="A88" s="217">
        <v>84</v>
      </c>
      <c r="B88" s="183" t="s">
        <v>843</v>
      </c>
      <c r="C88" s="217" t="s">
        <v>707</v>
      </c>
      <c r="D88" s="217" t="s">
        <v>708</v>
      </c>
      <c r="E88" s="183">
        <v>718</v>
      </c>
      <c r="F88" s="183">
        <v>16</v>
      </c>
      <c r="G88" s="217">
        <v>3.6</v>
      </c>
      <c r="H88" s="217">
        <v>56</v>
      </c>
      <c r="I88" s="217">
        <v>2513</v>
      </c>
      <c r="J88" s="217" t="s">
        <v>723</v>
      </c>
      <c r="K88" s="183" t="s">
        <v>844</v>
      </c>
      <c r="L88" s="233"/>
      <c r="M88" s="217">
        <v>15096720201</v>
      </c>
      <c r="N88" s="183" t="s">
        <v>845</v>
      </c>
      <c r="O88" s="232" t="s">
        <v>846</v>
      </c>
      <c r="P88" s="232">
        <v>13908770622</v>
      </c>
      <c r="Q88" s="236"/>
    </row>
    <row r="89" spans="1:17" s="212" customFormat="1" ht="21.75" customHeight="1">
      <c r="A89" s="217">
        <v>85</v>
      </c>
      <c r="B89" s="183" t="s">
        <v>847</v>
      </c>
      <c r="C89" s="217" t="s">
        <v>707</v>
      </c>
      <c r="D89" s="217" t="s">
        <v>708</v>
      </c>
      <c r="E89" s="217">
        <v>48</v>
      </c>
      <c r="F89" s="183">
        <v>5</v>
      </c>
      <c r="G89" s="217">
        <v>0.9912</v>
      </c>
      <c r="H89" s="217">
        <v>4</v>
      </c>
      <c r="I89" s="217">
        <v>168</v>
      </c>
      <c r="J89" s="217" t="s">
        <v>834</v>
      </c>
      <c r="K89" s="183" t="s">
        <v>844</v>
      </c>
      <c r="L89" s="233"/>
      <c r="M89" s="217">
        <v>15096720201</v>
      </c>
      <c r="N89" s="183" t="s">
        <v>845</v>
      </c>
      <c r="O89" s="233"/>
      <c r="P89" s="233"/>
      <c r="Q89" s="236"/>
    </row>
    <row r="90" spans="1:17" s="212" customFormat="1" ht="21.75" customHeight="1">
      <c r="A90" s="217">
        <v>86</v>
      </c>
      <c r="B90" s="183" t="s">
        <v>848</v>
      </c>
      <c r="C90" s="217" t="s">
        <v>707</v>
      </c>
      <c r="D90" s="217" t="s">
        <v>708</v>
      </c>
      <c r="E90" s="183">
        <v>72</v>
      </c>
      <c r="F90" s="183">
        <v>2</v>
      </c>
      <c r="G90" s="217">
        <v>1.512</v>
      </c>
      <c r="H90" s="217">
        <v>6</v>
      </c>
      <c r="I90" s="217">
        <v>252</v>
      </c>
      <c r="J90" s="183" t="s">
        <v>834</v>
      </c>
      <c r="K90" s="183" t="s">
        <v>844</v>
      </c>
      <c r="L90" s="233"/>
      <c r="M90" s="217">
        <v>15096720201</v>
      </c>
      <c r="N90" s="183" t="s">
        <v>845</v>
      </c>
      <c r="O90" s="233"/>
      <c r="P90" s="233"/>
      <c r="Q90" s="236"/>
    </row>
    <row r="91" spans="1:17" s="212" customFormat="1" ht="21.75" customHeight="1">
      <c r="A91" s="217">
        <v>87</v>
      </c>
      <c r="B91" s="183" t="s">
        <v>849</v>
      </c>
      <c r="C91" s="217" t="s">
        <v>707</v>
      </c>
      <c r="D91" s="217" t="s">
        <v>708</v>
      </c>
      <c r="E91" s="183">
        <v>115</v>
      </c>
      <c r="F91" s="183">
        <v>5</v>
      </c>
      <c r="G91" s="217">
        <v>1.51278</v>
      </c>
      <c r="H91" s="217">
        <v>10</v>
      </c>
      <c r="I91" s="217">
        <v>402.5</v>
      </c>
      <c r="J91" s="183" t="s">
        <v>723</v>
      </c>
      <c r="K91" s="183" t="s">
        <v>844</v>
      </c>
      <c r="L91" s="233"/>
      <c r="M91" s="217">
        <v>15096720201</v>
      </c>
      <c r="N91" s="183" t="s">
        <v>845</v>
      </c>
      <c r="O91" s="233"/>
      <c r="P91" s="233"/>
      <c r="Q91" s="236"/>
    </row>
    <row r="92" spans="1:17" s="212" customFormat="1" ht="21.75" customHeight="1">
      <c r="A92" s="217">
        <v>88</v>
      </c>
      <c r="B92" s="183" t="s">
        <v>850</v>
      </c>
      <c r="C92" s="217" t="s">
        <v>707</v>
      </c>
      <c r="D92" s="217" t="s">
        <v>708</v>
      </c>
      <c r="E92" s="183">
        <v>14</v>
      </c>
      <c r="F92" s="183">
        <v>1</v>
      </c>
      <c r="G92" s="217">
        <v>0.25</v>
      </c>
      <c r="H92" s="217">
        <v>3</v>
      </c>
      <c r="I92" s="217">
        <v>49</v>
      </c>
      <c r="J92" s="183" t="s">
        <v>798</v>
      </c>
      <c r="K92" s="183" t="s">
        <v>844</v>
      </c>
      <c r="L92" s="233"/>
      <c r="M92" s="217">
        <v>15096720201</v>
      </c>
      <c r="N92" s="183" t="s">
        <v>845</v>
      </c>
      <c r="O92" s="233"/>
      <c r="P92" s="233"/>
      <c r="Q92" s="236"/>
    </row>
    <row r="93" spans="1:17" s="212" customFormat="1" ht="21.75" customHeight="1">
      <c r="A93" s="217">
        <v>89</v>
      </c>
      <c r="B93" s="183" t="s">
        <v>851</v>
      </c>
      <c r="C93" s="217" t="s">
        <v>707</v>
      </c>
      <c r="D93" s="217" t="s">
        <v>708</v>
      </c>
      <c r="E93" s="183">
        <v>84</v>
      </c>
      <c r="F93" s="183">
        <v>3</v>
      </c>
      <c r="G93" s="217">
        <v>0.9765</v>
      </c>
      <c r="H93" s="217">
        <v>7</v>
      </c>
      <c r="I93" s="217">
        <v>294</v>
      </c>
      <c r="J93" s="183" t="s">
        <v>731</v>
      </c>
      <c r="K93" s="183" t="s">
        <v>844</v>
      </c>
      <c r="L93" s="233"/>
      <c r="M93" s="217">
        <v>15096720201</v>
      </c>
      <c r="N93" s="183" t="s">
        <v>845</v>
      </c>
      <c r="O93" s="233"/>
      <c r="P93" s="233"/>
      <c r="Q93" s="236"/>
    </row>
    <row r="94" spans="1:17" s="212" customFormat="1" ht="21.75" customHeight="1">
      <c r="A94" s="217">
        <v>90</v>
      </c>
      <c r="B94" s="183" t="s">
        <v>852</v>
      </c>
      <c r="C94" s="217" t="s">
        <v>707</v>
      </c>
      <c r="D94" s="217" t="s">
        <v>708</v>
      </c>
      <c r="E94" s="183">
        <v>40</v>
      </c>
      <c r="F94" s="183">
        <v>1</v>
      </c>
      <c r="G94" s="217">
        <v>0.6</v>
      </c>
      <c r="H94" s="217">
        <v>3</v>
      </c>
      <c r="I94" s="217">
        <v>140</v>
      </c>
      <c r="J94" s="183" t="s">
        <v>853</v>
      </c>
      <c r="K94" s="183" t="s">
        <v>844</v>
      </c>
      <c r="L94" s="233"/>
      <c r="M94" s="217">
        <v>15096720201</v>
      </c>
      <c r="N94" s="183" t="s">
        <v>845</v>
      </c>
      <c r="O94" s="233"/>
      <c r="P94" s="233"/>
      <c r="Q94" s="236"/>
    </row>
    <row r="95" spans="1:17" s="212" customFormat="1" ht="21.75" customHeight="1">
      <c r="A95" s="217">
        <v>91</v>
      </c>
      <c r="B95" s="239" t="s">
        <v>854</v>
      </c>
      <c r="C95" s="217" t="s">
        <v>707</v>
      </c>
      <c r="D95" s="217" t="s">
        <v>708</v>
      </c>
      <c r="E95" s="183">
        <v>22</v>
      </c>
      <c r="F95" s="183">
        <v>2</v>
      </c>
      <c r="G95" s="217">
        <v>0.341764</v>
      </c>
      <c r="H95" s="217">
        <v>2</v>
      </c>
      <c r="I95" s="217">
        <v>77</v>
      </c>
      <c r="J95" s="250" t="s">
        <v>792</v>
      </c>
      <c r="K95" s="183" t="s">
        <v>844</v>
      </c>
      <c r="L95" s="235"/>
      <c r="M95" s="217">
        <v>15096720201</v>
      </c>
      <c r="N95" s="183" t="s">
        <v>845</v>
      </c>
      <c r="O95" s="235"/>
      <c r="P95" s="235"/>
      <c r="Q95" s="236"/>
    </row>
    <row r="96" spans="1:16" s="212" customFormat="1" ht="21.75" customHeight="1">
      <c r="A96" s="240">
        <v>92</v>
      </c>
      <c r="B96" s="241" t="s">
        <v>855</v>
      </c>
      <c r="C96" s="242" t="s">
        <v>707</v>
      </c>
      <c r="D96" s="242" t="s">
        <v>708</v>
      </c>
      <c r="E96" s="245">
        <v>20</v>
      </c>
      <c r="F96" s="245">
        <v>3</v>
      </c>
      <c r="G96" s="246">
        <v>0.15</v>
      </c>
      <c r="H96" s="241">
        <v>3</v>
      </c>
      <c r="I96" s="240">
        <v>68.02056555</v>
      </c>
      <c r="J96" s="251" t="s">
        <v>856</v>
      </c>
      <c r="K96" s="252" t="s">
        <v>857</v>
      </c>
      <c r="L96" s="242" t="s">
        <v>858</v>
      </c>
      <c r="M96" s="240">
        <v>18987743556</v>
      </c>
      <c r="N96" s="246" t="s">
        <v>859</v>
      </c>
      <c r="O96" s="242" t="s">
        <v>860</v>
      </c>
      <c r="P96" s="240">
        <v>13988458973</v>
      </c>
    </row>
    <row r="97" spans="1:16" s="212" customFormat="1" ht="21.75" customHeight="1">
      <c r="A97" s="240">
        <v>93</v>
      </c>
      <c r="B97" s="241" t="s">
        <v>861</v>
      </c>
      <c r="C97" s="242" t="s">
        <v>707</v>
      </c>
      <c r="D97" s="242" t="s">
        <v>708</v>
      </c>
      <c r="E97" s="245">
        <v>99</v>
      </c>
      <c r="F97" s="245">
        <v>50</v>
      </c>
      <c r="G97" s="246">
        <v>1.78</v>
      </c>
      <c r="H97" s="241">
        <v>3</v>
      </c>
      <c r="I97" s="240">
        <v>807.17737786</v>
      </c>
      <c r="J97" s="251" t="s">
        <v>862</v>
      </c>
      <c r="K97" s="183" t="s">
        <v>863</v>
      </c>
      <c r="L97" s="242" t="s">
        <v>864</v>
      </c>
      <c r="M97" s="240">
        <v>18887760060</v>
      </c>
      <c r="N97" s="183" t="s">
        <v>865</v>
      </c>
      <c r="O97" s="242" t="s">
        <v>866</v>
      </c>
      <c r="P97" s="240">
        <v>18787768700</v>
      </c>
    </row>
    <row r="98" spans="1:16" s="212" customFormat="1" ht="21.75" customHeight="1">
      <c r="A98" s="240">
        <v>94</v>
      </c>
      <c r="B98" s="241" t="s">
        <v>867</v>
      </c>
      <c r="C98" s="242" t="s">
        <v>707</v>
      </c>
      <c r="D98" s="242" t="s">
        <v>708</v>
      </c>
      <c r="E98" s="245">
        <v>19</v>
      </c>
      <c r="F98" s="245">
        <v>2</v>
      </c>
      <c r="G98" s="246">
        <v>0.11</v>
      </c>
      <c r="H98" s="241">
        <v>3</v>
      </c>
      <c r="I98" s="240">
        <v>49.88174807</v>
      </c>
      <c r="J98" s="251" t="s">
        <v>868</v>
      </c>
      <c r="K98" s="252" t="s">
        <v>869</v>
      </c>
      <c r="L98" s="242" t="s">
        <v>864</v>
      </c>
      <c r="M98" s="240">
        <v>18887760060</v>
      </c>
      <c r="N98" s="256" t="s">
        <v>870</v>
      </c>
      <c r="O98" s="242" t="s">
        <v>871</v>
      </c>
      <c r="P98" s="240">
        <v>15887887766</v>
      </c>
    </row>
    <row r="99" spans="1:16" s="212" customFormat="1" ht="21.75" customHeight="1">
      <c r="A99" s="240">
        <v>95</v>
      </c>
      <c r="B99" s="241" t="s">
        <v>872</v>
      </c>
      <c r="C99" s="242" t="s">
        <v>707</v>
      </c>
      <c r="D99" s="242" t="s">
        <v>708</v>
      </c>
      <c r="E99" s="245">
        <v>24</v>
      </c>
      <c r="F99" s="245">
        <v>2</v>
      </c>
      <c r="G99" s="246">
        <v>0.59</v>
      </c>
      <c r="H99" s="241">
        <v>2</v>
      </c>
      <c r="I99" s="240">
        <v>267.54755783</v>
      </c>
      <c r="J99" s="251" t="s">
        <v>873</v>
      </c>
      <c r="K99" s="183" t="s">
        <v>863</v>
      </c>
      <c r="L99" s="242" t="s">
        <v>864</v>
      </c>
      <c r="M99" s="240">
        <v>18887760060</v>
      </c>
      <c r="N99" s="183" t="s">
        <v>865</v>
      </c>
      <c r="O99" s="242" t="s">
        <v>866</v>
      </c>
      <c r="P99" s="240">
        <v>18787768700</v>
      </c>
    </row>
    <row r="100" spans="1:16" s="212" customFormat="1" ht="21.75" customHeight="1">
      <c r="A100" s="240">
        <v>96</v>
      </c>
      <c r="B100" s="241" t="s">
        <v>874</v>
      </c>
      <c r="C100" s="242" t="s">
        <v>707</v>
      </c>
      <c r="D100" s="242" t="s">
        <v>708</v>
      </c>
      <c r="E100" s="245">
        <v>230</v>
      </c>
      <c r="F100" s="245">
        <v>7</v>
      </c>
      <c r="G100" s="246">
        <v>1.26</v>
      </c>
      <c r="H100" s="240">
        <v>3</v>
      </c>
      <c r="I100" s="240">
        <v>571.37275062</v>
      </c>
      <c r="J100" s="251" t="s">
        <v>875</v>
      </c>
      <c r="K100" s="252" t="s">
        <v>876</v>
      </c>
      <c r="L100" s="242" t="s">
        <v>858</v>
      </c>
      <c r="M100" s="240">
        <v>18987743556</v>
      </c>
      <c r="N100" s="256" t="s">
        <v>877</v>
      </c>
      <c r="O100" s="242" t="s">
        <v>878</v>
      </c>
      <c r="P100" s="240">
        <v>15987282631</v>
      </c>
    </row>
    <row r="101" spans="1:16" s="212" customFormat="1" ht="21.75" customHeight="1">
      <c r="A101" s="241">
        <v>97</v>
      </c>
      <c r="B101" s="241" t="s">
        <v>879</v>
      </c>
      <c r="C101" s="241" t="s">
        <v>880</v>
      </c>
      <c r="D101" s="241" t="s">
        <v>881</v>
      </c>
      <c r="E101" s="241">
        <v>24</v>
      </c>
      <c r="F101" s="241">
        <v>2</v>
      </c>
      <c r="G101" s="241">
        <v>0.292344</v>
      </c>
      <c r="H101" s="241">
        <v>2</v>
      </c>
      <c r="I101" s="241">
        <v>40.38</v>
      </c>
      <c r="J101" s="241" t="s">
        <v>882</v>
      </c>
      <c r="K101" s="253" t="s">
        <v>883</v>
      </c>
      <c r="L101" s="241" t="s">
        <v>884</v>
      </c>
      <c r="M101" s="241">
        <v>15825150095</v>
      </c>
      <c r="N101" s="241" t="s">
        <v>883</v>
      </c>
      <c r="O101" s="241" t="s">
        <v>885</v>
      </c>
      <c r="P101" s="241">
        <v>13577770354</v>
      </c>
    </row>
    <row r="102" spans="1:16" s="212" customFormat="1" ht="21.75" customHeight="1">
      <c r="A102" s="241">
        <v>98</v>
      </c>
      <c r="B102" s="241" t="s">
        <v>886</v>
      </c>
      <c r="C102" s="241" t="s">
        <v>880</v>
      </c>
      <c r="D102" s="241" t="s">
        <v>881</v>
      </c>
      <c r="E102" s="241">
        <v>36</v>
      </c>
      <c r="F102" s="241">
        <v>3</v>
      </c>
      <c r="G102" s="241">
        <v>0.5184</v>
      </c>
      <c r="H102" s="241">
        <v>3</v>
      </c>
      <c r="I102" s="241">
        <v>70.49</v>
      </c>
      <c r="J102" s="241" t="s">
        <v>887</v>
      </c>
      <c r="K102" s="253" t="s">
        <v>883</v>
      </c>
      <c r="L102" s="241" t="s">
        <v>884</v>
      </c>
      <c r="M102" s="241">
        <v>15825150095</v>
      </c>
      <c r="N102" s="241" t="s">
        <v>883</v>
      </c>
      <c r="O102" s="241" t="s">
        <v>885</v>
      </c>
      <c r="P102" s="241">
        <v>13577770354</v>
      </c>
    </row>
    <row r="103" spans="1:16" s="212" customFormat="1" ht="21.75" customHeight="1">
      <c r="A103" s="241">
        <v>99</v>
      </c>
      <c r="B103" s="241" t="s">
        <v>888</v>
      </c>
      <c r="C103" s="241" t="s">
        <v>880</v>
      </c>
      <c r="D103" s="241" t="s">
        <v>881</v>
      </c>
      <c r="E103" s="241">
        <v>30</v>
      </c>
      <c r="F103" s="241">
        <v>3</v>
      </c>
      <c r="G103" s="241">
        <v>0.279</v>
      </c>
      <c r="H103" s="241">
        <v>3</v>
      </c>
      <c r="I103" s="241">
        <v>38.6</v>
      </c>
      <c r="J103" s="241" t="s">
        <v>889</v>
      </c>
      <c r="K103" s="253" t="s">
        <v>883</v>
      </c>
      <c r="L103" s="241" t="s">
        <v>884</v>
      </c>
      <c r="M103" s="241">
        <v>15825150095</v>
      </c>
      <c r="N103" s="241" t="s">
        <v>883</v>
      </c>
      <c r="O103" s="241" t="s">
        <v>885</v>
      </c>
      <c r="P103" s="241">
        <v>13577770354</v>
      </c>
    </row>
    <row r="104" spans="1:16" s="212" customFormat="1" ht="21.75" customHeight="1">
      <c r="A104" s="241">
        <v>100</v>
      </c>
      <c r="B104" s="241" t="s">
        <v>890</v>
      </c>
      <c r="C104" s="241" t="s">
        <v>880</v>
      </c>
      <c r="D104" s="241" t="s">
        <v>881</v>
      </c>
      <c r="E104" s="241">
        <v>30</v>
      </c>
      <c r="F104" s="241">
        <v>3</v>
      </c>
      <c r="G104" s="241">
        <v>0.273471</v>
      </c>
      <c r="H104" s="241">
        <v>3</v>
      </c>
      <c r="I104" s="241">
        <v>37.87</v>
      </c>
      <c r="J104" s="241" t="s">
        <v>875</v>
      </c>
      <c r="K104" s="253" t="s">
        <v>883</v>
      </c>
      <c r="L104" s="241" t="s">
        <v>884</v>
      </c>
      <c r="M104" s="241">
        <v>15825150095</v>
      </c>
      <c r="N104" s="241" t="s">
        <v>883</v>
      </c>
      <c r="O104" s="241" t="s">
        <v>885</v>
      </c>
      <c r="P104" s="241">
        <v>13577770354</v>
      </c>
    </row>
    <row r="105" spans="1:16" s="212" customFormat="1" ht="21.75" customHeight="1">
      <c r="A105" s="241">
        <v>101</v>
      </c>
      <c r="B105" s="241" t="s">
        <v>891</v>
      </c>
      <c r="C105" s="241" t="s">
        <v>880</v>
      </c>
      <c r="D105" s="241" t="s">
        <v>881</v>
      </c>
      <c r="E105" s="241">
        <v>24</v>
      </c>
      <c r="F105" s="241">
        <v>3</v>
      </c>
      <c r="G105" s="241">
        <v>0.221697</v>
      </c>
      <c r="H105" s="241">
        <v>3</v>
      </c>
      <c r="I105" s="241">
        <v>30.97</v>
      </c>
      <c r="J105" s="241" t="s">
        <v>889</v>
      </c>
      <c r="K105" s="253" t="s">
        <v>883</v>
      </c>
      <c r="L105" s="241" t="s">
        <v>884</v>
      </c>
      <c r="M105" s="241">
        <v>15825150095</v>
      </c>
      <c r="N105" s="241" t="s">
        <v>883</v>
      </c>
      <c r="O105" s="241" t="s">
        <v>885</v>
      </c>
      <c r="P105" s="241">
        <v>13577770354</v>
      </c>
    </row>
    <row r="106" spans="1:16" s="212" customFormat="1" ht="21.75" customHeight="1">
      <c r="A106" s="241">
        <v>102</v>
      </c>
      <c r="B106" s="241" t="s">
        <v>892</v>
      </c>
      <c r="C106" s="241" t="s">
        <v>880</v>
      </c>
      <c r="D106" s="241" t="s">
        <v>881</v>
      </c>
      <c r="E106" s="241">
        <v>46</v>
      </c>
      <c r="F106" s="241">
        <v>3</v>
      </c>
      <c r="G106" s="241">
        <v>0.3992</v>
      </c>
      <c r="H106" s="241">
        <v>3</v>
      </c>
      <c r="I106" s="241">
        <v>54.61</v>
      </c>
      <c r="J106" s="241" t="s">
        <v>889</v>
      </c>
      <c r="K106" s="253" t="s">
        <v>883</v>
      </c>
      <c r="L106" s="241" t="s">
        <v>884</v>
      </c>
      <c r="M106" s="241">
        <v>15825150095</v>
      </c>
      <c r="N106" s="241" t="s">
        <v>883</v>
      </c>
      <c r="O106" s="241" t="s">
        <v>885</v>
      </c>
      <c r="P106" s="241">
        <v>13577770354</v>
      </c>
    </row>
    <row r="107" spans="1:16" s="212" customFormat="1" ht="21.75" customHeight="1">
      <c r="A107" s="241">
        <v>103</v>
      </c>
      <c r="B107" s="241" t="s">
        <v>893</v>
      </c>
      <c r="C107" s="241" t="s">
        <v>880</v>
      </c>
      <c r="D107" s="241" t="s">
        <v>881</v>
      </c>
      <c r="E107" s="241">
        <v>36</v>
      </c>
      <c r="F107" s="241">
        <v>3</v>
      </c>
      <c r="G107" s="241">
        <v>0.418248</v>
      </c>
      <c r="H107" s="241">
        <v>3</v>
      </c>
      <c r="I107" s="241">
        <v>57.15</v>
      </c>
      <c r="J107" s="241" t="s">
        <v>887</v>
      </c>
      <c r="K107" s="253" t="s">
        <v>894</v>
      </c>
      <c r="L107" s="241" t="s">
        <v>884</v>
      </c>
      <c r="M107" s="241">
        <v>15825150095</v>
      </c>
      <c r="N107" s="241" t="s">
        <v>894</v>
      </c>
      <c r="O107" s="241" t="s">
        <v>895</v>
      </c>
      <c r="P107" s="241">
        <v>13608777696</v>
      </c>
    </row>
    <row r="108" spans="1:16" s="212" customFormat="1" ht="21.75" customHeight="1">
      <c r="A108" s="241">
        <v>104</v>
      </c>
      <c r="B108" s="241" t="s">
        <v>896</v>
      </c>
      <c r="C108" s="241" t="s">
        <v>880</v>
      </c>
      <c r="D108" s="241" t="s">
        <v>881</v>
      </c>
      <c r="E108" s="241">
        <v>42</v>
      </c>
      <c r="F108" s="241">
        <v>2</v>
      </c>
      <c r="G108" s="241">
        <v>0.285044</v>
      </c>
      <c r="H108" s="241">
        <v>2</v>
      </c>
      <c r="I108" s="241">
        <v>39.41</v>
      </c>
      <c r="J108" s="241" t="s">
        <v>897</v>
      </c>
      <c r="K108" s="253" t="s">
        <v>894</v>
      </c>
      <c r="L108" s="241" t="s">
        <v>884</v>
      </c>
      <c r="M108" s="241">
        <v>15825150095</v>
      </c>
      <c r="N108" s="241" t="s">
        <v>894</v>
      </c>
      <c r="O108" s="241" t="s">
        <v>895</v>
      </c>
      <c r="P108" s="241">
        <v>13608777696</v>
      </c>
    </row>
    <row r="109" spans="1:16" s="212" customFormat="1" ht="21.75" customHeight="1">
      <c r="A109" s="241">
        <v>105</v>
      </c>
      <c r="B109" s="241" t="s">
        <v>898</v>
      </c>
      <c r="C109" s="241" t="s">
        <v>880</v>
      </c>
      <c r="D109" s="241" t="s">
        <v>881</v>
      </c>
      <c r="E109" s="241">
        <v>48</v>
      </c>
      <c r="F109" s="241">
        <v>4</v>
      </c>
      <c r="G109" s="241">
        <v>0.432</v>
      </c>
      <c r="H109" s="241">
        <v>4</v>
      </c>
      <c r="I109" s="241">
        <v>58.98</v>
      </c>
      <c r="J109" s="241" t="s">
        <v>899</v>
      </c>
      <c r="K109" s="253" t="s">
        <v>894</v>
      </c>
      <c r="L109" s="241" t="s">
        <v>884</v>
      </c>
      <c r="M109" s="241">
        <v>15825150095</v>
      </c>
      <c r="N109" s="241" t="s">
        <v>894</v>
      </c>
      <c r="O109" s="241" t="s">
        <v>895</v>
      </c>
      <c r="P109" s="241">
        <v>13608777696</v>
      </c>
    </row>
    <row r="110" spans="1:16" s="212" customFormat="1" ht="21.75" customHeight="1">
      <c r="A110" s="241">
        <v>106</v>
      </c>
      <c r="B110" s="241" t="s">
        <v>900</v>
      </c>
      <c r="C110" s="241" t="s">
        <v>880</v>
      </c>
      <c r="D110" s="241" t="s">
        <v>881</v>
      </c>
      <c r="E110" s="241">
        <v>46</v>
      </c>
      <c r="F110" s="241">
        <v>3</v>
      </c>
      <c r="G110" s="241">
        <v>0.329103</v>
      </c>
      <c r="H110" s="241">
        <v>3</v>
      </c>
      <c r="I110" s="241">
        <v>45.28</v>
      </c>
      <c r="J110" s="241" t="s">
        <v>901</v>
      </c>
      <c r="K110" s="253" t="s">
        <v>902</v>
      </c>
      <c r="L110" s="241" t="s">
        <v>884</v>
      </c>
      <c r="M110" s="241">
        <v>15825150095</v>
      </c>
      <c r="N110" s="241" t="s">
        <v>902</v>
      </c>
      <c r="O110" s="241" t="s">
        <v>903</v>
      </c>
      <c r="P110" s="241">
        <v>13987789177</v>
      </c>
    </row>
    <row r="111" spans="1:16" s="212" customFormat="1" ht="21.75" customHeight="1">
      <c r="A111" s="241">
        <v>107</v>
      </c>
      <c r="B111" s="241" t="s">
        <v>904</v>
      </c>
      <c r="C111" s="241" t="s">
        <v>880</v>
      </c>
      <c r="D111" s="241" t="s">
        <v>881</v>
      </c>
      <c r="E111" s="241">
        <v>34</v>
      </c>
      <c r="F111" s="241">
        <v>3</v>
      </c>
      <c r="G111" s="241">
        <v>0.2786</v>
      </c>
      <c r="H111" s="241">
        <v>3</v>
      </c>
      <c r="I111" s="241">
        <v>38.55</v>
      </c>
      <c r="J111" s="241" t="s">
        <v>897</v>
      </c>
      <c r="K111" s="253" t="s">
        <v>902</v>
      </c>
      <c r="L111" s="241" t="s">
        <v>884</v>
      </c>
      <c r="M111" s="241">
        <v>15825150095</v>
      </c>
      <c r="N111" s="241" t="s">
        <v>902</v>
      </c>
      <c r="O111" s="241" t="s">
        <v>903</v>
      </c>
      <c r="P111" s="241">
        <v>13987789177</v>
      </c>
    </row>
    <row r="112" spans="1:16" s="212" customFormat="1" ht="21.75" customHeight="1">
      <c r="A112" s="241">
        <v>108</v>
      </c>
      <c r="B112" s="241" t="s">
        <v>900</v>
      </c>
      <c r="C112" s="241" t="s">
        <v>880</v>
      </c>
      <c r="D112" s="241" t="s">
        <v>881</v>
      </c>
      <c r="E112" s="241">
        <v>30</v>
      </c>
      <c r="F112" s="241">
        <v>1</v>
      </c>
      <c r="G112" s="241">
        <v>0.23134</v>
      </c>
      <c r="H112" s="241">
        <v>1</v>
      </c>
      <c r="I112" s="241">
        <v>32.25</v>
      </c>
      <c r="J112" s="241" t="s">
        <v>856</v>
      </c>
      <c r="K112" s="253" t="s">
        <v>902</v>
      </c>
      <c r="L112" s="241" t="s">
        <v>884</v>
      </c>
      <c r="M112" s="241">
        <v>15825150095</v>
      </c>
      <c r="N112" s="241" t="s">
        <v>902</v>
      </c>
      <c r="O112" s="241" t="s">
        <v>903</v>
      </c>
      <c r="P112" s="241">
        <v>13987789177</v>
      </c>
    </row>
    <row r="113" spans="1:16" s="212" customFormat="1" ht="21.75" customHeight="1">
      <c r="A113" s="241">
        <v>109</v>
      </c>
      <c r="B113" s="241" t="s">
        <v>905</v>
      </c>
      <c r="C113" s="241" t="s">
        <v>880</v>
      </c>
      <c r="D113" s="241" t="s">
        <v>881</v>
      </c>
      <c r="E113" s="241">
        <v>29</v>
      </c>
      <c r="F113" s="241">
        <v>7</v>
      </c>
      <c r="G113" s="241">
        <v>0.219642</v>
      </c>
      <c r="H113" s="241">
        <v>7</v>
      </c>
      <c r="I113" s="241">
        <v>30.7</v>
      </c>
      <c r="J113" s="241" t="s">
        <v>856</v>
      </c>
      <c r="K113" s="253" t="s">
        <v>902</v>
      </c>
      <c r="L113" s="241" t="s">
        <v>884</v>
      </c>
      <c r="M113" s="241">
        <v>15825150095</v>
      </c>
      <c r="N113" s="241" t="s">
        <v>902</v>
      </c>
      <c r="O113" s="241" t="s">
        <v>903</v>
      </c>
      <c r="P113" s="241">
        <v>13987789177</v>
      </c>
    </row>
    <row r="114" spans="1:16" s="212" customFormat="1" ht="21.75" customHeight="1">
      <c r="A114" s="241">
        <v>110</v>
      </c>
      <c r="B114" s="241" t="s">
        <v>906</v>
      </c>
      <c r="C114" s="241" t="s">
        <v>880</v>
      </c>
      <c r="D114" s="241" t="s">
        <v>881</v>
      </c>
      <c r="E114" s="241">
        <v>32</v>
      </c>
      <c r="F114" s="241">
        <v>3</v>
      </c>
      <c r="G114" s="241">
        <v>0.396546</v>
      </c>
      <c r="H114" s="241">
        <v>3</v>
      </c>
      <c r="I114" s="241">
        <v>54.26</v>
      </c>
      <c r="J114" s="241" t="s">
        <v>887</v>
      </c>
      <c r="K114" s="253" t="s">
        <v>902</v>
      </c>
      <c r="L114" s="241" t="s">
        <v>884</v>
      </c>
      <c r="M114" s="241">
        <v>15825150095</v>
      </c>
      <c r="N114" s="241" t="s">
        <v>902</v>
      </c>
      <c r="O114" s="241" t="s">
        <v>903</v>
      </c>
      <c r="P114" s="241">
        <v>13987789177</v>
      </c>
    </row>
    <row r="115" spans="1:16" s="212" customFormat="1" ht="21.75" customHeight="1">
      <c r="A115" s="241">
        <v>111</v>
      </c>
      <c r="B115" s="241" t="s">
        <v>907</v>
      </c>
      <c r="C115" s="241" t="s">
        <v>880</v>
      </c>
      <c r="D115" s="241" t="s">
        <v>881</v>
      </c>
      <c r="E115" s="241">
        <v>30</v>
      </c>
      <c r="F115" s="241">
        <v>3</v>
      </c>
      <c r="G115" s="241">
        <v>0.2176</v>
      </c>
      <c r="H115" s="241">
        <v>3</v>
      </c>
      <c r="I115" s="241">
        <v>30.42</v>
      </c>
      <c r="J115" s="241" t="s">
        <v>856</v>
      </c>
      <c r="K115" s="253" t="s">
        <v>902</v>
      </c>
      <c r="L115" s="241" t="s">
        <v>884</v>
      </c>
      <c r="M115" s="241">
        <v>15825150095</v>
      </c>
      <c r="N115" s="241" t="s">
        <v>902</v>
      </c>
      <c r="O115" s="241" t="s">
        <v>903</v>
      </c>
      <c r="P115" s="241">
        <v>13987789177</v>
      </c>
    </row>
    <row r="116" spans="1:16" s="212" customFormat="1" ht="21.75" customHeight="1">
      <c r="A116" s="241">
        <v>112</v>
      </c>
      <c r="B116" s="241" t="s">
        <v>908</v>
      </c>
      <c r="C116" s="241" t="s">
        <v>880</v>
      </c>
      <c r="D116" s="241" t="s">
        <v>881</v>
      </c>
      <c r="E116" s="241">
        <v>70</v>
      </c>
      <c r="F116" s="241">
        <v>3</v>
      </c>
      <c r="G116" s="241">
        <v>0.523726</v>
      </c>
      <c r="H116" s="241">
        <v>3</v>
      </c>
      <c r="I116" s="241">
        <v>71.2</v>
      </c>
      <c r="J116" s="241" t="s">
        <v>909</v>
      </c>
      <c r="K116" s="253" t="s">
        <v>902</v>
      </c>
      <c r="L116" s="241" t="s">
        <v>884</v>
      </c>
      <c r="M116" s="241">
        <v>15825150095</v>
      </c>
      <c r="N116" s="241" t="s">
        <v>902</v>
      </c>
      <c r="O116" s="241" t="s">
        <v>903</v>
      </c>
      <c r="P116" s="241">
        <v>13987789177</v>
      </c>
    </row>
    <row r="117" spans="1:16" s="212" customFormat="1" ht="21.75" customHeight="1">
      <c r="A117" s="241">
        <v>113</v>
      </c>
      <c r="B117" s="241" t="s">
        <v>910</v>
      </c>
      <c r="C117" s="241" t="s">
        <v>880</v>
      </c>
      <c r="D117" s="241" t="s">
        <v>881</v>
      </c>
      <c r="E117" s="241">
        <v>16</v>
      </c>
      <c r="F117" s="241">
        <v>1</v>
      </c>
      <c r="G117" s="241">
        <v>0.1043</v>
      </c>
      <c r="H117" s="241">
        <v>1</v>
      </c>
      <c r="I117" s="241">
        <v>15.33</v>
      </c>
      <c r="J117" s="241" t="s">
        <v>901</v>
      </c>
      <c r="K117" s="253" t="s">
        <v>902</v>
      </c>
      <c r="L117" s="241" t="s">
        <v>884</v>
      </c>
      <c r="M117" s="241">
        <v>15825150095</v>
      </c>
      <c r="N117" s="241" t="s">
        <v>902</v>
      </c>
      <c r="O117" s="241" t="s">
        <v>903</v>
      </c>
      <c r="P117" s="241">
        <v>13987789177</v>
      </c>
    </row>
    <row r="118" spans="1:16" s="212" customFormat="1" ht="21.75" customHeight="1">
      <c r="A118" s="241">
        <v>114</v>
      </c>
      <c r="B118" s="241" t="s">
        <v>911</v>
      </c>
      <c r="C118" s="241" t="s">
        <v>880</v>
      </c>
      <c r="D118" s="241" t="s">
        <v>881</v>
      </c>
      <c r="E118" s="241">
        <v>39</v>
      </c>
      <c r="F118" s="241">
        <v>2</v>
      </c>
      <c r="G118" s="241">
        <v>0.1089815</v>
      </c>
      <c r="H118" s="241">
        <v>2</v>
      </c>
      <c r="I118" s="241">
        <v>15.95</v>
      </c>
      <c r="J118" s="241" t="s">
        <v>856</v>
      </c>
      <c r="K118" s="253" t="s">
        <v>902</v>
      </c>
      <c r="L118" s="241" t="s">
        <v>884</v>
      </c>
      <c r="M118" s="241">
        <v>15825150095</v>
      </c>
      <c r="N118" s="241" t="s">
        <v>902</v>
      </c>
      <c r="O118" s="241" t="s">
        <v>903</v>
      </c>
      <c r="P118" s="241">
        <v>13987789177</v>
      </c>
    </row>
    <row r="119" spans="1:16" s="212" customFormat="1" ht="21.75" customHeight="1">
      <c r="A119" s="241">
        <v>115</v>
      </c>
      <c r="B119" s="241" t="s">
        <v>912</v>
      </c>
      <c r="C119" s="241" t="s">
        <v>880</v>
      </c>
      <c r="D119" s="241" t="s">
        <v>881</v>
      </c>
      <c r="E119" s="241">
        <v>115</v>
      </c>
      <c r="F119" s="241">
        <v>4</v>
      </c>
      <c r="G119" s="241">
        <v>0.542425</v>
      </c>
      <c r="H119" s="241">
        <v>4</v>
      </c>
      <c r="I119" s="241">
        <v>73.69</v>
      </c>
      <c r="J119" s="241" t="s">
        <v>913</v>
      </c>
      <c r="K119" s="253" t="s">
        <v>902</v>
      </c>
      <c r="L119" s="241" t="s">
        <v>884</v>
      </c>
      <c r="M119" s="241">
        <v>15825150095</v>
      </c>
      <c r="N119" s="241" t="s">
        <v>902</v>
      </c>
      <c r="O119" s="241" t="s">
        <v>903</v>
      </c>
      <c r="P119" s="241">
        <v>13987789177</v>
      </c>
    </row>
    <row r="120" spans="1:16" s="212" customFormat="1" ht="21.75" customHeight="1">
      <c r="A120" s="241">
        <v>116</v>
      </c>
      <c r="B120" s="241" t="s">
        <v>914</v>
      </c>
      <c r="C120" s="241" t="s">
        <v>880</v>
      </c>
      <c r="D120" s="241" t="s">
        <v>881</v>
      </c>
      <c r="E120" s="241">
        <v>40</v>
      </c>
      <c r="F120" s="241">
        <v>3</v>
      </c>
      <c r="G120" s="241">
        <v>0.271375</v>
      </c>
      <c r="H120" s="241">
        <v>3</v>
      </c>
      <c r="I120" s="241">
        <v>37.59</v>
      </c>
      <c r="J120" s="241" t="s">
        <v>915</v>
      </c>
      <c r="K120" s="253" t="s">
        <v>902</v>
      </c>
      <c r="L120" s="241" t="s">
        <v>884</v>
      </c>
      <c r="M120" s="241">
        <v>15825150095</v>
      </c>
      <c r="N120" s="241" t="s">
        <v>902</v>
      </c>
      <c r="O120" s="241" t="s">
        <v>903</v>
      </c>
      <c r="P120" s="241">
        <v>13987789177</v>
      </c>
    </row>
    <row r="121" spans="1:16" s="212" customFormat="1" ht="21.75" customHeight="1">
      <c r="A121" s="241">
        <v>117</v>
      </c>
      <c r="B121" s="241" t="s">
        <v>916</v>
      </c>
      <c r="C121" s="241" t="s">
        <v>880</v>
      </c>
      <c r="D121" s="241" t="s">
        <v>881</v>
      </c>
      <c r="E121" s="241">
        <v>45</v>
      </c>
      <c r="F121" s="241">
        <v>2</v>
      </c>
      <c r="G121" s="241">
        <v>0.495</v>
      </c>
      <c r="H121" s="241">
        <v>2</v>
      </c>
      <c r="I121" s="241">
        <v>67.38</v>
      </c>
      <c r="J121" s="241" t="s">
        <v>917</v>
      </c>
      <c r="K121" s="253" t="s">
        <v>918</v>
      </c>
      <c r="L121" s="241" t="s">
        <v>884</v>
      </c>
      <c r="M121" s="241">
        <v>15825150095</v>
      </c>
      <c r="N121" s="241" t="s">
        <v>918</v>
      </c>
      <c r="O121" s="241" t="s">
        <v>919</v>
      </c>
      <c r="P121" s="241">
        <v>15697075077</v>
      </c>
    </row>
    <row r="122" spans="1:16" s="212" customFormat="1" ht="21.75" customHeight="1">
      <c r="A122" s="241">
        <v>118</v>
      </c>
      <c r="B122" s="241" t="s">
        <v>920</v>
      </c>
      <c r="C122" s="241" t="s">
        <v>880</v>
      </c>
      <c r="D122" s="241" t="s">
        <v>881</v>
      </c>
      <c r="E122" s="241">
        <v>36</v>
      </c>
      <c r="F122" s="241">
        <v>2</v>
      </c>
      <c r="G122" s="241">
        <v>0.4116</v>
      </c>
      <c r="H122" s="241">
        <v>2</v>
      </c>
      <c r="I122" s="241">
        <v>56.27</v>
      </c>
      <c r="J122" s="241" t="s">
        <v>921</v>
      </c>
      <c r="K122" s="253" t="s">
        <v>918</v>
      </c>
      <c r="L122" s="241" t="s">
        <v>884</v>
      </c>
      <c r="M122" s="241">
        <v>15825150095</v>
      </c>
      <c r="N122" s="241" t="s">
        <v>918</v>
      </c>
      <c r="O122" s="241" t="s">
        <v>919</v>
      </c>
      <c r="P122" s="241">
        <v>15697075077</v>
      </c>
    </row>
    <row r="123" spans="1:16" s="212" customFormat="1" ht="21.75" customHeight="1">
      <c r="A123" s="241">
        <v>119</v>
      </c>
      <c r="B123" s="241" t="s">
        <v>922</v>
      </c>
      <c r="C123" s="241" t="s">
        <v>880</v>
      </c>
      <c r="D123" s="241" t="s">
        <v>881</v>
      </c>
      <c r="E123" s="241">
        <v>24</v>
      </c>
      <c r="F123" s="241">
        <v>1</v>
      </c>
      <c r="G123" s="241">
        <v>0.312</v>
      </c>
      <c r="H123" s="241">
        <v>1</v>
      </c>
      <c r="I123" s="241">
        <v>43</v>
      </c>
      <c r="J123" s="241" t="s">
        <v>887</v>
      </c>
      <c r="K123" s="253" t="s">
        <v>918</v>
      </c>
      <c r="L123" s="241" t="s">
        <v>884</v>
      </c>
      <c r="M123" s="241">
        <v>15825150095</v>
      </c>
      <c r="N123" s="241" t="s">
        <v>918</v>
      </c>
      <c r="O123" s="241" t="s">
        <v>919</v>
      </c>
      <c r="P123" s="241">
        <v>15697075077</v>
      </c>
    </row>
    <row r="124" spans="1:16" s="212" customFormat="1" ht="21.75" customHeight="1">
      <c r="A124" s="243">
        <v>120</v>
      </c>
      <c r="B124" s="183" t="s">
        <v>923</v>
      </c>
      <c r="C124" s="242" t="s">
        <v>707</v>
      </c>
      <c r="D124" s="242" t="s">
        <v>708</v>
      </c>
      <c r="E124" s="183">
        <v>28</v>
      </c>
      <c r="F124" s="247">
        <v>2</v>
      </c>
      <c r="G124" s="248">
        <v>0.21815</v>
      </c>
      <c r="H124" s="234">
        <v>2</v>
      </c>
      <c r="I124" s="243">
        <v>249.2</v>
      </c>
      <c r="J124" s="183" t="s">
        <v>924</v>
      </c>
      <c r="K124" s="183" t="s">
        <v>925</v>
      </c>
      <c r="L124" s="254" t="s">
        <v>926</v>
      </c>
      <c r="M124" s="257">
        <v>18887770018</v>
      </c>
      <c r="N124" s="183" t="s">
        <v>927</v>
      </c>
      <c r="O124" s="258" t="s">
        <v>928</v>
      </c>
      <c r="P124" s="243">
        <v>13577742653</v>
      </c>
    </row>
    <row r="125" spans="1:16" s="212" customFormat="1" ht="21.75" customHeight="1">
      <c r="A125" s="243">
        <v>121</v>
      </c>
      <c r="B125" s="183" t="s">
        <v>929</v>
      </c>
      <c r="C125" s="242" t="s">
        <v>707</v>
      </c>
      <c r="D125" s="242" t="s">
        <v>708</v>
      </c>
      <c r="E125" s="183">
        <v>36</v>
      </c>
      <c r="F125" s="247">
        <v>1</v>
      </c>
      <c r="G125" s="248">
        <v>0.1497</v>
      </c>
      <c r="H125" s="234">
        <v>1</v>
      </c>
      <c r="I125" s="243">
        <v>320.4</v>
      </c>
      <c r="J125" s="183" t="s">
        <v>930</v>
      </c>
      <c r="K125" s="183" t="s">
        <v>925</v>
      </c>
      <c r="L125" s="255"/>
      <c r="M125" s="255"/>
      <c r="N125" s="183" t="s">
        <v>927</v>
      </c>
      <c r="O125" s="258" t="s">
        <v>928</v>
      </c>
      <c r="P125" s="243">
        <v>13577742653</v>
      </c>
    </row>
    <row r="126" spans="1:16" s="212" customFormat="1" ht="21.75" customHeight="1">
      <c r="A126" s="243">
        <v>122</v>
      </c>
      <c r="B126" s="183" t="s">
        <v>931</v>
      </c>
      <c r="C126" s="242" t="s">
        <v>707</v>
      </c>
      <c r="D126" s="242" t="s">
        <v>708</v>
      </c>
      <c r="E126" s="183">
        <v>40</v>
      </c>
      <c r="F126" s="247">
        <v>1</v>
      </c>
      <c r="G126" s="248">
        <v>0.352</v>
      </c>
      <c r="H126" s="234">
        <v>1</v>
      </c>
      <c r="I126" s="243">
        <v>356</v>
      </c>
      <c r="J126" s="183" t="s">
        <v>932</v>
      </c>
      <c r="K126" s="183" t="s">
        <v>925</v>
      </c>
      <c r="L126" s="255"/>
      <c r="M126" s="255"/>
      <c r="N126" s="183" t="s">
        <v>927</v>
      </c>
      <c r="O126" s="258" t="s">
        <v>928</v>
      </c>
      <c r="P126" s="243">
        <v>13577742653</v>
      </c>
    </row>
    <row r="127" spans="1:16" s="212" customFormat="1" ht="21.75" customHeight="1">
      <c r="A127" s="243">
        <v>123</v>
      </c>
      <c r="B127" s="183" t="s">
        <v>933</v>
      </c>
      <c r="C127" s="242" t="s">
        <v>707</v>
      </c>
      <c r="D127" s="242" t="s">
        <v>708</v>
      </c>
      <c r="E127" s="183">
        <v>12</v>
      </c>
      <c r="F127" s="247">
        <v>1</v>
      </c>
      <c r="G127" s="248">
        <v>0.084</v>
      </c>
      <c r="H127" s="234">
        <v>1</v>
      </c>
      <c r="I127" s="243">
        <v>106.8</v>
      </c>
      <c r="J127" s="183" t="s">
        <v>932</v>
      </c>
      <c r="K127" s="183" t="s">
        <v>925</v>
      </c>
      <c r="L127" s="255"/>
      <c r="M127" s="255"/>
      <c r="N127" s="183" t="s">
        <v>927</v>
      </c>
      <c r="O127" s="258" t="s">
        <v>928</v>
      </c>
      <c r="P127" s="243">
        <v>13577742653</v>
      </c>
    </row>
    <row r="128" spans="1:16" s="212" customFormat="1" ht="21.75" customHeight="1">
      <c r="A128" s="243">
        <v>124</v>
      </c>
      <c r="B128" s="183" t="s">
        <v>934</v>
      </c>
      <c r="C128" s="242" t="s">
        <v>707</v>
      </c>
      <c r="D128" s="242" t="s">
        <v>708</v>
      </c>
      <c r="E128" s="183">
        <v>24</v>
      </c>
      <c r="F128" s="247">
        <v>3</v>
      </c>
      <c r="G128" s="248">
        <v>0.1824</v>
      </c>
      <c r="H128" s="234">
        <v>2</v>
      </c>
      <c r="I128" s="243">
        <v>213.6</v>
      </c>
      <c r="J128" s="183" t="s">
        <v>935</v>
      </c>
      <c r="K128" s="183" t="s">
        <v>925</v>
      </c>
      <c r="L128" s="255"/>
      <c r="M128" s="255"/>
      <c r="N128" s="183" t="s">
        <v>927</v>
      </c>
      <c r="O128" s="258" t="s">
        <v>928</v>
      </c>
      <c r="P128" s="243">
        <v>13577742653</v>
      </c>
    </row>
    <row r="129" spans="1:16" s="212" customFormat="1" ht="21.75" customHeight="1">
      <c r="A129" s="243">
        <v>125</v>
      </c>
      <c r="B129" s="183" t="s">
        <v>936</v>
      </c>
      <c r="C129" s="242" t="s">
        <v>707</v>
      </c>
      <c r="D129" s="242" t="s">
        <v>708</v>
      </c>
      <c r="E129" s="183">
        <v>10</v>
      </c>
      <c r="F129" s="247">
        <v>1</v>
      </c>
      <c r="G129" s="248">
        <v>0.105</v>
      </c>
      <c r="H129" s="234">
        <v>1</v>
      </c>
      <c r="I129" s="243">
        <v>89</v>
      </c>
      <c r="J129" s="183" t="s">
        <v>930</v>
      </c>
      <c r="K129" s="183" t="s">
        <v>925</v>
      </c>
      <c r="L129" s="255"/>
      <c r="M129" s="255"/>
      <c r="N129" s="183" t="s">
        <v>927</v>
      </c>
      <c r="O129" s="258" t="s">
        <v>928</v>
      </c>
      <c r="P129" s="243">
        <v>13577742653</v>
      </c>
    </row>
    <row r="130" spans="1:16" s="212" customFormat="1" ht="21.75" customHeight="1">
      <c r="A130" s="243">
        <v>126</v>
      </c>
      <c r="B130" s="183" t="s">
        <v>937</v>
      </c>
      <c r="C130" s="242" t="s">
        <v>707</v>
      </c>
      <c r="D130" s="242" t="s">
        <v>708</v>
      </c>
      <c r="E130" s="183">
        <v>282</v>
      </c>
      <c r="F130" s="247">
        <v>35</v>
      </c>
      <c r="G130" s="248">
        <v>4.29</v>
      </c>
      <c r="H130" s="234">
        <v>17</v>
      </c>
      <c r="I130" s="243">
        <v>2509.8</v>
      </c>
      <c r="J130" s="183" t="s">
        <v>930</v>
      </c>
      <c r="K130" s="183" t="s">
        <v>938</v>
      </c>
      <c r="L130" s="255"/>
      <c r="M130" s="255"/>
      <c r="N130" s="183" t="s">
        <v>939</v>
      </c>
      <c r="O130" s="258" t="s">
        <v>940</v>
      </c>
      <c r="P130" s="243">
        <v>13988424288</v>
      </c>
    </row>
    <row r="131" spans="1:16" s="212" customFormat="1" ht="21.75" customHeight="1">
      <c r="A131" s="243">
        <v>127</v>
      </c>
      <c r="B131" s="183" t="s">
        <v>941</v>
      </c>
      <c r="C131" s="242" t="s">
        <v>707</v>
      </c>
      <c r="D131" s="242" t="s">
        <v>708</v>
      </c>
      <c r="E131" s="260">
        <v>8</v>
      </c>
      <c r="F131" s="260">
        <v>1</v>
      </c>
      <c r="G131" s="248">
        <v>0.096</v>
      </c>
      <c r="H131" s="234">
        <v>1</v>
      </c>
      <c r="I131" s="243">
        <v>71.2</v>
      </c>
      <c r="J131" s="183" t="s">
        <v>842</v>
      </c>
      <c r="K131" s="183" t="s">
        <v>938</v>
      </c>
      <c r="L131" s="255"/>
      <c r="M131" s="255"/>
      <c r="N131" s="183" t="s">
        <v>939</v>
      </c>
      <c r="O131" s="258" t="s">
        <v>940</v>
      </c>
      <c r="P131" s="243">
        <v>13988424288</v>
      </c>
    </row>
    <row r="132" spans="1:16" s="212" customFormat="1" ht="21.75" customHeight="1">
      <c r="A132" s="243">
        <v>128</v>
      </c>
      <c r="B132" s="183" t="s">
        <v>942</v>
      </c>
      <c r="C132" s="242" t="s">
        <v>707</v>
      </c>
      <c r="D132" s="242" t="s">
        <v>708</v>
      </c>
      <c r="E132" s="260">
        <f>44+34+46+6*12</f>
        <v>196</v>
      </c>
      <c r="F132" s="260">
        <f>44+34+46+2</f>
        <v>126</v>
      </c>
      <c r="G132" s="248">
        <v>5.348</v>
      </c>
      <c r="H132" s="234">
        <v>56</v>
      </c>
      <c r="I132" s="243">
        <v>1744.4</v>
      </c>
      <c r="J132" s="183" t="s">
        <v>798</v>
      </c>
      <c r="K132" s="183" t="s">
        <v>938</v>
      </c>
      <c r="L132" s="255"/>
      <c r="M132" s="255"/>
      <c r="N132" s="183" t="s">
        <v>939</v>
      </c>
      <c r="O132" s="258" t="s">
        <v>940</v>
      </c>
      <c r="P132" s="243">
        <v>13988424288</v>
      </c>
    </row>
    <row r="133" spans="1:16" s="212" customFormat="1" ht="21.75" customHeight="1">
      <c r="A133" s="243">
        <v>129</v>
      </c>
      <c r="B133" s="183" t="s">
        <v>943</v>
      </c>
      <c r="C133" s="242" t="s">
        <v>707</v>
      </c>
      <c r="D133" s="242" t="s">
        <v>708</v>
      </c>
      <c r="E133" s="247">
        <v>24</v>
      </c>
      <c r="F133" s="247">
        <v>1</v>
      </c>
      <c r="G133" s="248">
        <v>0.288</v>
      </c>
      <c r="H133" s="234">
        <v>1</v>
      </c>
      <c r="I133" s="243">
        <v>213.6</v>
      </c>
      <c r="J133" s="183" t="s">
        <v>832</v>
      </c>
      <c r="K133" s="183" t="s">
        <v>938</v>
      </c>
      <c r="L133" s="255"/>
      <c r="M133" s="255"/>
      <c r="N133" s="183" t="s">
        <v>939</v>
      </c>
      <c r="O133" s="258" t="s">
        <v>940</v>
      </c>
      <c r="P133" s="243">
        <v>13988424288</v>
      </c>
    </row>
    <row r="134" spans="1:16" s="212" customFormat="1" ht="21.75" customHeight="1">
      <c r="A134" s="243">
        <v>130</v>
      </c>
      <c r="B134" s="183" t="s">
        <v>944</v>
      </c>
      <c r="C134" s="242" t="s">
        <v>707</v>
      </c>
      <c r="D134" s="242" t="s">
        <v>708</v>
      </c>
      <c r="E134" s="247">
        <f>6*2*2</f>
        <v>24</v>
      </c>
      <c r="F134" s="247">
        <v>2</v>
      </c>
      <c r="G134" s="248">
        <v>0.288</v>
      </c>
      <c r="H134" s="234">
        <v>2</v>
      </c>
      <c r="I134" s="243">
        <v>213.6</v>
      </c>
      <c r="J134" s="183" t="s">
        <v>834</v>
      </c>
      <c r="K134" s="183" t="s">
        <v>938</v>
      </c>
      <c r="L134" s="255"/>
      <c r="M134" s="255"/>
      <c r="N134" s="183" t="s">
        <v>939</v>
      </c>
      <c r="O134" s="258" t="s">
        <v>940</v>
      </c>
      <c r="P134" s="243">
        <v>13988424288</v>
      </c>
    </row>
    <row r="135" spans="1:16" s="212" customFormat="1" ht="21.75" customHeight="1">
      <c r="A135" s="243">
        <v>131</v>
      </c>
      <c r="B135" s="183" t="s">
        <v>945</v>
      </c>
      <c r="C135" s="242" t="s">
        <v>707</v>
      </c>
      <c r="D135" s="242" t="s">
        <v>708</v>
      </c>
      <c r="E135" s="247">
        <v>22</v>
      </c>
      <c r="F135" s="247">
        <v>2</v>
      </c>
      <c r="G135" s="248">
        <v>0.276</v>
      </c>
      <c r="H135" s="234">
        <v>1</v>
      </c>
      <c r="I135" s="243">
        <v>195.8</v>
      </c>
      <c r="J135" s="183" t="s">
        <v>834</v>
      </c>
      <c r="K135" s="183" t="s">
        <v>938</v>
      </c>
      <c r="L135" s="255"/>
      <c r="M135" s="255"/>
      <c r="N135" s="183" t="s">
        <v>939</v>
      </c>
      <c r="O135" s="258" t="s">
        <v>940</v>
      </c>
      <c r="P135" s="243">
        <v>13988424288</v>
      </c>
    </row>
    <row r="136" spans="1:16" s="212" customFormat="1" ht="21.75" customHeight="1">
      <c r="A136" s="243">
        <v>132</v>
      </c>
      <c r="B136" s="183" t="s">
        <v>946</v>
      </c>
      <c r="C136" s="242" t="s">
        <v>707</v>
      </c>
      <c r="D136" s="242" t="s">
        <v>708</v>
      </c>
      <c r="E136" s="247">
        <v>41</v>
      </c>
      <c r="F136" s="247">
        <v>1</v>
      </c>
      <c r="G136" s="248">
        <v>0.588245</v>
      </c>
      <c r="H136" s="234">
        <v>1</v>
      </c>
      <c r="I136" s="243">
        <v>364.9</v>
      </c>
      <c r="J136" s="183" t="s">
        <v>832</v>
      </c>
      <c r="K136" s="183" t="s">
        <v>938</v>
      </c>
      <c r="L136" s="255"/>
      <c r="M136" s="255"/>
      <c r="N136" s="183" t="s">
        <v>939</v>
      </c>
      <c r="O136" s="258" t="s">
        <v>940</v>
      </c>
      <c r="P136" s="243">
        <v>13988424288</v>
      </c>
    </row>
    <row r="137" spans="1:16" s="212" customFormat="1" ht="21.75" customHeight="1">
      <c r="A137" s="243">
        <v>133</v>
      </c>
      <c r="B137" s="183" t="s">
        <v>947</v>
      </c>
      <c r="C137" s="242" t="s">
        <v>707</v>
      </c>
      <c r="D137" s="242" t="s">
        <v>708</v>
      </c>
      <c r="E137" s="247">
        <v>24</v>
      </c>
      <c r="F137" s="247">
        <v>1</v>
      </c>
      <c r="G137" s="248">
        <v>0.24</v>
      </c>
      <c r="H137" s="234">
        <v>1</v>
      </c>
      <c r="I137" s="243">
        <v>213.6</v>
      </c>
      <c r="J137" s="183" t="s">
        <v>834</v>
      </c>
      <c r="K137" s="183" t="s">
        <v>938</v>
      </c>
      <c r="L137" s="262"/>
      <c r="M137" s="262"/>
      <c r="N137" s="183" t="s">
        <v>939</v>
      </c>
      <c r="O137" s="258" t="s">
        <v>940</v>
      </c>
      <c r="P137" s="243">
        <v>13988424288</v>
      </c>
    </row>
    <row r="138" spans="1:16" s="212" customFormat="1" ht="21.75" customHeight="1">
      <c r="A138" s="240">
        <v>134</v>
      </c>
      <c r="B138" s="183" t="s">
        <v>948</v>
      </c>
      <c r="C138" s="242" t="s">
        <v>707</v>
      </c>
      <c r="D138" s="242" t="s">
        <v>708</v>
      </c>
      <c r="E138" s="183">
        <v>284</v>
      </c>
      <c r="F138" s="256">
        <v>18</v>
      </c>
      <c r="G138" s="183">
        <v>3.55</v>
      </c>
      <c r="H138" s="261">
        <v>34</v>
      </c>
      <c r="I138" s="240">
        <v>2337.32</v>
      </c>
      <c r="J138" s="263" t="s">
        <v>949</v>
      </c>
      <c r="K138" s="252" t="s">
        <v>950</v>
      </c>
      <c r="L138" s="254" t="s">
        <v>951</v>
      </c>
      <c r="M138" s="266">
        <v>13099896669</v>
      </c>
      <c r="N138" s="256" t="s">
        <v>952</v>
      </c>
      <c r="O138" s="254" t="s">
        <v>953</v>
      </c>
      <c r="P138" s="266">
        <v>13187733866</v>
      </c>
    </row>
    <row r="139" spans="1:16" s="212" customFormat="1" ht="21.75" customHeight="1">
      <c r="A139" s="240">
        <v>135</v>
      </c>
      <c r="B139" s="183" t="s">
        <v>954</v>
      </c>
      <c r="C139" s="242" t="s">
        <v>707</v>
      </c>
      <c r="D139" s="242" t="s">
        <v>708</v>
      </c>
      <c r="E139" s="183">
        <v>80</v>
      </c>
      <c r="F139" s="256">
        <v>4</v>
      </c>
      <c r="G139" s="183">
        <v>0.96</v>
      </c>
      <c r="H139" s="261">
        <v>8</v>
      </c>
      <c r="I139" s="240">
        <v>658.4</v>
      </c>
      <c r="J139" s="263" t="s">
        <v>873</v>
      </c>
      <c r="K139" s="252" t="s">
        <v>950</v>
      </c>
      <c r="L139" s="264"/>
      <c r="M139" s="264"/>
      <c r="N139" s="256" t="s">
        <v>952</v>
      </c>
      <c r="O139" s="264"/>
      <c r="P139" s="264"/>
    </row>
    <row r="140" spans="1:16" s="212" customFormat="1" ht="21.75" customHeight="1">
      <c r="A140" s="240">
        <v>136</v>
      </c>
      <c r="B140" s="183" t="s">
        <v>955</v>
      </c>
      <c r="C140" s="242" t="s">
        <v>707</v>
      </c>
      <c r="D140" s="242" t="s">
        <v>708</v>
      </c>
      <c r="E140" s="183">
        <v>64</v>
      </c>
      <c r="F140" s="256">
        <v>4</v>
      </c>
      <c r="G140" s="183">
        <v>0.8</v>
      </c>
      <c r="H140" s="261">
        <v>8</v>
      </c>
      <c r="I140" s="240">
        <v>526.72</v>
      </c>
      <c r="J140" s="263" t="s">
        <v>873</v>
      </c>
      <c r="K140" s="252" t="s">
        <v>950</v>
      </c>
      <c r="L140" s="264"/>
      <c r="M140" s="264"/>
      <c r="N140" s="256" t="s">
        <v>952</v>
      </c>
      <c r="O140" s="264"/>
      <c r="P140" s="264"/>
    </row>
    <row r="141" spans="1:16" s="212" customFormat="1" ht="21.75" customHeight="1">
      <c r="A141" s="240">
        <v>137</v>
      </c>
      <c r="B141" s="183" t="s">
        <v>956</v>
      </c>
      <c r="C141" s="242" t="s">
        <v>707</v>
      </c>
      <c r="D141" s="242" t="s">
        <v>708</v>
      </c>
      <c r="E141" s="183">
        <v>30</v>
      </c>
      <c r="F141" s="256">
        <v>2</v>
      </c>
      <c r="G141" s="183">
        <v>0.88</v>
      </c>
      <c r="H141" s="261">
        <v>4</v>
      </c>
      <c r="I141" s="240">
        <v>246.9</v>
      </c>
      <c r="J141" s="263" t="s">
        <v>873</v>
      </c>
      <c r="K141" s="252" t="s">
        <v>950</v>
      </c>
      <c r="L141" s="264"/>
      <c r="M141" s="264"/>
      <c r="N141" s="256" t="s">
        <v>952</v>
      </c>
      <c r="O141" s="264"/>
      <c r="P141" s="264"/>
    </row>
    <row r="142" spans="1:16" s="212" customFormat="1" ht="21.75" customHeight="1">
      <c r="A142" s="240">
        <v>138</v>
      </c>
      <c r="B142" s="183" t="s">
        <v>957</v>
      </c>
      <c r="C142" s="242" t="s">
        <v>707</v>
      </c>
      <c r="D142" s="242" t="s">
        <v>708</v>
      </c>
      <c r="E142" s="183">
        <v>48</v>
      </c>
      <c r="F142" s="256">
        <v>2</v>
      </c>
      <c r="G142" s="183">
        <v>0.768</v>
      </c>
      <c r="H142" s="261">
        <v>4</v>
      </c>
      <c r="I142" s="240">
        <v>395.04</v>
      </c>
      <c r="J142" s="263" t="s">
        <v>862</v>
      </c>
      <c r="K142" s="252" t="s">
        <v>950</v>
      </c>
      <c r="L142" s="264"/>
      <c r="M142" s="264"/>
      <c r="N142" s="256" t="s">
        <v>952</v>
      </c>
      <c r="O142" s="264"/>
      <c r="P142" s="264"/>
    </row>
    <row r="143" spans="1:16" s="212" customFormat="1" ht="21.75" customHeight="1">
      <c r="A143" s="240">
        <v>139</v>
      </c>
      <c r="B143" s="259" t="s">
        <v>958</v>
      </c>
      <c r="C143" s="242" t="s">
        <v>707</v>
      </c>
      <c r="D143" s="242" t="s">
        <v>708</v>
      </c>
      <c r="E143" s="183">
        <v>12</v>
      </c>
      <c r="F143" s="256">
        <v>1</v>
      </c>
      <c r="G143" s="183">
        <v>0.36</v>
      </c>
      <c r="H143" s="261">
        <v>2</v>
      </c>
      <c r="I143" s="240">
        <v>98.76</v>
      </c>
      <c r="J143" s="263" t="s">
        <v>873</v>
      </c>
      <c r="K143" s="252" t="s">
        <v>950</v>
      </c>
      <c r="L143" s="264"/>
      <c r="M143" s="264"/>
      <c r="N143" s="256" t="s">
        <v>952</v>
      </c>
      <c r="O143" s="265"/>
      <c r="P143" s="265"/>
    </row>
    <row r="144" spans="1:16" s="212" customFormat="1" ht="21.75" customHeight="1">
      <c r="A144" s="240">
        <v>140</v>
      </c>
      <c r="B144" s="183" t="s">
        <v>959</v>
      </c>
      <c r="C144" s="242" t="s">
        <v>707</v>
      </c>
      <c r="D144" s="242" t="s">
        <v>708</v>
      </c>
      <c r="E144" s="183">
        <v>83</v>
      </c>
      <c r="F144" s="256">
        <v>4</v>
      </c>
      <c r="G144" s="183">
        <v>0.913</v>
      </c>
      <c r="H144" s="261">
        <v>8</v>
      </c>
      <c r="I144" s="240">
        <v>683.09</v>
      </c>
      <c r="J144" s="263" t="s">
        <v>949</v>
      </c>
      <c r="K144" s="252" t="s">
        <v>950</v>
      </c>
      <c r="L144" s="264"/>
      <c r="M144" s="264"/>
      <c r="N144" s="256" t="s">
        <v>960</v>
      </c>
      <c r="O144" s="254" t="s">
        <v>961</v>
      </c>
      <c r="P144" s="266">
        <v>13759094807</v>
      </c>
    </row>
    <row r="145" spans="1:16" s="212" customFormat="1" ht="21.75" customHeight="1">
      <c r="A145" s="240">
        <v>141</v>
      </c>
      <c r="B145" s="183" t="s">
        <v>962</v>
      </c>
      <c r="C145" s="242" t="s">
        <v>707</v>
      </c>
      <c r="D145" s="242" t="s">
        <v>708</v>
      </c>
      <c r="E145" s="183">
        <v>80</v>
      </c>
      <c r="F145" s="256">
        <v>4</v>
      </c>
      <c r="G145" s="183">
        <v>1.12</v>
      </c>
      <c r="H145" s="261">
        <v>8</v>
      </c>
      <c r="I145" s="240">
        <v>658.4</v>
      </c>
      <c r="J145" s="256" t="s">
        <v>949</v>
      </c>
      <c r="K145" s="252" t="s">
        <v>950</v>
      </c>
      <c r="L145" s="264"/>
      <c r="M145" s="264"/>
      <c r="N145" s="256" t="s">
        <v>960</v>
      </c>
      <c r="O145" s="264"/>
      <c r="P145" s="264"/>
    </row>
    <row r="146" spans="1:16" s="212" customFormat="1" ht="21.75" customHeight="1">
      <c r="A146" s="240">
        <v>142</v>
      </c>
      <c r="B146" s="183" t="s">
        <v>963</v>
      </c>
      <c r="C146" s="242" t="s">
        <v>707</v>
      </c>
      <c r="D146" s="242" t="s">
        <v>708</v>
      </c>
      <c r="E146" s="183">
        <v>120</v>
      </c>
      <c r="F146" s="256">
        <v>12</v>
      </c>
      <c r="G146" s="183">
        <v>1.92</v>
      </c>
      <c r="H146" s="261">
        <v>24</v>
      </c>
      <c r="I146" s="240">
        <v>987.6</v>
      </c>
      <c r="J146" s="256" t="s">
        <v>949</v>
      </c>
      <c r="K146" s="252" t="s">
        <v>950</v>
      </c>
      <c r="L146" s="264"/>
      <c r="M146" s="264"/>
      <c r="N146" s="256" t="s">
        <v>960</v>
      </c>
      <c r="O146" s="265"/>
      <c r="P146" s="265"/>
    </row>
    <row r="147" spans="1:16" s="212" customFormat="1" ht="21.75" customHeight="1">
      <c r="A147" s="240">
        <v>143</v>
      </c>
      <c r="B147" s="183" t="s">
        <v>964</v>
      </c>
      <c r="C147" s="242" t="s">
        <v>707</v>
      </c>
      <c r="D147" s="242" t="s">
        <v>708</v>
      </c>
      <c r="E147" s="183">
        <v>20</v>
      </c>
      <c r="F147" s="256">
        <v>2</v>
      </c>
      <c r="G147" s="183">
        <v>0.28</v>
      </c>
      <c r="H147" s="261">
        <v>4</v>
      </c>
      <c r="I147" s="240">
        <v>164.6</v>
      </c>
      <c r="J147" s="256" t="s">
        <v>949</v>
      </c>
      <c r="K147" s="252" t="s">
        <v>950</v>
      </c>
      <c r="L147" s="264"/>
      <c r="M147" s="264"/>
      <c r="N147" s="256" t="s">
        <v>952</v>
      </c>
      <c r="O147" s="242" t="s">
        <v>953</v>
      </c>
      <c r="P147" s="240">
        <v>13187733866</v>
      </c>
    </row>
    <row r="148" spans="1:16" s="212" customFormat="1" ht="21.75" customHeight="1">
      <c r="A148" s="240">
        <v>144</v>
      </c>
      <c r="B148" s="183" t="s">
        <v>965</v>
      </c>
      <c r="C148" s="242" t="s">
        <v>707</v>
      </c>
      <c r="D148" s="242" t="s">
        <v>708</v>
      </c>
      <c r="E148" s="183">
        <v>72</v>
      </c>
      <c r="F148" s="256">
        <v>6</v>
      </c>
      <c r="G148" s="183">
        <v>0.84</v>
      </c>
      <c r="H148" s="261">
        <v>12</v>
      </c>
      <c r="I148" s="240">
        <v>592.56</v>
      </c>
      <c r="J148" s="256" t="s">
        <v>949</v>
      </c>
      <c r="K148" s="252" t="s">
        <v>950</v>
      </c>
      <c r="L148" s="265"/>
      <c r="M148" s="265"/>
      <c r="N148" s="256" t="s">
        <v>960</v>
      </c>
      <c r="O148" s="242" t="s">
        <v>961</v>
      </c>
      <c r="P148" s="240">
        <v>13759094807</v>
      </c>
    </row>
    <row r="149" spans="1:16" s="212" customFormat="1" ht="21.75" customHeight="1">
      <c r="A149" s="240">
        <v>145</v>
      </c>
      <c r="B149" s="183" t="s">
        <v>966</v>
      </c>
      <c r="C149" s="242" t="s">
        <v>707</v>
      </c>
      <c r="D149" s="242" t="s">
        <v>708</v>
      </c>
      <c r="E149" s="183">
        <v>60</v>
      </c>
      <c r="F149" s="256">
        <v>3</v>
      </c>
      <c r="G149" s="183">
        <v>0.447</v>
      </c>
      <c r="H149" s="261">
        <v>6</v>
      </c>
      <c r="I149" s="240">
        <v>493.8</v>
      </c>
      <c r="J149" s="256" t="s">
        <v>949</v>
      </c>
      <c r="K149" s="252" t="s">
        <v>967</v>
      </c>
      <c r="L149" s="242" t="s">
        <v>968</v>
      </c>
      <c r="M149" s="240">
        <v>15308771666</v>
      </c>
      <c r="N149" s="256" t="s">
        <v>969</v>
      </c>
      <c r="O149" s="242" t="s">
        <v>970</v>
      </c>
      <c r="P149" s="240">
        <v>13987705183</v>
      </c>
    </row>
    <row r="150" spans="1:16" s="212" customFormat="1" ht="21.75" customHeight="1">
      <c r="A150" s="240">
        <v>146</v>
      </c>
      <c r="B150" s="183" t="s">
        <v>971</v>
      </c>
      <c r="C150" s="242" t="s">
        <v>707</v>
      </c>
      <c r="D150" s="242" t="s">
        <v>708</v>
      </c>
      <c r="E150" s="183">
        <v>50</v>
      </c>
      <c r="F150" s="256">
        <v>5</v>
      </c>
      <c r="G150" s="183">
        <v>0.6714</v>
      </c>
      <c r="H150" s="261">
        <v>10</v>
      </c>
      <c r="I150" s="240">
        <v>411.5</v>
      </c>
      <c r="J150" s="256" t="s">
        <v>949</v>
      </c>
      <c r="K150" s="252" t="s">
        <v>950</v>
      </c>
      <c r="L150" s="254" t="s">
        <v>951</v>
      </c>
      <c r="M150" s="266">
        <v>13099896669</v>
      </c>
      <c r="N150" s="256" t="s">
        <v>952</v>
      </c>
      <c r="O150" s="254" t="s">
        <v>953</v>
      </c>
      <c r="P150" s="266">
        <v>13187733866</v>
      </c>
    </row>
    <row r="151" spans="1:16" s="212" customFormat="1" ht="21.75" customHeight="1">
      <c r="A151" s="240">
        <v>147</v>
      </c>
      <c r="B151" s="183" t="s">
        <v>972</v>
      </c>
      <c r="C151" s="242" t="s">
        <v>707</v>
      </c>
      <c r="D151" s="242" t="s">
        <v>708</v>
      </c>
      <c r="E151" s="183">
        <v>48</v>
      </c>
      <c r="F151" s="256">
        <v>4</v>
      </c>
      <c r="G151" s="183">
        <v>0.7065</v>
      </c>
      <c r="H151" s="261">
        <v>8</v>
      </c>
      <c r="I151" s="240">
        <v>395.04</v>
      </c>
      <c r="J151" s="256" t="s">
        <v>873</v>
      </c>
      <c r="K151" s="252" t="s">
        <v>950</v>
      </c>
      <c r="L151" s="265"/>
      <c r="M151" s="265"/>
      <c r="N151" s="256" t="s">
        <v>952</v>
      </c>
      <c r="O151" s="265"/>
      <c r="P151" s="265"/>
    </row>
    <row r="152" spans="5:11" s="24" customFormat="1" ht="15.75">
      <c r="E152" s="24">
        <f aca="true" t="shared" si="0" ref="E152:I152">SUM(E5:E151)</f>
        <v>10759</v>
      </c>
      <c r="F152" s="24">
        <f t="shared" si="0"/>
        <v>745</v>
      </c>
      <c r="G152" s="24">
        <f t="shared" si="0"/>
        <v>114.94326950000003</v>
      </c>
      <c r="H152" s="24">
        <f t="shared" si="0"/>
        <v>939</v>
      </c>
      <c r="I152" s="24">
        <f t="shared" si="0"/>
        <v>45066.459999930004</v>
      </c>
      <c r="K152" s="213"/>
    </row>
  </sheetData>
  <sheetProtection/>
  <mergeCells count="44">
    <mergeCell ref="A1:P1"/>
    <mergeCell ref="A2:E2"/>
    <mergeCell ref="N2:P2"/>
    <mergeCell ref="K3:M3"/>
    <mergeCell ref="N3:P3"/>
    <mergeCell ref="A3:A4"/>
    <mergeCell ref="B3:B4"/>
    <mergeCell ref="C3:C4"/>
    <mergeCell ref="D3:D4"/>
    <mergeCell ref="H3:H4"/>
    <mergeCell ref="J3:J4"/>
    <mergeCell ref="L5:L37"/>
    <mergeCell ref="L38:L39"/>
    <mergeCell ref="L40:L70"/>
    <mergeCell ref="L71:L83"/>
    <mergeCell ref="L84:L95"/>
    <mergeCell ref="L124:L137"/>
    <mergeCell ref="L138:L148"/>
    <mergeCell ref="L150:L151"/>
    <mergeCell ref="M124:M137"/>
    <mergeCell ref="M138:M148"/>
    <mergeCell ref="M150:M151"/>
    <mergeCell ref="O5:O25"/>
    <mergeCell ref="O26:O37"/>
    <mergeCell ref="O38:O39"/>
    <mergeCell ref="O40:O62"/>
    <mergeCell ref="O63:O70"/>
    <mergeCell ref="O71:O83"/>
    <mergeCell ref="O84:O87"/>
    <mergeCell ref="O88:O95"/>
    <mergeCell ref="O138:O143"/>
    <mergeCell ref="O144:O146"/>
    <mergeCell ref="O150:O151"/>
    <mergeCell ref="P5:P25"/>
    <mergeCell ref="P26:P37"/>
    <mergeCell ref="P38:P39"/>
    <mergeCell ref="P40:P62"/>
    <mergeCell ref="P63:P70"/>
    <mergeCell ref="P71:P83"/>
    <mergeCell ref="P84:P87"/>
    <mergeCell ref="P88:P95"/>
    <mergeCell ref="P138:P143"/>
    <mergeCell ref="P144:P146"/>
    <mergeCell ref="P150:P151"/>
  </mergeCells>
  <dataValidations count="1">
    <dataValidation type="list" allowBlank="1" showInputMessage="1" showErrorMessage="1" sqref="J4">
      <formula1>"1950-1970年,1970-1980年,1980-1990年,1990-2000年,2001-2005年"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5"/>
  <sheetViews>
    <sheetView zoomScaleSheetLayoutView="100" workbookViewId="0" topLeftCell="A73">
      <selection activeCell="A1" sqref="A1:P95"/>
    </sheetView>
  </sheetViews>
  <sheetFormatPr defaultColWidth="9.00390625" defaultRowHeight="14.25"/>
  <cols>
    <col min="1" max="1" width="9.00390625" style="24" customWidth="1"/>
    <col min="2" max="2" width="15.25390625" style="24" customWidth="1"/>
    <col min="3" max="8" width="9.00390625" style="24" customWidth="1"/>
    <col min="9" max="9" width="9.375" style="24" bestFit="1" customWidth="1"/>
    <col min="10" max="12" width="9.00390625" style="24" customWidth="1"/>
    <col min="13" max="13" width="12.75390625" style="24" customWidth="1"/>
    <col min="14" max="14" width="11.625" style="24" customWidth="1"/>
    <col min="15" max="15" width="9.00390625" style="24" customWidth="1"/>
    <col min="16" max="16" width="12.75390625" style="24" customWidth="1"/>
    <col min="17" max="17" width="18.875" style="24" customWidth="1"/>
    <col min="18" max="16384" width="9.00390625" style="24" customWidth="1"/>
  </cols>
  <sheetData>
    <row r="1" spans="1:16" s="24" customFormat="1" ht="27">
      <c r="A1" s="26" t="s">
        <v>973</v>
      </c>
      <c r="B1" s="26"/>
      <c r="C1" s="26"/>
      <c r="D1" s="26"/>
      <c r="E1" s="26"/>
      <c r="F1" s="26"/>
      <c r="G1" s="26"/>
      <c r="H1" s="26"/>
      <c r="I1" s="34"/>
      <c r="J1" s="26"/>
      <c r="K1" s="26"/>
      <c r="L1" s="26"/>
      <c r="M1" s="26"/>
      <c r="N1" s="26"/>
      <c r="O1" s="26"/>
      <c r="P1" s="26"/>
    </row>
    <row r="2" spans="1:16" s="24" customFormat="1" ht="20.25">
      <c r="A2" s="193" t="s">
        <v>56</v>
      </c>
      <c r="B2" s="193"/>
      <c r="C2" s="193"/>
      <c r="D2" s="193"/>
      <c r="E2" s="193"/>
      <c r="F2" s="33"/>
      <c r="G2" s="33"/>
      <c r="H2" s="33"/>
      <c r="I2" s="35"/>
      <c r="J2" s="33"/>
      <c r="K2" s="33"/>
      <c r="L2" s="33"/>
      <c r="M2" s="33"/>
      <c r="N2" s="33" t="s">
        <v>57</v>
      </c>
      <c r="O2" s="33"/>
      <c r="P2" s="33"/>
    </row>
    <row r="3" spans="1:16" s="191" customFormat="1" ht="21.75" customHeight="1">
      <c r="A3" s="194" t="s">
        <v>1</v>
      </c>
      <c r="B3" s="194" t="s">
        <v>58</v>
      </c>
      <c r="C3" s="194" t="s">
        <v>59</v>
      </c>
      <c r="D3" s="194" t="s">
        <v>60</v>
      </c>
      <c r="E3" s="29" t="s">
        <v>61</v>
      </c>
      <c r="F3" s="29" t="s">
        <v>62</v>
      </c>
      <c r="G3" s="29" t="s">
        <v>63</v>
      </c>
      <c r="H3" s="29" t="s">
        <v>64</v>
      </c>
      <c r="I3" s="64" t="s">
        <v>65</v>
      </c>
      <c r="J3" s="194" t="s">
        <v>66</v>
      </c>
      <c r="K3" s="29" t="s">
        <v>67</v>
      </c>
      <c r="L3" s="194"/>
      <c r="M3" s="194"/>
      <c r="N3" s="29" t="s">
        <v>68</v>
      </c>
      <c r="O3" s="194"/>
      <c r="P3" s="194"/>
    </row>
    <row r="4" spans="1:16" s="191" customFormat="1" ht="21.75" customHeight="1">
      <c r="A4" s="194"/>
      <c r="B4" s="194"/>
      <c r="C4" s="194"/>
      <c r="D4" s="194"/>
      <c r="E4" s="194" t="s">
        <v>69</v>
      </c>
      <c r="F4" s="194" t="s">
        <v>70</v>
      </c>
      <c r="G4" s="194" t="s">
        <v>71</v>
      </c>
      <c r="H4" s="29"/>
      <c r="I4" s="204" t="s">
        <v>72</v>
      </c>
      <c r="J4" s="194"/>
      <c r="K4" s="194" t="s">
        <v>73</v>
      </c>
      <c r="L4" s="205" t="s">
        <v>74</v>
      </c>
      <c r="M4" s="205" t="s">
        <v>75</v>
      </c>
      <c r="N4" s="194" t="s">
        <v>73</v>
      </c>
      <c r="O4" s="205" t="s">
        <v>74</v>
      </c>
      <c r="P4" s="205" t="s">
        <v>75</v>
      </c>
    </row>
    <row r="5" spans="1:16" s="191" customFormat="1" ht="24" customHeight="1">
      <c r="A5" s="90">
        <v>1</v>
      </c>
      <c r="B5" s="13" t="s">
        <v>974</v>
      </c>
      <c r="C5" s="195" t="s">
        <v>77</v>
      </c>
      <c r="D5" s="195" t="s">
        <v>975</v>
      </c>
      <c r="E5" s="11">
        <v>12</v>
      </c>
      <c r="F5" s="11">
        <v>1</v>
      </c>
      <c r="G5" s="168">
        <v>0.2</v>
      </c>
      <c r="H5" s="90">
        <f aca="true" t="shared" si="0" ref="H5:H68">F5*2</f>
        <v>2</v>
      </c>
      <c r="I5" s="21">
        <v>200</v>
      </c>
      <c r="J5" s="202" t="s">
        <v>875</v>
      </c>
      <c r="K5" s="13" t="s">
        <v>976</v>
      </c>
      <c r="L5" s="90" t="s">
        <v>977</v>
      </c>
      <c r="M5" s="90">
        <v>18987517966</v>
      </c>
      <c r="N5" s="13" t="s">
        <v>371</v>
      </c>
      <c r="O5" s="90" t="s">
        <v>978</v>
      </c>
      <c r="P5" s="90">
        <v>15187550660</v>
      </c>
    </row>
    <row r="6" spans="1:16" s="191" customFormat="1" ht="24" customHeight="1">
      <c r="A6" s="90">
        <v>2</v>
      </c>
      <c r="B6" s="9" t="s">
        <v>979</v>
      </c>
      <c r="C6" s="195" t="s">
        <v>77</v>
      </c>
      <c r="D6" s="195" t="s">
        <v>975</v>
      </c>
      <c r="E6" s="11">
        <v>10</v>
      </c>
      <c r="F6" s="11">
        <v>1</v>
      </c>
      <c r="G6" s="168">
        <v>0.25</v>
      </c>
      <c r="H6" s="90">
        <f t="shared" si="0"/>
        <v>2</v>
      </c>
      <c r="I6" s="21">
        <v>250</v>
      </c>
      <c r="J6" s="202" t="s">
        <v>882</v>
      </c>
      <c r="K6" s="13" t="s">
        <v>976</v>
      </c>
      <c r="L6" s="90" t="s">
        <v>977</v>
      </c>
      <c r="M6" s="90">
        <v>18987517966</v>
      </c>
      <c r="N6" s="9" t="s">
        <v>980</v>
      </c>
      <c r="O6" s="90" t="s">
        <v>981</v>
      </c>
      <c r="P6" s="90">
        <v>18725380326</v>
      </c>
    </row>
    <row r="7" spans="1:16" s="191" customFormat="1" ht="24" customHeight="1">
      <c r="A7" s="90">
        <v>3</v>
      </c>
      <c r="B7" s="9" t="s">
        <v>982</v>
      </c>
      <c r="C7" s="195" t="s">
        <v>77</v>
      </c>
      <c r="D7" s="195" t="s">
        <v>975</v>
      </c>
      <c r="E7" s="11">
        <v>10</v>
      </c>
      <c r="F7" s="11">
        <v>1</v>
      </c>
      <c r="G7" s="168">
        <v>0.25</v>
      </c>
      <c r="H7" s="90">
        <f t="shared" si="0"/>
        <v>2</v>
      </c>
      <c r="I7" s="21">
        <v>250</v>
      </c>
      <c r="J7" s="202" t="s">
        <v>882</v>
      </c>
      <c r="K7" s="13" t="s">
        <v>976</v>
      </c>
      <c r="L7" s="90" t="s">
        <v>977</v>
      </c>
      <c r="M7" s="90">
        <v>18987517966</v>
      </c>
      <c r="N7" s="9" t="s">
        <v>980</v>
      </c>
      <c r="O7" s="90" t="s">
        <v>981</v>
      </c>
      <c r="P7" s="90">
        <v>18725380326</v>
      </c>
    </row>
    <row r="8" spans="1:16" s="191" customFormat="1" ht="24" customHeight="1">
      <c r="A8" s="90">
        <v>4</v>
      </c>
      <c r="B8" s="9" t="s">
        <v>983</v>
      </c>
      <c r="C8" s="195" t="s">
        <v>77</v>
      </c>
      <c r="D8" s="195" t="s">
        <v>975</v>
      </c>
      <c r="E8" s="11">
        <v>25</v>
      </c>
      <c r="F8" s="11">
        <v>3</v>
      </c>
      <c r="G8" s="168">
        <v>0.6</v>
      </c>
      <c r="H8" s="90">
        <f t="shared" si="0"/>
        <v>6</v>
      </c>
      <c r="I8" s="21">
        <v>600</v>
      </c>
      <c r="J8" s="202" t="s">
        <v>432</v>
      </c>
      <c r="K8" s="13" t="s">
        <v>976</v>
      </c>
      <c r="L8" s="90" t="s">
        <v>977</v>
      </c>
      <c r="M8" s="90">
        <v>18987517966</v>
      </c>
      <c r="N8" s="9" t="s">
        <v>980</v>
      </c>
      <c r="O8" s="90" t="s">
        <v>981</v>
      </c>
      <c r="P8" s="90">
        <v>18725380326</v>
      </c>
    </row>
    <row r="9" spans="1:16" s="191" customFormat="1" ht="24" customHeight="1">
      <c r="A9" s="90">
        <v>5</v>
      </c>
      <c r="B9" s="9" t="s">
        <v>984</v>
      </c>
      <c r="C9" s="195" t="s">
        <v>77</v>
      </c>
      <c r="D9" s="195" t="s">
        <v>975</v>
      </c>
      <c r="E9" s="11">
        <v>40</v>
      </c>
      <c r="F9" s="11">
        <v>4</v>
      </c>
      <c r="G9" s="168">
        <v>1.2</v>
      </c>
      <c r="H9" s="90">
        <f t="shared" si="0"/>
        <v>8</v>
      </c>
      <c r="I9" s="21">
        <v>1200</v>
      </c>
      <c r="J9" s="202" t="s">
        <v>523</v>
      </c>
      <c r="K9" s="13" t="s">
        <v>976</v>
      </c>
      <c r="L9" s="90" t="s">
        <v>977</v>
      </c>
      <c r="M9" s="90">
        <v>18987517966</v>
      </c>
      <c r="N9" s="9" t="s">
        <v>980</v>
      </c>
      <c r="O9" s="90" t="s">
        <v>981</v>
      </c>
      <c r="P9" s="90">
        <v>18725380326</v>
      </c>
    </row>
    <row r="10" spans="1:16" s="191" customFormat="1" ht="24" customHeight="1">
      <c r="A10" s="90">
        <v>6</v>
      </c>
      <c r="B10" s="9" t="s">
        <v>985</v>
      </c>
      <c r="C10" s="195" t="s">
        <v>77</v>
      </c>
      <c r="D10" s="195" t="s">
        <v>975</v>
      </c>
      <c r="E10" s="11">
        <v>20</v>
      </c>
      <c r="F10" s="11">
        <v>1</v>
      </c>
      <c r="G10" s="168">
        <v>0.2</v>
      </c>
      <c r="H10" s="90">
        <f t="shared" si="0"/>
        <v>2</v>
      </c>
      <c r="I10" s="21">
        <v>200</v>
      </c>
      <c r="J10" s="202" t="s">
        <v>986</v>
      </c>
      <c r="K10" s="13" t="s">
        <v>976</v>
      </c>
      <c r="L10" s="90" t="s">
        <v>977</v>
      </c>
      <c r="M10" s="90">
        <v>18987517966</v>
      </c>
      <c r="N10" s="9" t="s">
        <v>980</v>
      </c>
      <c r="O10" s="90" t="s">
        <v>981</v>
      </c>
      <c r="P10" s="90">
        <v>18725380326</v>
      </c>
    </row>
    <row r="11" spans="1:16" s="191" customFormat="1" ht="24" customHeight="1">
      <c r="A11" s="90">
        <v>7</v>
      </c>
      <c r="B11" s="9" t="s">
        <v>987</v>
      </c>
      <c r="C11" s="195" t="s">
        <v>77</v>
      </c>
      <c r="D11" s="195" t="s">
        <v>975</v>
      </c>
      <c r="E11" s="11">
        <v>40</v>
      </c>
      <c r="F11" s="11">
        <v>3</v>
      </c>
      <c r="G11" s="168">
        <v>0.4</v>
      </c>
      <c r="H11" s="90">
        <f t="shared" si="0"/>
        <v>6</v>
      </c>
      <c r="I11" s="21">
        <v>400</v>
      </c>
      <c r="J11" s="11" t="s">
        <v>432</v>
      </c>
      <c r="K11" s="13" t="s">
        <v>976</v>
      </c>
      <c r="L11" s="90" t="s">
        <v>977</v>
      </c>
      <c r="M11" s="90">
        <v>18987517966</v>
      </c>
      <c r="N11" s="9" t="s">
        <v>980</v>
      </c>
      <c r="O11" s="90" t="s">
        <v>981</v>
      </c>
      <c r="P11" s="90">
        <v>18725380326</v>
      </c>
    </row>
    <row r="12" spans="1:16" s="191" customFormat="1" ht="24" customHeight="1">
      <c r="A12" s="90">
        <v>8</v>
      </c>
      <c r="B12" s="9" t="s">
        <v>988</v>
      </c>
      <c r="C12" s="195" t="s">
        <v>77</v>
      </c>
      <c r="D12" s="195" t="s">
        <v>975</v>
      </c>
      <c r="E12" s="11">
        <v>10</v>
      </c>
      <c r="F12" s="11">
        <v>1</v>
      </c>
      <c r="G12" s="168">
        <v>0.25</v>
      </c>
      <c r="H12" s="90">
        <f t="shared" si="0"/>
        <v>2</v>
      </c>
      <c r="I12" s="21">
        <v>250</v>
      </c>
      <c r="J12" s="11" t="s">
        <v>989</v>
      </c>
      <c r="K12" s="13" t="s">
        <v>976</v>
      </c>
      <c r="L12" s="90" t="s">
        <v>977</v>
      </c>
      <c r="M12" s="90">
        <v>18987517966</v>
      </c>
      <c r="N12" s="9" t="s">
        <v>990</v>
      </c>
      <c r="O12" s="90" t="s">
        <v>991</v>
      </c>
      <c r="P12" s="90">
        <v>13320594887</v>
      </c>
    </row>
    <row r="13" spans="1:16" s="191" customFormat="1" ht="24" customHeight="1">
      <c r="A13" s="90">
        <v>9</v>
      </c>
      <c r="B13" s="9" t="s">
        <v>992</v>
      </c>
      <c r="C13" s="195" t="s">
        <v>77</v>
      </c>
      <c r="D13" s="195" t="s">
        <v>975</v>
      </c>
      <c r="E13" s="11">
        <v>15</v>
      </c>
      <c r="F13" s="11">
        <v>1</v>
      </c>
      <c r="G13" s="168">
        <v>0.25</v>
      </c>
      <c r="H13" s="90">
        <f t="shared" si="0"/>
        <v>2</v>
      </c>
      <c r="I13" s="21">
        <v>250</v>
      </c>
      <c r="J13" s="11" t="s">
        <v>986</v>
      </c>
      <c r="K13" s="13" t="s">
        <v>976</v>
      </c>
      <c r="L13" s="90" t="s">
        <v>977</v>
      </c>
      <c r="M13" s="90">
        <v>18987517966</v>
      </c>
      <c r="N13" s="9" t="s">
        <v>990</v>
      </c>
      <c r="O13" s="90" t="s">
        <v>991</v>
      </c>
      <c r="P13" s="90">
        <v>13320594887</v>
      </c>
    </row>
    <row r="14" spans="1:16" s="191" customFormat="1" ht="24" customHeight="1">
      <c r="A14" s="90">
        <v>10</v>
      </c>
      <c r="B14" s="11" t="s">
        <v>993</v>
      </c>
      <c r="C14" s="195" t="s">
        <v>77</v>
      </c>
      <c r="D14" s="195" t="s">
        <v>975</v>
      </c>
      <c r="E14" s="11">
        <v>24</v>
      </c>
      <c r="F14" s="11">
        <v>1</v>
      </c>
      <c r="G14" s="168">
        <v>0.156</v>
      </c>
      <c r="H14" s="90">
        <f t="shared" si="0"/>
        <v>2</v>
      </c>
      <c r="I14" s="21">
        <v>156</v>
      </c>
      <c r="J14" s="11" t="s">
        <v>408</v>
      </c>
      <c r="K14" s="13" t="s">
        <v>976</v>
      </c>
      <c r="L14" s="90" t="s">
        <v>977</v>
      </c>
      <c r="M14" s="90">
        <v>18987517966</v>
      </c>
      <c r="N14" s="11" t="s">
        <v>489</v>
      </c>
      <c r="O14" s="90" t="s">
        <v>994</v>
      </c>
      <c r="P14" s="90">
        <v>13987559108</v>
      </c>
    </row>
    <row r="15" spans="1:16" s="191" customFormat="1" ht="24" customHeight="1">
      <c r="A15" s="90">
        <v>11</v>
      </c>
      <c r="B15" s="11" t="s">
        <v>995</v>
      </c>
      <c r="C15" s="195" t="s">
        <v>77</v>
      </c>
      <c r="D15" s="195" t="s">
        <v>975</v>
      </c>
      <c r="E15" s="11">
        <v>8</v>
      </c>
      <c r="F15" s="11">
        <v>1</v>
      </c>
      <c r="G15" s="168">
        <v>0.093</v>
      </c>
      <c r="H15" s="90">
        <f t="shared" si="0"/>
        <v>2</v>
      </c>
      <c r="I15" s="21">
        <v>93</v>
      </c>
      <c r="J15" s="11" t="s">
        <v>989</v>
      </c>
      <c r="K15" s="13" t="s">
        <v>976</v>
      </c>
      <c r="L15" s="90" t="s">
        <v>977</v>
      </c>
      <c r="M15" s="90">
        <v>18987517966</v>
      </c>
      <c r="N15" s="11" t="s">
        <v>489</v>
      </c>
      <c r="O15" s="90" t="s">
        <v>994</v>
      </c>
      <c r="P15" s="90">
        <v>13987559108</v>
      </c>
    </row>
    <row r="16" spans="1:16" s="191" customFormat="1" ht="24" customHeight="1">
      <c r="A16" s="90">
        <v>12</v>
      </c>
      <c r="B16" s="11" t="s">
        <v>996</v>
      </c>
      <c r="C16" s="195" t="s">
        <v>77</v>
      </c>
      <c r="D16" s="195" t="s">
        <v>975</v>
      </c>
      <c r="E16" s="41">
        <v>48</v>
      </c>
      <c r="F16" s="41">
        <v>4</v>
      </c>
      <c r="G16" s="197">
        <v>0.48</v>
      </c>
      <c r="H16" s="90">
        <f t="shared" si="0"/>
        <v>8</v>
      </c>
      <c r="I16" s="21">
        <v>480</v>
      </c>
      <c r="J16" s="11" t="s">
        <v>997</v>
      </c>
      <c r="K16" s="13" t="s">
        <v>976</v>
      </c>
      <c r="L16" s="90" t="s">
        <v>977</v>
      </c>
      <c r="M16" s="90">
        <v>18987517966</v>
      </c>
      <c r="N16" s="11" t="s">
        <v>990</v>
      </c>
      <c r="O16" s="90" t="s">
        <v>991</v>
      </c>
      <c r="P16" s="90">
        <v>13320594887</v>
      </c>
    </row>
    <row r="17" spans="1:16" s="191" customFormat="1" ht="24" customHeight="1">
      <c r="A17" s="90">
        <v>13</v>
      </c>
      <c r="B17" s="11" t="s">
        <v>998</v>
      </c>
      <c r="C17" s="195" t="s">
        <v>77</v>
      </c>
      <c r="D17" s="195" t="s">
        <v>975</v>
      </c>
      <c r="E17" s="41">
        <v>12</v>
      </c>
      <c r="F17" s="41">
        <v>1</v>
      </c>
      <c r="G17" s="197">
        <v>0.12</v>
      </c>
      <c r="H17" s="90">
        <f t="shared" si="0"/>
        <v>2</v>
      </c>
      <c r="I17" s="21">
        <v>120</v>
      </c>
      <c r="J17" s="11" t="s">
        <v>989</v>
      </c>
      <c r="K17" s="13" t="s">
        <v>976</v>
      </c>
      <c r="L17" s="90" t="s">
        <v>977</v>
      </c>
      <c r="M17" s="90">
        <v>18987517966</v>
      </c>
      <c r="N17" s="11" t="s">
        <v>990</v>
      </c>
      <c r="O17" s="90" t="s">
        <v>991</v>
      </c>
      <c r="P17" s="90">
        <v>13320594887</v>
      </c>
    </row>
    <row r="18" spans="1:16" s="191" customFormat="1" ht="24" customHeight="1">
      <c r="A18" s="90">
        <v>14</v>
      </c>
      <c r="B18" s="11" t="s">
        <v>999</v>
      </c>
      <c r="C18" s="195" t="s">
        <v>77</v>
      </c>
      <c r="D18" s="195" t="s">
        <v>975</v>
      </c>
      <c r="E18" s="41">
        <v>33</v>
      </c>
      <c r="F18" s="41">
        <v>3</v>
      </c>
      <c r="G18" s="197">
        <v>0.81</v>
      </c>
      <c r="H18" s="90">
        <f t="shared" si="0"/>
        <v>6</v>
      </c>
      <c r="I18" s="21">
        <v>810</v>
      </c>
      <c r="J18" s="11" t="s">
        <v>486</v>
      </c>
      <c r="K18" s="13" t="s">
        <v>976</v>
      </c>
      <c r="L18" s="90" t="s">
        <v>977</v>
      </c>
      <c r="M18" s="90">
        <v>18987517966</v>
      </c>
      <c r="N18" s="11" t="s">
        <v>990</v>
      </c>
      <c r="O18" s="90" t="s">
        <v>991</v>
      </c>
      <c r="P18" s="90">
        <v>13320594887</v>
      </c>
    </row>
    <row r="19" spans="1:16" s="191" customFormat="1" ht="24" customHeight="1">
      <c r="A19" s="90">
        <v>15</v>
      </c>
      <c r="B19" s="11" t="s">
        <v>1000</v>
      </c>
      <c r="C19" s="195" t="s">
        <v>77</v>
      </c>
      <c r="D19" s="195" t="s">
        <v>975</v>
      </c>
      <c r="E19" s="41">
        <v>18</v>
      </c>
      <c r="F19" s="41">
        <v>1</v>
      </c>
      <c r="G19" s="197">
        <v>0.096</v>
      </c>
      <c r="H19" s="90">
        <f t="shared" si="0"/>
        <v>2</v>
      </c>
      <c r="I19" s="21">
        <v>96</v>
      </c>
      <c r="J19" s="202" t="s">
        <v>875</v>
      </c>
      <c r="K19" s="13" t="s">
        <v>976</v>
      </c>
      <c r="L19" s="90" t="s">
        <v>977</v>
      </c>
      <c r="M19" s="90">
        <v>18987517966</v>
      </c>
      <c r="N19" s="11" t="s">
        <v>990</v>
      </c>
      <c r="O19" s="90" t="s">
        <v>991</v>
      </c>
      <c r="P19" s="90">
        <v>13320594887</v>
      </c>
    </row>
    <row r="20" spans="1:16" s="191" customFormat="1" ht="24" customHeight="1">
      <c r="A20" s="90">
        <v>16</v>
      </c>
      <c r="B20" s="11" t="s">
        <v>1001</v>
      </c>
      <c r="C20" s="195" t="s">
        <v>77</v>
      </c>
      <c r="D20" s="195" t="s">
        <v>975</v>
      </c>
      <c r="E20" s="11">
        <v>16</v>
      </c>
      <c r="F20" s="11">
        <v>2</v>
      </c>
      <c r="G20" s="168">
        <v>0.112</v>
      </c>
      <c r="H20" s="90">
        <f t="shared" si="0"/>
        <v>4</v>
      </c>
      <c r="I20" s="21">
        <v>112</v>
      </c>
      <c r="J20" s="202" t="s">
        <v>882</v>
      </c>
      <c r="K20" s="13" t="s">
        <v>976</v>
      </c>
      <c r="L20" s="90" t="s">
        <v>977</v>
      </c>
      <c r="M20" s="90">
        <v>18987517966</v>
      </c>
      <c r="N20" s="11" t="s">
        <v>990</v>
      </c>
      <c r="O20" s="90" t="s">
        <v>991</v>
      </c>
      <c r="P20" s="90">
        <v>13320594887</v>
      </c>
    </row>
    <row r="21" spans="1:16" s="191" customFormat="1" ht="24" customHeight="1">
      <c r="A21" s="90">
        <v>17</v>
      </c>
      <c r="B21" s="11" t="s">
        <v>1002</v>
      </c>
      <c r="C21" s="195" t="s">
        <v>77</v>
      </c>
      <c r="D21" s="195" t="s">
        <v>975</v>
      </c>
      <c r="E21" s="11">
        <v>20</v>
      </c>
      <c r="F21" s="11">
        <v>2</v>
      </c>
      <c r="G21" s="168">
        <v>0.1536</v>
      </c>
      <c r="H21" s="90">
        <f t="shared" si="0"/>
        <v>4</v>
      </c>
      <c r="I21" s="21">
        <v>153.6</v>
      </c>
      <c r="J21" s="202" t="s">
        <v>882</v>
      </c>
      <c r="K21" s="13" t="s">
        <v>976</v>
      </c>
      <c r="L21" s="90" t="s">
        <v>977</v>
      </c>
      <c r="M21" s="90">
        <v>18987517966</v>
      </c>
      <c r="N21" s="11" t="s">
        <v>990</v>
      </c>
      <c r="O21" s="90" t="s">
        <v>991</v>
      </c>
      <c r="P21" s="90">
        <v>13320594887</v>
      </c>
    </row>
    <row r="22" spans="1:16" s="191" customFormat="1" ht="24" customHeight="1">
      <c r="A22" s="90">
        <v>18</v>
      </c>
      <c r="B22" s="11" t="s">
        <v>1003</v>
      </c>
      <c r="C22" s="195" t="s">
        <v>77</v>
      </c>
      <c r="D22" s="195" t="s">
        <v>975</v>
      </c>
      <c r="E22" s="11">
        <v>10</v>
      </c>
      <c r="F22" s="11">
        <v>1</v>
      </c>
      <c r="G22" s="168">
        <v>0.084</v>
      </c>
      <c r="H22" s="90">
        <f t="shared" si="0"/>
        <v>2</v>
      </c>
      <c r="I22" s="21">
        <v>84</v>
      </c>
      <c r="J22" s="202" t="s">
        <v>432</v>
      </c>
      <c r="K22" s="13" t="s">
        <v>976</v>
      </c>
      <c r="L22" s="90" t="s">
        <v>977</v>
      </c>
      <c r="M22" s="90">
        <v>18987517966</v>
      </c>
      <c r="N22" s="11" t="s">
        <v>990</v>
      </c>
      <c r="O22" s="90" t="s">
        <v>991</v>
      </c>
      <c r="P22" s="90">
        <v>13320594887</v>
      </c>
    </row>
    <row r="23" spans="1:16" s="191" customFormat="1" ht="24" customHeight="1">
      <c r="A23" s="90">
        <v>19</v>
      </c>
      <c r="B23" s="9" t="s">
        <v>1004</v>
      </c>
      <c r="C23" s="195" t="s">
        <v>77</v>
      </c>
      <c r="D23" s="195" t="s">
        <v>975</v>
      </c>
      <c r="E23" s="11">
        <v>36</v>
      </c>
      <c r="F23" s="11">
        <v>2</v>
      </c>
      <c r="G23" s="168">
        <v>0.3096</v>
      </c>
      <c r="H23" s="90">
        <f t="shared" si="0"/>
        <v>4</v>
      </c>
      <c r="I23" s="21">
        <v>309.6</v>
      </c>
      <c r="J23" s="202" t="s">
        <v>523</v>
      </c>
      <c r="K23" s="13" t="s">
        <v>976</v>
      </c>
      <c r="L23" s="90" t="s">
        <v>977</v>
      </c>
      <c r="M23" s="90">
        <v>18987517966</v>
      </c>
      <c r="N23" s="11" t="s">
        <v>990</v>
      </c>
      <c r="O23" s="90" t="s">
        <v>991</v>
      </c>
      <c r="P23" s="90">
        <v>13320594887</v>
      </c>
    </row>
    <row r="24" spans="1:16" s="191" customFormat="1" ht="24" customHeight="1">
      <c r="A24" s="90">
        <v>20</v>
      </c>
      <c r="B24" s="11" t="s">
        <v>1005</v>
      </c>
      <c r="C24" s="195" t="s">
        <v>77</v>
      </c>
      <c r="D24" s="195" t="s">
        <v>975</v>
      </c>
      <c r="E24" s="11">
        <v>8</v>
      </c>
      <c r="F24" s="11">
        <v>1</v>
      </c>
      <c r="G24" s="168">
        <v>0.048</v>
      </c>
      <c r="H24" s="90">
        <f t="shared" si="0"/>
        <v>2</v>
      </c>
      <c r="I24" s="21">
        <v>48</v>
      </c>
      <c r="J24" s="202" t="s">
        <v>986</v>
      </c>
      <c r="K24" s="13" t="s">
        <v>976</v>
      </c>
      <c r="L24" s="90" t="s">
        <v>977</v>
      </c>
      <c r="M24" s="90">
        <v>18987517966</v>
      </c>
      <c r="N24" s="11" t="s">
        <v>990</v>
      </c>
      <c r="O24" s="90" t="s">
        <v>991</v>
      </c>
      <c r="P24" s="90">
        <v>13320594887</v>
      </c>
    </row>
    <row r="25" spans="1:16" s="191" customFormat="1" ht="24" customHeight="1">
      <c r="A25" s="90">
        <v>21</v>
      </c>
      <c r="B25" s="11" t="s">
        <v>1006</v>
      </c>
      <c r="C25" s="195" t="s">
        <v>77</v>
      </c>
      <c r="D25" s="195" t="s">
        <v>975</v>
      </c>
      <c r="E25" s="11">
        <v>8</v>
      </c>
      <c r="F25" s="11">
        <v>1</v>
      </c>
      <c r="G25" s="168">
        <v>0.048</v>
      </c>
      <c r="H25" s="90">
        <f t="shared" si="0"/>
        <v>2</v>
      </c>
      <c r="I25" s="21">
        <v>48</v>
      </c>
      <c r="J25" s="11" t="s">
        <v>432</v>
      </c>
      <c r="K25" s="13" t="s">
        <v>976</v>
      </c>
      <c r="L25" s="90" t="s">
        <v>977</v>
      </c>
      <c r="M25" s="90">
        <v>18987517966</v>
      </c>
      <c r="N25" s="11" t="s">
        <v>990</v>
      </c>
      <c r="O25" s="90" t="s">
        <v>991</v>
      </c>
      <c r="P25" s="90">
        <v>13320594887</v>
      </c>
    </row>
    <row r="26" spans="1:16" s="191" customFormat="1" ht="24" customHeight="1">
      <c r="A26" s="90">
        <v>22</v>
      </c>
      <c r="B26" s="11" t="s">
        <v>1007</v>
      </c>
      <c r="C26" s="195" t="s">
        <v>77</v>
      </c>
      <c r="D26" s="195" t="s">
        <v>975</v>
      </c>
      <c r="E26" s="67">
        <v>8</v>
      </c>
      <c r="F26" s="67">
        <v>1</v>
      </c>
      <c r="G26" s="168">
        <v>0.1</v>
      </c>
      <c r="H26" s="90">
        <f t="shared" si="0"/>
        <v>2</v>
      </c>
      <c r="I26" s="21">
        <v>100</v>
      </c>
      <c r="J26" s="11" t="s">
        <v>989</v>
      </c>
      <c r="K26" s="13" t="s">
        <v>976</v>
      </c>
      <c r="L26" s="90" t="s">
        <v>977</v>
      </c>
      <c r="M26" s="90">
        <v>18987517966</v>
      </c>
      <c r="N26" s="11" t="s">
        <v>489</v>
      </c>
      <c r="O26" s="90" t="s">
        <v>994</v>
      </c>
      <c r="P26" s="90">
        <v>13987559108</v>
      </c>
    </row>
    <row r="27" spans="1:16" s="191" customFormat="1" ht="24" customHeight="1">
      <c r="A27" s="90">
        <v>23</v>
      </c>
      <c r="B27" s="11" t="s">
        <v>1008</v>
      </c>
      <c r="C27" s="195" t="s">
        <v>77</v>
      </c>
      <c r="D27" s="195" t="s">
        <v>975</v>
      </c>
      <c r="E27" s="67">
        <v>9</v>
      </c>
      <c r="F27" s="67">
        <v>1</v>
      </c>
      <c r="G27" s="168">
        <v>0.1</v>
      </c>
      <c r="H27" s="90">
        <f t="shared" si="0"/>
        <v>2</v>
      </c>
      <c r="I27" s="21">
        <v>100</v>
      </c>
      <c r="J27" s="11" t="s">
        <v>986</v>
      </c>
      <c r="K27" s="13" t="s">
        <v>976</v>
      </c>
      <c r="L27" s="90" t="s">
        <v>977</v>
      </c>
      <c r="M27" s="90">
        <v>18987517966</v>
      </c>
      <c r="N27" s="11" t="s">
        <v>1009</v>
      </c>
      <c r="O27" s="90" t="s">
        <v>1010</v>
      </c>
      <c r="P27" s="90">
        <v>15987508288</v>
      </c>
    </row>
    <row r="28" spans="1:16" s="191" customFormat="1" ht="24" customHeight="1">
      <c r="A28" s="90">
        <v>24</v>
      </c>
      <c r="B28" s="11" t="s">
        <v>1011</v>
      </c>
      <c r="C28" s="195" t="s">
        <v>77</v>
      </c>
      <c r="D28" s="195" t="s">
        <v>975</v>
      </c>
      <c r="E28" s="11">
        <v>20</v>
      </c>
      <c r="F28" s="11">
        <v>1</v>
      </c>
      <c r="G28" s="168">
        <v>0.16</v>
      </c>
      <c r="H28" s="90">
        <f t="shared" si="0"/>
        <v>2</v>
      </c>
      <c r="I28" s="21">
        <v>160</v>
      </c>
      <c r="J28" s="11" t="s">
        <v>408</v>
      </c>
      <c r="K28" s="13" t="s">
        <v>976</v>
      </c>
      <c r="L28" s="90" t="s">
        <v>977</v>
      </c>
      <c r="M28" s="90">
        <v>18987517966</v>
      </c>
      <c r="N28" s="11" t="s">
        <v>371</v>
      </c>
      <c r="O28" s="90" t="s">
        <v>978</v>
      </c>
      <c r="P28" s="90">
        <v>15187550660</v>
      </c>
    </row>
    <row r="29" spans="1:16" s="191" customFormat="1" ht="24" customHeight="1">
      <c r="A29" s="90">
        <v>25</v>
      </c>
      <c r="B29" s="11" t="s">
        <v>1012</v>
      </c>
      <c r="C29" s="195" t="s">
        <v>77</v>
      </c>
      <c r="D29" s="195" t="s">
        <v>975</v>
      </c>
      <c r="E29" s="11">
        <v>35</v>
      </c>
      <c r="F29" s="11">
        <v>1</v>
      </c>
      <c r="G29" s="168">
        <v>0.26</v>
      </c>
      <c r="H29" s="90">
        <f t="shared" si="0"/>
        <v>2</v>
      </c>
      <c r="I29" s="21">
        <v>260</v>
      </c>
      <c r="J29" s="11" t="s">
        <v>989</v>
      </c>
      <c r="K29" s="13" t="s">
        <v>976</v>
      </c>
      <c r="L29" s="90" t="s">
        <v>977</v>
      </c>
      <c r="M29" s="90">
        <v>18987517966</v>
      </c>
      <c r="N29" s="11" t="s">
        <v>371</v>
      </c>
      <c r="O29" s="90" t="s">
        <v>978</v>
      </c>
      <c r="P29" s="90">
        <v>15187550660</v>
      </c>
    </row>
    <row r="30" spans="1:16" s="191" customFormat="1" ht="24" customHeight="1">
      <c r="A30" s="90">
        <v>26</v>
      </c>
      <c r="B30" s="11" t="s">
        <v>1013</v>
      </c>
      <c r="C30" s="195" t="s">
        <v>77</v>
      </c>
      <c r="D30" s="195" t="s">
        <v>975</v>
      </c>
      <c r="E30" s="11">
        <v>54</v>
      </c>
      <c r="F30" s="11">
        <v>2</v>
      </c>
      <c r="G30" s="168">
        <v>0.28</v>
      </c>
      <c r="H30" s="90">
        <f t="shared" si="0"/>
        <v>4</v>
      </c>
      <c r="I30" s="21">
        <v>280</v>
      </c>
      <c r="J30" s="11" t="s">
        <v>408</v>
      </c>
      <c r="K30" s="13" t="s">
        <v>976</v>
      </c>
      <c r="L30" s="90" t="s">
        <v>977</v>
      </c>
      <c r="M30" s="90">
        <v>18987517966</v>
      </c>
      <c r="N30" s="11" t="s">
        <v>371</v>
      </c>
      <c r="O30" s="90" t="s">
        <v>978</v>
      </c>
      <c r="P30" s="90">
        <v>15187550660</v>
      </c>
    </row>
    <row r="31" spans="1:16" s="191" customFormat="1" ht="24" customHeight="1">
      <c r="A31" s="90">
        <v>27</v>
      </c>
      <c r="B31" s="11" t="s">
        <v>1014</v>
      </c>
      <c r="C31" s="195" t="s">
        <v>77</v>
      </c>
      <c r="D31" s="195" t="s">
        <v>975</v>
      </c>
      <c r="E31" s="11">
        <v>16</v>
      </c>
      <c r="F31" s="11">
        <v>1</v>
      </c>
      <c r="G31" s="168">
        <v>0.18</v>
      </c>
      <c r="H31" s="90">
        <f t="shared" si="0"/>
        <v>2</v>
      </c>
      <c r="I31" s="21">
        <v>180</v>
      </c>
      <c r="J31" s="11" t="s">
        <v>501</v>
      </c>
      <c r="K31" s="13" t="s">
        <v>976</v>
      </c>
      <c r="L31" s="90" t="s">
        <v>977</v>
      </c>
      <c r="M31" s="90">
        <v>18987517966</v>
      </c>
      <c r="N31" s="9" t="s">
        <v>980</v>
      </c>
      <c r="O31" s="90" t="s">
        <v>981</v>
      </c>
      <c r="P31" s="90">
        <v>18725380326</v>
      </c>
    </row>
    <row r="32" spans="1:16" s="191" customFormat="1" ht="24" customHeight="1">
      <c r="A32" s="90">
        <v>28</v>
      </c>
      <c r="B32" s="101" t="s">
        <v>1015</v>
      </c>
      <c r="C32" s="195" t="s">
        <v>77</v>
      </c>
      <c r="D32" s="195" t="s">
        <v>975</v>
      </c>
      <c r="E32" s="11">
        <v>70</v>
      </c>
      <c r="F32" s="11">
        <v>3</v>
      </c>
      <c r="G32" s="168">
        <v>0.875</v>
      </c>
      <c r="H32" s="90">
        <f t="shared" si="0"/>
        <v>6</v>
      </c>
      <c r="I32" s="21">
        <v>875</v>
      </c>
      <c r="J32" s="11" t="s">
        <v>997</v>
      </c>
      <c r="K32" s="13" t="s">
        <v>976</v>
      </c>
      <c r="L32" s="90" t="s">
        <v>977</v>
      </c>
      <c r="M32" s="90">
        <v>18987517966</v>
      </c>
      <c r="N32" s="101" t="s">
        <v>1016</v>
      </c>
      <c r="O32" s="90" t="s">
        <v>1017</v>
      </c>
      <c r="P32" s="90">
        <v>13577559785</v>
      </c>
    </row>
    <row r="33" spans="1:16" s="191" customFormat="1" ht="24" customHeight="1">
      <c r="A33" s="90">
        <v>29</v>
      </c>
      <c r="B33" s="9" t="s">
        <v>1018</v>
      </c>
      <c r="C33" s="195" t="s">
        <v>77</v>
      </c>
      <c r="D33" s="195" t="s">
        <v>975</v>
      </c>
      <c r="E33" s="11">
        <v>40</v>
      </c>
      <c r="F33" s="11">
        <v>2</v>
      </c>
      <c r="G33" s="168">
        <v>0.262</v>
      </c>
      <c r="H33" s="90">
        <f t="shared" si="0"/>
        <v>4</v>
      </c>
      <c r="I33" s="21">
        <v>262</v>
      </c>
      <c r="J33" s="202" t="s">
        <v>875</v>
      </c>
      <c r="K33" s="13" t="s">
        <v>976</v>
      </c>
      <c r="L33" s="90" t="s">
        <v>977</v>
      </c>
      <c r="M33" s="90">
        <v>18987517966</v>
      </c>
      <c r="N33" s="11" t="s">
        <v>990</v>
      </c>
      <c r="O33" s="90" t="s">
        <v>991</v>
      </c>
      <c r="P33" s="90">
        <v>13320594887</v>
      </c>
    </row>
    <row r="34" spans="1:16" s="191" customFormat="1" ht="24" customHeight="1">
      <c r="A34" s="90">
        <v>30</v>
      </c>
      <c r="B34" s="9" t="s">
        <v>1019</v>
      </c>
      <c r="C34" s="195" t="s">
        <v>77</v>
      </c>
      <c r="D34" s="195" t="s">
        <v>975</v>
      </c>
      <c r="E34" s="11">
        <v>24</v>
      </c>
      <c r="F34" s="11">
        <v>1</v>
      </c>
      <c r="G34" s="168">
        <v>0.156</v>
      </c>
      <c r="H34" s="90">
        <f t="shared" si="0"/>
        <v>2</v>
      </c>
      <c r="I34" s="21">
        <v>156</v>
      </c>
      <c r="J34" s="202" t="s">
        <v>882</v>
      </c>
      <c r="K34" s="13" t="s">
        <v>976</v>
      </c>
      <c r="L34" s="90" t="s">
        <v>977</v>
      </c>
      <c r="M34" s="90">
        <v>18987517966</v>
      </c>
      <c r="N34" s="11" t="s">
        <v>990</v>
      </c>
      <c r="O34" s="90" t="s">
        <v>991</v>
      </c>
      <c r="P34" s="90">
        <v>13320594887</v>
      </c>
    </row>
    <row r="35" spans="1:16" s="191" customFormat="1" ht="24" customHeight="1">
      <c r="A35" s="90">
        <v>31</v>
      </c>
      <c r="B35" s="9" t="s">
        <v>1020</v>
      </c>
      <c r="C35" s="195" t="s">
        <v>77</v>
      </c>
      <c r="D35" s="195" t="s">
        <v>975</v>
      </c>
      <c r="E35" s="11">
        <v>14</v>
      </c>
      <c r="F35" s="11">
        <v>2</v>
      </c>
      <c r="G35" s="168">
        <v>0.093</v>
      </c>
      <c r="H35" s="90">
        <f t="shared" si="0"/>
        <v>4</v>
      </c>
      <c r="I35" s="21">
        <v>93</v>
      </c>
      <c r="J35" s="202" t="s">
        <v>882</v>
      </c>
      <c r="K35" s="13" t="s">
        <v>976</v>
      </c>
      <c r="L35" s="90" t="s">
        <v>977</v>
      </c>
      <c r="M35" s="90">
        <v>18987517966</v>
      </c>
      <c r="N35" s="11" t="s">
        <v>990</v>
      </c>
      <c r="O35" s="90" t="s">
        <v>991</v>
      </c>
      <c r="P35" s="90">
        <v>13320594887</v>
      </c>
    </row>
    <row r="36" spans="1:16" s="191" customFormat="1" ht="24" customHeight="1">
      <c r="A36" s="90">
        <v>32</v>
      </c>
      <c r="B36" s="9" t="s">
        <v>1021</v>
      </c>
      <c r="C36" s="195" t="s">
        <v>77</v>
      </c>
      <c r="D36" s="195" t="s">
        <v>975</v>
      </c>
      <c r="E36" s="11">
        <v>20</v>
      </c>
      <c r="F36" s="11">
        <v>1</v>
      </c>
      <c r="G36" s="168">
        <v>0.112</v>
      </c>
      <c r="H36" s="90">
        <f t="shared" si="0"/>
        <v>2</v>
      </c>
      <c r="I36" s="21">
        <v>112</v>
      </c>
      <c r="J36" s="202" t="s">
        <v>432</v>
      </c>
      <c r="K36" s="13" t="s">
        <v>976</v>
      </c>
      <c r="L36" s="90" t="s">
        <v>977</v>
      </c>
      <c r="M36" s="90">
        <v>18987517966</v>
      </c>
      <c r="N36" s="11" t="s">
        <v>990</v>
      </c>
      <c r="O36" s="90" t="s">
        <v>991</v>
      </c>
      <c r="P36" s="90">
        <v>13320594887</v>
      </c>
    </row>
    <row r="37" spans="1:16" s="191" customFormat="1" ht="24" customHeight="1">
      <c r="A37" s="90">
        <v>33</v>
      </c>
      <c r="B37" s="11" t="s">
        <v>1022</v>
      </c>
      <c r="C37" s="195" t="s">
        <v>77</v>
      </c>
      <c r="D37" s="195" t="s">
        <v>975</v>
      </c>
      <c r="E37" s="11">
        <v>12</v>
      </c>
      <c r="F37" s="11">
        <v>1</v>
      </c>
      <c r="G37" s="168">
        <v>0.082</v>
      </c>
      <c r="H37" s="90">
        <f t="shared" si="0"/>
        <v>2</v>
      </c>
      <c r="I37" s="21">
        <v>82</v>
      </c>
      <c r="J37" s="202" t="s">
        <v>523</v>
      </c>
      <c r="K37" s="13" t="s">
        <v>976</v>
      </c>
      <c r="L37" s="90" t="s">
        <v>977</v>
      </c>
      <c r="M37" s="90">
        <v>18987517966</v>
      </c>
      <c r="N37" s="11" t="s">
        <v>990</v>
      </c>
      <c r="O37" s="90" t="s">
        <v>991</v>
      </c>
      <c r="P37" s="90">
        <v>13320594887</v>
      </c>
    </row>
    <row r="38" spans="1:16" s="191" customFormat="1" ht="24" customHeight="1">
      <c r="A38" s="90">
        <v>34</v>
      </c>
      <c r="B38" s="11" t="s">
        <v>1023</v>
      </c>
      <c r="C38" s="195" t="s">
        <v>77</v>
      </c>
      <c r="D38" s="195" t="s">
        <v>975</v>
      </c>
      <c r="E38" s="11">
        <v>40</v>
      </c>
      <c r="F38" s="11">
        <v>1</v>
      </c>
      <c r="G38" s="168">
        <v>0.384</v>
      </c>
      <c r="H38" s="90">
        <f t="shared" si="0"/>
        <v>2</v>
      </c>
      <c r="I38" s="21">
        <v>384</v>
      </c>
      <c r="J38" s="202" t="s">
        <v>986</v>
      </c>
      <c r="K38" s="13" t="s">
        <v>976</v>
      </c>
      <c r="L38" s="90" t="s">
        <v>977</v>
      </c>
      <c r="M38" s="90">
        <v>18987517966</v>
      </c>
      <c r="N38" s="11" t="s">
        <v>990</v>
      </c>
      <c r="O38" s="90" t="s">
        <v>991</v>
      </c>
      <c r="P38" s="90">
        <v>13320594887</v>
      </c>
    </row>
    <row r="39" spans="1:16" s="191" customFormat="1" ht="24" customHeight="1">
      <c r="A39" s="90">
        <v>35</v>
      </c>
      <c r="B39" s="11" t="s">
        <v>1024</v>
      </c>
      <c r="C39" s="195" t="s">
        <v>77</v>
      </c>
      <c r="D39" s="195" t="s">
        <v>975</v>
      </c>
      <c r="E39" s="11">
        <v>20</v>
      </c>
      <c r="F39" s="11">
        <v>2</v>
      </c>
      <c r="G39" s="168">
        <v>0.198</v>
      </c>
      <c r="H39" s="90">
        <f t="shared" si="0"/>
        <v>4</v>
      </c>
      <c r="I39" s="21">
        <v>198</v>
      </c>
      <c r="J39" s="11" t="s">
        <v>432</v>
      </c>
      <c r="K39" s="13" t="s">
        <v>976</v>
      </c>
      <c r="L39" s="90" t="s">
        <v>977</v>
      </c>
      <c r="M39" s="90">
        <v>18987517966</v>
      </c>
      <c r="N39" s="11" t="s">
        <v>990</v>
      </c>
      <c r="O39" s="90" t="s">
        <v>991</v>
      </c>
      <c r="P39" s="90">
        <v>13320594887</v>
      </c>
    </row>
    <row r="40" spans="1:16" s="191" customFormat="1" ht="24" customHeight="1">
      <c r="A40" s="90">
        <v>36</v>
      </c>
      <c r="B40" s="11" t="s">
        <v>1025</v>
      </c>
      <c r="C40" s="195" t="s">
        <v>77</v>
      </c>
      <c r="D40" s="195" t="s">
        <v>975</v>
      </c>
      <c r="E40" s="11">
        <v>8</v>
      </c>
      <c r="F40" s="11">
        <v>1</v>
      </c>
      <c r="G40" s="168">
        <v>0.048</v>
      </c>
      <c r="H40" s="90">
        <f t="shared" si="0"/>
        <v>2</v>
      </c>
      <c r="I40" s="21">
        <v>48</v>
      </c>
      <c r="J40" s="11" t="s">
        <v>989</v>
      </c>
      <c r="K40" s="13" t="s">
        <v>976</v>
      </c>
      <c r="L40" s="90" t="s">
        <v>977</v>
      </c>
      <c r="M40" s="90">
        <v>18987517966</v>
      </c>
      <c r="N40" s="11" t="s">
        <v>990</v>
      </c>
      <c r="O40" s="90" t="s">
        <v>991</v>
      </c>
      <c r="P40" s="90">
        <v>13320594887</v>
      </c>
    </row>
    <row r="41" spans="1:16" s="191" customFormat="1" ht="24" customHeight="1">
      <c r="A41" s="90">
        <v>37</v>
      </c>
      <c r="B41" s="11" t="s">
        <v>1026</v>
      </c>
      <c r="C41" s="195" t="s">
        <v>77</v>
      </c>
      <c r="D41" s="195" t="s">
        <v>975</v>
      </c>
      <c r="E41" s="11">
        <v>52</v>
      </c>
      <c r="F41" s="11">
        <v>3</v>
      </c>
      <c r="G41" s="168">
        <v>0.212</v>
      </c>
      <c r="H41" s="90">
        <f t="shared" si="0"/>
        <v>6</v>
      </c>
      <c r="I41" s="21">
        <v>212</v>
      </c>
      <c r="J41" s="11" t="s">
        <v>986</v>
      </c>
      <c r="K41" s="13" t="s">
        <v>976</v>
      </c>
      <c r="L41" s="90" t="s">
        <v>977</v>
      </c>
      <c r="M41" s="90">
        <v>18987517966</v>
      </c>
      <c r="N41" s="11" t="s">
        <v>990</v>
      </c>
      <c r="O41" s="90" t="s">
        <v>991</v>
      </c>
      <c r="P41" s="90">
        <v>13320594887</v>
      </c>
    </row>
    <row r="42" spans="1:16" s="191" customFormat="1" ht="24" customHeight="1">
      <c r="A42" s="90">
        <v>38</v>
      </c>
      <c r="B42" s="11" t="s">
        <v>1027</v>
      </c>
      <c r="C42" s="195" t="s">
        <v>77</v>
      </c>
      <c r="D42" s="195" t="s">
        <v>975</v>
      </c>
      <c r="E42" s="11">
        <v>24</v>
      </c>
      <c r="F42" s="11">
        <v>1</v>
      </c>
      <c r="G42" s="168">
        <v>0.204</v>
      </c>
      <c r="H42" s="90">
        <f t="shared" si="0"/>
        <v>2</v>
      </c>
      <c r="I42" s="21">
        <v>204</v>
      </c>
      <c r="J42" s="11" t="s">
        <v>408</v>
      </c>
      <c r="K42" s="13" t="s">
        <v>976</v>
      </c>
      <c r="L42" s="90" t="s">
        <v>977</v>
      </c>
      <c r="M42" s="90">
        <v>18987517966</v>
      </c>
      <c r="N42" s="11" t="s">
        <v>990</v>
      </c>
      <c r="O42" s="90" t="s">
        <v>991</v>
      </c>
      <c r="P42" s="90">
        <v>13320594887</v>
      </c>
    </row>
    <row r="43" spans="1:16" s="191" customFormat="1" ht="24" customHeight="1">
      <c r="A43" s="90">
        <v>39</v>
      </c>
      <c r="B43" s="11" t="s">
        <v>1028</v>
      </c>
      <c r="C43" s="195" t="s">
        <v>77</v>
      </c>
      <c r="D43" s="195" t="s">
        <v>975</v>
      </c>
      <c r="E43" s="11">
        <v>15</v>
      </c>
      <c r="F43" s="11">
        <v>1</v>
      </c>
      <c r="G43" s="168">
        <v>0.2</v>
      </c>
      <c r="H43" s="90">
        <f t="shared" si="0"/>
        <v>2</v>
      </c>
      <c r="I43" s="21">
        <v>200</v>
      </c>
      <c r="J43" s="11" t="s">
        <v>989</v>
      </c>
      <c r="K43" s="13" t="s">
        <v>976</v>
      </c>
      <c r="L43" s="90" t="s">
        <v>977</v>
      </c>
      <c r="M43" s="90">
        <v>18987517966</v>
      </c>
      <c r="N43" s="11" t="s">
        <v>990</v>
      </c>
      <c r="O43" s="90" t="s">
        <v>991</v>
      </c>
      <c r="P43" s="90">
        <v>13320594887</v>
      </c>
    </row>
    <row r="44" spans="1:16" s="191" customFormat="1" ht="24" customHeight="1">
      <c r="A44" s="90">
        <v>40</v>
      </c>
      <c r="B44" s="11" t="s">
        <v>1029</v>
      </c>
      <c r="C44" s="195" t="s">
        <v>77</v>
      </c>
      <c r="D44" s="195" t="s">
        <v>975</v>
      </c>
      <c r="E44" s="11">
        <v>12</v>
      </c>
      <c r="F44" s="11">
        <v>1</v>
      </c>
      <c r="G44" s="168">
        <v>0.1</v>
      </c>
      <c r="H44" s="90">
        <f t="shared" si="0"/>
        <v>2</v>
      </c>
      <c r="I44" s="21">
        <v>100</v>
      </c>
      <c r="J44" s="11" t="s">
        <v>989</v>
      </c>
      <c r="K44" s="13" t="s">
        <v>976</v>
      </c>
      <c r="L44" s="90" t="s">
        <v>977</v>
      </c>
      <c r="M44" s="90">
        <v>18987517966</v>
      </c>
      <c r="N44" s="9" t="s">
        <v>980</v>
      </c>
      <c r="O44" s="90" t="s">
        <v>981</v>
      </c>
      <c r="P44" s="90">
        <v>18725380326</v>
      </c>
    </row>
    <row r="45" spans="1:16" s="191" customFormat="1" ht="24" customHeight="1">
      <c r="A45" s="90">
        <v>41</v>
      </c>
      <c r="B45" s="9" t="s">
        <v>1030</v>
      </c>
      <c r="C45" s="195" t="s">
        <v>77</v>
      </c>
      <c r="D45" s="195" t="s">
        <v>975</v>
      </c>
      <c r="E45" s="11">
        <v>28</v>
      </c>
      <c r="F45" s="11">
        <v>1</v>
      </c>
      <c r="G45" s="168">
        <v>0.14</v>
      </c>
      <c r="H45" s="90">
        <f t="shared" si="0"/>
        <v>2</v>
      </c>
      <c r="I45" s="21">
        <v>140</v>
      </c>
      <c r="J45" s="11" t="s">
        <v>408</v>
      </c>
      <c r="K45" s="13" t="s">
        <v>976</v>
      </c>
      <c r="L45" s="90" t="s">
        <v>977</v>
      </c>
      <c r="M45" s="90">
        <v>18987517966</v>
      </c>
      <c r="N45" s="11" t="s">
        <v>1031</v>
      </c>
      <c r="O45" s="90" t="s">
        <v>1032</v>
      </c>
      <c r="P45" s="90">
        <v>15287518865</v>
      </c>
    </row>
    <row r="46" spans="1:16" s="191" customFormat="1" ht="24" customHeight="1">
      <c r="A46" s="90">
        <v>42</v>
      </c>
      <c r="B46" s="13" t="s">
        <v>1033</v>
      </c>
      <c r="C46" s="195" t="s">
        <v>77</v>
      </c>
      <c r="D46" s="195" t="s">
        <v>975</v>
      </c>
      <c r="E46" s="11">
        <v>15</v>
      </c>
      <c r="F46" s="11">
        <v>1</v>
      </c>
      <c r="G46" s="168">
        <v>0.3</v>
      </c>
      <c r="H46" s="90">
        <f t="shared" si="0"/>
        <v>2</v>
      </c>
      <c r="I46" s="21">
        <v>300</v>
      </c>
      <c r="J46" s="11" t="s">
        <v>432</v>
      </c>
      <c r="K46" s="13" t="s">
        <v>976</v>
      </c>
      <c r="L46" s="90" t="s">
        <v>977</v>
      </c>
      <c r="M46" s="90">
        <v>18987517966</v>
      </c>
      <c r="N46" s="11" t="s">
        <v>1031</v>
      </c>
      <c r="O46" s="90" t="s">
        <v>1032</v>
      </c>
      <c r="P46" s="90">
        <v>15287518865</v>
      </c>
    </row>
    <row r="47" spans="1:16" s="191" customFormat="1" ht="24" customHeight="1">
      <c r="A47" s="90">
        <v>43</v>
      </c>
      <c r="B47" s="9" t="s">
        <v>1034</v>
      </c>
      <c r="C47" s="195" t="s">
        <v>77</v>
      </c>
      <c r="D47" s="195" t="s">
        <v>975</v>
      </c>
      <c r="E47" s="198">
        <v>10</v>
      </c>
      <c r="F47" s="198">
        <v>1</v>
      </c>
      <c r="G47" s="199">
        <v>0.2</v>
      </c>
      <c r="H47" s="90">
        <f t="shared" si="0"/>
        <v>2</v>
      </c>
      <c r="I47" s="21">
        <v>200</v>
      </c>
      <c r="J47" s="11" t="s">
        <v>997</v>
      </c>
      <c r="K47" s="13" t="s">
        <v>976</v>
      </c>
      <c r="L47" s="90" t="s">
        <v>977</v>
      </c>
      <c r="M47" s="90">
        <v>18987517966</v>
      </c>
      <c r="N47" s="11" t="s">
        <v>1031</v>
      </c>
      <c r="O47" s="90" t="s">
        <v>1032</v>
      </c>
      <c r="P47" s="90">
        <v>15287518865</v>
      </c>
    </row>
    <row r="48" spans="1:16" s="191" customFormat="1" ht="24" customHeight="1">
      <c r="A48" s="90">
        <v>44</v>
      </c>
      <c r="B48" s="9" t="s">
        <v>1035</v>
      </c>
      <c r="C48" s="195" t="s">
        <v>77</v>
      </c>
      <c r="D48" s="195" t="s">
        <v>975</v>
      </c>
      <c r="E48" s="198">
        <v>18</v>
      </c>
      <c r="F48" s="198">
        <v>2</v>
      </c>
      <c r="G48" s="199">
        <v>0.35</v>
      </c>
      <c r="H48" s="90">
        <f t="shared" si="0"/>
        <v>4</v>
      </c>
      <c r="I48" s="21">
        <v>350</v>
      </c>
      <c r="J48" s="202" t="s">
        <v>875</v>
      </c>
      <c r="K48" s="13" t="s">
        <v>976</v>
      </c>
      <c r="L48" s="90" t="s">
        <v>977</v>
      </c>
      <c r="M48" s="90">
        <v>18987517966</v>
      </c>
      <c r="N48" s="11" t="s">
        <v>1031</v>
      </c>
      <c r="O48" s="90" t="s">
        <v>1032</v>
      </c>
      <c r="P48" s="90">
        <v>15287518865</v>
      </c>
    </row>
    <row r="49" spans="1:16" s="191" customFormat="1" ht="24" customHeight="1">
      <c r="A49" s="90">
        <v>45</v>
      </c>
      <c r="B49" s="13" t="s">
        <v>1036</v>
      </c>
      <c r="C49" s="195" t="s">
        <v>77</v>
      </c>
      <c r="D49" s="195" t="s">
        <v>975</v>
      </c>
      <c r="E49" s="11">
        <v>5</v>
      </c>
      <c r="F49" s="11">
        <v>1</v>
      </c>
      <c r="G49" s="168">
        <v>0.09</v>
      </c>
      <c r="H49" s="90">
        <f t="shared" si="0"/>
        <v>2</v>
      </c>
      <c r="I49" s="21">
        <v>90</v>
      </c>
      <c r="J49" s="11" t="s">
        <v>501</v>
      </c>
      <c r="K49" s="13" t="s">
        <v>976</v>
      </c>
      <c r="L49" s="90" t="s">
        <v>977</v>
      </c>
      <c r="M49" s="90">
        <v>18987517966</v>
      </c>
      <c r="N49" s="11" t="s">
        <v>1009</v>
      </c>
      <c r="O49" s="90" t="s">
        <v>1010</v>
      </c>
      <c r="P49" s="90">
        <v>15987508288</v>
      </c>
    </row>
    <row r="50" spans="1:16" s="191" customFormat="1" ht="24" customHeight="1">
      <c r="A50" s="90">
        <v>46</v>
      </c>
      <c r="B50" s="11" t="s">
        <v>1037</v>
      </c>
      <c r="C50" s="195" t="s">
        <v>77</v>
      </c>
      <c r="D50" s="195" t="s">
        <v>975</v>
      </c>
      <c r="E50" s="11">
        <v>12</v>
      </c>
      <c r="F50" s="11">
        <v>1</v>
      </c>
      <c r="G50" s="168">
        <v>0.1</v>
      </c>
      <c r="H50" s="90">
        <f t="shared" si="0"/>
        <v>2</v>
      </c>
      <c r="I50" s="21">
        <v>100</v>
      </c>
      <c r="J50" s="11" t="s">
        <v>997</v>
      </c>
      <c r="K50" s="13" t="s">
        <v>976</v>
      </c>
      <c r="L50" s="90" t="s">
        <v>977</v>
      </c>
      <c r="M50" s="90">
        <v>18987517966</v>
      </c>
      <c r="N50" s="11" t="s">
        <v>1009</v>
      </c>
      <c r="O50" s="90" t="s">
        <v>1010</v>
      </c>
      <c r="P50" s="90">
        <v>15987508288</v>
      </c>
    </row>
    <row r="51" spans="1:16" s="191" customFormat="1" ht="24" customHeight="1">
      <c r="A51" s="90">
        <v>47</v>
      </c>
      <c r="B51" s="11" t="s">
        <v>1038</v>
      </c>
      <c r="C51" s="195" t="s">
        <v>77</v>
      </c>
      <c r="D51" s="195" t="s">
        <v>975</v>
      </c>
      <c r="E51" s="11">
        <v>10</v>
      </c>
      <c r="F51" s="11">
        <v>1</v>
      </c>
      <c r="G51" s="168">
        <v>0.1</v>
      </c>
      <c r="H51" s="90">
        <f t="shared" si="0"/>
        <v>2</v>
      </c>
      <c r="I51" s="21">
        <v>100</v>
      </c>
      <c r="J51" s="202" t="s">
        <v>875</v>
      </c>
      <c r="K51" s="13" t="s">
        <v>976</v>
      </c>
      <c r="L51" s="90" t="s">
        <v>977</v>
      </c>
      <c r="M51" s="90">
        <v>18987517966</v>
      </c>
      <c r="N51" s="11" t="s">
        <v>1009</v>
      </c>
      <c r="O51" s="90" t="s">
        <v>1010</v>
      </c>
      <c r="P51" s="90">
        <v>15987508288</v>
      </c>
    </row>
    <row r="52" spans="1:16" s="191" customFormat="1" ht="24" customHeight="1">
      <c r="A52" s="90">
        <v>48</v>
      </c>
      <c r="B52" s="11" t="s">
        <v>1039</v>
      </c>
      <c r="C52" s="195" t="s">
        <v>77</v>
      </c>
      <c r="D52" s="195" t="s">
        <v>975</v>
      </c>
      <c r="E52" s="11">
        <v>60</v>
      </c>
      <c r="F52" s="11">
        <v>3</v>
      </c>
      <c r="G52" s="168">
        <v>0.65</v>
      </c>
      <c r="H52" s="90">
        <f t="shared" si="0"/>
        <v>6</v>
      </c>
      <c r="I52" s="21">
        <v>650</v>
      </c>
      <c r="J52" s="202" t="s">
        <v>882</v>
      </c>
      <c r="K52" s="13" t="s">
        <v>976</v>
      </c>
      <c r="L52" s="90" t="s">
        <v>977</v>
      </c>
      <c r="M52" s="90">
        <v>18987517966</v>
      </c>
      <c r="N52" s="11" t="s">
        <v>489</v>
      </c>
      <c r="O52" s="90" t="s">
        <v>994</v>
      </c>
      <c r="P52" s="90">
        <v>13987559108</v>
      </c>
    </row>
    <row r="53" spans="1:16" s="191" customFormat="1" ht="24" customHeight="1">
      <c r="A53" s="90">
        <v>49</v>
      </c>
      <c r="B53" s="11" t="s">
        <v>1040</v>
      </c>
      <c r="C53" s="195" t="s">
        <v>77</v>
      </c>
      <c r="D53" s="195" t="s">
        <v>975</v>
      </c>
      <c r="E53" s="11">
        <v>20</v>
      </c>
      <c r="F53" s="11">
        <v>1</v>
      </c>
      <c r="G53" s="168">
        <v>0.13</v>
      </c>
      <c r="H53" s="90">
        <f t="shared" si="0"/>
        <v>2</v>
      </c>
      <c r="I53" s="21">
        <v>130</v>
      </c>
      <c r="J53" s="202" t="s">
        <v>882</v>
      </c>
      <c r="K53" s="13" t="s">
        <v>976</v>
      </c>
      <c r="L53" s="90" t="s">
        <v>977</v>
      </c>
      <c r="M53" s="90">
        <v>18987517966</v>
      </c>
      <c r="N53" s="11" t="s">
        <v>489</v>
      </c>
      <c r="O53" s="90" t="s">
        <v>994</v>
      </c>
      <c r="P53" s="90">
        <v>13987559108</v>
      </c>
    </row>
    <row r="54" spans="1:16" s="191" customFormat="1" ht="24" customHeight="1">
      <c r="A54" s="90">
        <v>50</v>
      </c>
      <c r="B54" s="11" t="s">
        <v>1041</v>
      </c>
      <c r="C54" s="195" t="s">
        <v>77</v>
      </c>
      <c r="D54" s="195" t="s">
        <v>975</v>
      </c>
      <c r="E54" s="11">
        <v>60</v>
      </c>
      <c r="F54" s="11">
        <v>3</v>
      </c>
      <c r="G54" s="168">
        <v>0.75</v>
      </c>
      <c r="H54" s="90">
        <f t="shared" si="0"/>
        <v>6</v>
      </c>
      <c r="I54" s="21">
        <v>750</v>
      </c>
      <c r="J54" s="202" t="s">
        <v>432</v>
      </c>
      <c r="K54" s="13" t="s">
        <v>976</v>
      </c>
      <c r="L54" s="90" t="s">
        <v>977</v>
      </c>
      <c r="M54" s="90">
        <v>18987517966</v>
      </c>
      <c r="N54" s="11" t="s">
        <v>489</v>
      </c>
      <c r="O54" s="90" t="s">
        <v>994</v>
      </c>
      <c r="P54" s="90">
        <v>13987559108</v>
      </c>
    </row>
    <row r="55" spans="1:16" s="191" customFormat="1" ht="24" customHeight="1">
      <c r="A55" s="90">
        <v>51</v>
      </c>
      <c r="B55" s="196" t="s">
        <v>1042</v>
      </c>
      <c r="C55" s="195" t="s">
        <v>77</v>
      </c>
      <c r="D55" s="195" t="s">
        <v>975</v>
      </c>
      <c r="E55" s="11">
        <v>48</v>
      </c>
      <c r="F55" s="11">
        <v>2</v>
      </c>
      <c r="G55" s="168">
        <v>0.3</v>
      </c>
      <c r="H55" s="90">
        <f t="shared" si="0"/>
        <v>4</v>
      </c>
      <c r="I55" s="21">
        <v>300</v>
      </c>
      <c r="J55" s="202" t="s">
        <v>986</v>
      </c>
      <c r="K55" s="13" t="s">
        <v>976</v>
      </c>
      <c r="L55" s="90" t="s">
        <v>977</v>
      </c>
      <c r="M55" s="90">
        <v>18987517966</v>
      </c>
      <c r="N55" s="13" t="s">
        <v>371</v>
      </c>
      <c r="O55" s="90" t="s">
        <v>978</v>
      </c>
      <c r="P55" s="90">
        <v>15187550660</v>
      </c>
    </row>
    <row r="56" spans="1:16" s="191" customFormat="1" ht="24" customHeight="1">
      <c r="A56" s="90">
        <v>52</v>
      </c>
      <c r="B56" s="196" t="s">
        <v>1043</v>
      </c>
      <c r="C56" s="195" t="s">
        <v>77</v>
      </c>
      <c r="D56" s="195" t="s">
        <v>975</v>
      </c>
      <c r="E56" s="11">
        <v>20</v>
      </c>
      <c r="F56" s="11">
        <v>1</v>
      </c>
      <c r="G56" s="168">
        <v>0.16</v>
      </c>
      <c r="H56" s="90">
        <f t="shared" si="0"/>
        <v>2</v>
      </c>
      <c r="I56" s="21">
        <v>160</v>
      </c>
      <c r="J56" s="11" t="s">
        <v>432</v>
      </c>
      <c r="K56" s="13" t="s">
        <v>976</v>
      </c>
      <c r="L56" s="90" t="s">
        <v>977</v>
      </c>
      <c r="M56" s="90">
        <v>18987517966</v>
      </c>
      <c r="N56" s="13" t="s">
        <v>371</v>
      </c>
      <c r="O56" s="90" t="s">
        <v>978</v>
      </c>
      <c r="P56" s="90">
        <v>15187550660</v>
      </c>
    </row>
    <row r="57" spans="1:16" s="191" customFormat="1" ht="24" customHeight="1">
      <c r="A57" s="90">
        <v>53</v>
      </c>
      <c r="B57" s="196" t="s">
        <v>1044</v>
      </c>
      <c r="C57" s="195" t="s">
        <v>77</v>
      </c>
      <c r="D57" s="195" t="s">
        <v>975</v>
      </c>
      <c r="E57" s="11">
        <v>36</v>
      </c>
      <c r="F57" s="11">
        <v>2</v>
      </c>
      <c r="G57" s="168">
        <v>0.29</v>
      </c>
      <c r="H57" s="90">
        <f t="shared" si="0"/>
        <v>4</v>
      </c>
      <c r="I57" s="21">
        <v>290</v>
      </c>
      <c r="J57" s="11" t="s">
        <v>989</v>
      </c>
      <c r="K57" s="13" t="s">
        <v>976</v>
      </c>
      <c r="L57" s="90" t="s">
        <v>977</v>
      </c>
      <c r="M57" s="90">
        <v>18987517966</v>
      </c>
      <c r="N57" s="13" t="s">
        <v>371</v>
      </c>
      <c r="O57" s="90" t="s">
        <v>978</v>
      </c>
      <c r="P57" s="90">
        <v>15187550660</v>
      </c>
    </row>
    <row r="58" spans="1:16" s="191" customFormat="1" ht="24" customHeight="1">
      <c r="A58" s="90">
        <v>54</v>
      </c>
      <c r="B58" s="11" t="s">
        <v>1045</v>
      </c>
      <c r="C58" s="195" t="s">
        <v>77</v>
      </c>
      <c r="D58" s="195" t="s">
        <v>975</v>
      </c>
      <c r="E58" s="11">
        <v>20</v>
      </c>
      <c r="F58" s="11">
        <v>1</v>
      </c>
      <c r="G58" s="168">
        <v>0.14</v>
      </c>
      <c r="H58" s="90">
        <f t="shared" si="0"/>
        <v>2</v>
      </c>
      <c r="I58" s="21">
        <v>140</v>
      </c>
      <c r="J58" s="11" t="s">
        <v>408</v>
      </c>
      <c r="K58" s="13" t="s">
        <v>976</v>
      </c>
      <c r="L58" s="90" t="s">
        <v>977</v>
      </c>
      <c r="M58" s="90">
        <v>18987517966</v>
      </c>
      <c r="N58" s="11" t="s">
        <v>1046</v>
      </c>
      <c r="O58" s="90" t="s">
        <v>1047</v>
      </c>
      <c r="P58" s="90">
        <v>13708656092</v>
      </c>
    </row>
    <row r="59" spans="1:16" s="191" customFormat="1" ht="24" customHeight="1">
      <c r="A59" s="90">
        <v>55</v>
      </c>
      <c r="B59" s="11" t="s">
        <v>1048</v>
      </c>
      <c r="C59" s="195" t="s">
        <v>77</v>
      </c>
      <c r="D59" s="195" t="s">
        <v>975</v>
      </c>
      <c r="E59" s="13">
        <v>30</v>
      </c>
      <c r="F59" s="13">
        <v>1</v>
      </c>
      <c r="G59" s="200">
        <v>0.33</v>
      </c>
      <c r="H59" s="90">
        <f t="shared" si="0"/>
        <v>2</v>
      </c>
      <c r="I59" s="21">
        <v>330</v>
      </c>
      <c r="J59" s="11" t="s">
        <v>486</v>
      </c>
      <c r="K59" s="13" t="s">
        <v>976</v>
      </c>
      <c r="L59" s="90" t="s">
        <v>977</v>
      </c>
      <c r="M59" s="90">
        <v>18987517966</v>
      </c>
      <c r="N59" s="11" t="s">
        <v>1046</v>
      </c>
      <c r="O59" s="90" t="s">
        <v>1047</v>
      </c>
      <c r="P59" s="90">
        <v>13708656092</v>
      </c>
    </row>
    <row r="60" spans="1:16" s="191" customFormat="1" ht="24" customHeight="1">
      <c r="A60" s="90">
        <v>56</v>
      </c>
      <c r="B60" s="9" t="s">
        <v>1049</v>
      </c>
      <c r="C60" s="195" t="s">
        <v>77</v>
      </c>
      <c r="D60" s="195" t="s">
        <v>975</v>
      </c>
      <c r="E60" s="13">
        <v>10</v>
      </c>
      <c r="F60" s="13">
        <v>1</v>
      </c>
      <c r="G60" s="200">
        <v>0.2</v>
      </c>
      <c r="H60" s="90">
        <f t="shared" si="0"/>
        <v>2</v>
      </c>
      <c r="I60" s="21">
        <v>200</v>
      </c>
      <c r="J60" s="11" t="s">
        <v>997</v>
      </c>
      <c r="K60" s="13" t="s">
        <v>1050</v>
      </c>
      <c r="L60" s="90" t="s">
        <v>1051</v>
      </c>
      <c r="M60" s="90">
        <v>13769042551</v>
      </c>
      <c r="N60" s="13" t="s">
        <v>1052</v>
      </c>
      <c r="O60" s="90" t="s">
        <v>1053</v>
      </c>
      <c r="P60" s="90">
        <v>13887836228</v>
      </c>
    </row>
    <row r="61" spans="1:16" s="191" customFormat="1" ht="24" customHeight="1">
      <c r="A61" s="90">
        <v>57</v>
      </c>
      <c r="B61" s="9" t="s">
        <v>1054</v>
      </c>
      <c r="C61" s="195" t="s">
        <v>77</v>
      </c>
      <c r="D61" s="195" t="s">
        <v>975</v>
      </c>
      <c r="E61" s="13">
        <v>14</v>
      </c>
      <c r="F61" s="13">
        <v>3</v>
      </c>
      <c r="G61" s="200">
        <v>0.196</v>
      </c>
      <c r="H61" s="90">
        <f t="shared" si="0"/>
        <v>6</v>
      </c>
      <c r="I61" s="21">
        <v>196</v>
      </c>
      <c r="J61" s="13" t="s">
        <v>486</v>
      </c>
      <c r="K61" s="13" t="s">
        <v>1055</v>
      </c>
      <c r="L61" s="90" t="s">
        <v>1056</v>
      </c>
      <c r="M61" s="90">
        <v>13577591784</v>
      </c>
      <c r="N61" s="13" t="s">
        <v>1057</v>
      </c>
      <c r="O61" s="206" t="s">
        <v>1058</v>
      </c>
      <c r="P61" s="206">
        <v>13577514566</v>
      </c>
    </row>
    <row r="62" spans="1:16" s="191" customFormat="1" ht="24" customHeight="1">
      <c r="A62" s="90">
        <v>58</v>
      </c>
      <c r="B62" s="9" t="s">
        <v>1059</v>
      </c>
      <c r="C62" s="195" t="s">
        <v>77</v>
      </c>
      <c r="D62" s="195" t="s">
        <v>975</v>
      </c>
      <c r="E62" s="13">
        <v>33</v>
      </c>
      <c r="F62" s="13">
        <v>2</v>
      </c>
      <c r="G62" s="200">
        <v>0.412</v>
      </c>
      <c r="H62" s="90">
        <f t="shared" si="0"/>
        <v>4</v>
      </c>
      <c r="I62" s="21">
        <v>412</v>
      </c>
      <c r="J62" s="13" t="s">
        <v>1060</v>
      </c>
      <c r="K62" s="13" t="s">
        <v>1055</v>
      </c>
      <c r="L62" s="90" t="s">
        <v>1056</v>
      </c>
      <c r="M62" s="90">
        <v>13577591784</v>
      </c>
      <c r="N62" s="13" t="s">
        <v>1057</v>
      </c>
      <c r="O62" s="206" t="s">
        <v>1058</v>
      </c>
      <c r="P62" s="206">
        <v>13577514566</v>
      </c>
    </row>
    <row r="63" spans="1:16" s="191" customFormat="1" ht="24" customHeight="1">
      <c r="A63" s="90">
        <v>59</v>
      </c>
      <c r="B63" s="9" t="s">
        <v>1061</v>
      </c>
      <c r="C63" s="195" t="s">
        <v>77</v>
      </c>
      <c r="D63" s="195" t="s">
        <v>975</v>
      </c>
      <c r="E63" s="67">
        <v>24</v>
      </c>
      <c r="F63" s="67">
        <v>1</v>
      </c>
      <c r="G63" s="201">
        <v>0.252</v>
      </c>
      <c r="H63" s="90">
        <f t="shared" si="0"/>
        <v>2</v>
      </c>
      <c r="I63" s="21">
        <v>252</v>
      </c>
      <c r="J63" s="13" t="s">
        <v>1062</v>
      </c>
      <c r="K63" s="13" t="s">
        <v>1055</v>
      </c>
      <c r="L63" s="90" t="s">
        <v>1056</v>
      </c>
      <c r="M63" s="90">
        <v>13577591784</v>
      </c>
      <c r="N63" s="13" t="s">
        <v>1057</v>
      </c>
      <c r="O63" s="206" t="s">
        <v>1058</v>
      </c>
      <c r="P63" s="206">
        <v>13577514566</v>
      </c>
    </row>
    <row r="64" spans="1:16" s="191" customFormat="1" ht="24" customHeight="1">
      <c r="A64" s="90">
        <v>60</v>
      </c>
      <c r="B64" s="9" t="s">
        <v>1063</v>
      </c>
      <c r="C64" s="195" t="s">
        <v>77</v>
      </c>
      <c r="D64" s="195" t="s">
        <v>975</v>
      </c>
      <c r="E64" s="202">
        <v>36</v>
      </c>
      <c r="F64" s="202">
        <v>1</v>
      </c>
      <c r="G64" s="203">
        <v>0.45</v>
      </c>
      <c r="H64" s="90">
        <f t="shared" si="0"/>
        <v>2</v>
      </c>
      <c r="I64" s="20">
        <v>450</v>
      </c>
      <c r="J64" s="13" t="s">
        <v>1062</v>
      </c>
      <c r="K64" s="13" t="s">
        <v>1055</v>
      </c>
      <c r="L64" s="90" t="s">
        <v>1056</v>
      </c>
      <c r="M64" s="90">
        <v>13577591784</v>
      </c>
      <c r="N64" s="13" t="s">
        <v>1057</v>
      </c>
      <c r="O64" s="206" t="s">
        <v>1058</v>
      </c>
      <c r="P64" s="206">
        <v>13577514566</v>
      </c>
    </row>
    <row r="65" spans="1:16" s="191" customFormat="1" ht="24" customHeight="1">
      <c r="A65" s="90">
        <v>61</v>
      </c>
      <c r="B65" s="9" t="s">
        <v>1064</v>
      </c>
      <c r="C65" s="195" t="s">
        <v>77</v>
      </c>
      <c r="D65" s="195" t="s">
        <v>975</v>
      </c>
      <c r="E65" s="42">
        <v>48</v>
      </c>
      <c r="F65" s="42">
        <v>5</v>
      </c>
      <c r="G65" s="203">
        <v>1.006</v>
      </c>
      <c r="H65" s="90">
        <f t="shared" si="0"/>
        <v>10</v>
      </c>
      <c r="I65" s="20">
        <v>1006</v>
      </c>
      <c r="J65" s="13" t="s">
        <v>486</v>
      </c>
      <c r="K65" s="13" t="s">
        <v>1055</v>
      </c>
      <c r="L65" s="90" t="s">
        <v>1056</v>
      </c>
      <c r="M65" s="90">
        <v>13577591784</v>
      </c>
      <c r="N65" s="13" t="s">
        <v>1057</v>
      </c>
      <c r="O65" s="206" t="s">
        <v>1058</v>
      </c>
      <c r="P65" s="206">
        <v>13577514566</v>
      </c>
    </row>
    <row r="66" spans="1:16" s="191" customFormat="1" ht="24" customHeight="1">
      <c r="A66" s="90">
        <v>62</v>
      </c>
      <c r="B66" s="9" t="s">
        <v>1065</v>
      </c>
      <c r="C66" s="195" t="s">
        <v>77</v>
      </c>
      <c r="D66" s="195" t="s">
        <v>975</v>
      </c>
      <c r="E66" s="42">
        <v>30</v>
      </c>
      <c r="F66" s="42">
        <v>8</v>
      </c>
      <c r="G66" s="203">
        <v>0.504</v>
      </c>
      <c r="H66" s="90">
        <f t="shared" si="0"/>
        <v>16</v>
      </c>
      <c r="I66" s="20">
        <v>504</v>
      </c>
      <c r="J66" s="13" t="s">
        <v>417</v>
      </c>
      <c r="K66" s="13" t="s">
        <v>1055</v>
      </c>
      <c r="L66" s="90" t="s">
        <v>1056</v>
      </c>
      <c r="M66" s="90">
        <v>13577591784</v>
      </c>
      <c r="N66" s="13" t="s">
        <v>1057</v>
      </c>
      <c r="O66" s="206" t="s">
        <v>1058</v>
      </c>
      <c r="P66" s="206">
        <v>13577514566</v>
      </c>
    </row>
    <row r="67" spans="1:16" s="191" customFormat="1" ht="24" customHeight="1">
      <c r="A67" s="90">
        <v>63</v>
      </c>
      <c r="B67" s="9" t="s">
        <v>1066</v>
      </c>
      <c r="C67" s="195" t="s">
        <v>77</v>
      </c>
      <c r="D67" s="195" t="s">
        <v>975</v>
      </c>
      <c r="E67" s="42">
        <v>232</v>
      </c>
      <c r="F67" s="42">
        <v>9</v>
      </c>
      <c r="G67" s="203">
        <v>0.9</v>
      </c>
      <c r="H67" s="90">
        <f t="shared" si="0"/>
        <v>18</v>
      </c>
      <c r="I67" s="20">
        <v>900</v>
      </c>
      <c r="J67" s="13" t="s">
        <v>417</v>
      </c>
      <c r="K67" s="13" t="s">
        <v>1055</v>
      </c>
      <c r="L67" s="90" t="s">
        <v>1056</v>
      </c>
      <c r="M67" s="90">
        <v>13577591784</v>
      </c>
      <c r="N67" s="13" t="s">
        <v>1067</v>
      </c>
      <c r="O67" s="206" t="s">
        <v>1068</v>
      </c>
      <c r="P67" s="206">
        <v>13987057655</v>
      </c>
    </row>
    <row r="68" spans="1:16" s="191" customFormat="1" ht="24" customHeight="1">
      <c r="A68" s="90">
        <v>64</v>
      </c>
      <c r="B68" s="9" t="s">
        <v>1069</v>
      </c>
      <c r="C68" s="195" t="s">
        <v>77</v>
      </c>
      <c r="D68" s="195" t="s">
        <v>975</v>
      </c>
      <c r="E68" s="42">
        <v>36</v>
      </c>
      <c r="F68" s="42">
        <v>1</v>
      </c>
      <c r="G68" s="203">
        <v>0.396</v>
      </c>
      <c r="H68" s="90">
        <f t="shared" si="0"/>
        <v>2</v>
      </c>
      <c r="I68" s="20">
        <v>396</v>
      </c>
      <c r="J68" s="13" t="s">
        <v>486</v>
      </c>
      <c r="K68" s="13" t="s">
        <v>1055</v>
      </c>
      <c r="L68" s="90" t="s">
        <v>1056</v>
      </c>
      <c r="M68" s="90">
        <v>13577591784</v>
      </c>
      <c r="N68" s="13" t="s">
        <v>1067</v>
      </c>
      <c r="O68" s="206" t="s">
        <v>1068</v>
      </c>
      <c r="P68" s="206">
        <v>13987057655</v>
      </c>
    </row>
    <row r="69" spans="1:16" s="191" customFormat="1" ht="24" customHeight="1">
      <c r="A69" s="90">
        <v>65</v>
      </c>
      <c r="B69" s="9" t="s">
        <v>1070</v>
      </c>
      <c r="C69" s="195" t="s">
        <v>77</v>
      </c>
      <c r="D69" s="195" t="s">
        <v>975</v>
      </c>
      <c r="E69" s="42">
        <v>20</v>
      </c>
      <c r="F69" s="42">
        <v>2</v>
      </c>
      <c r="G69" s="203">
        <v>0.24</v>
      </c>
      <c r="H69" s="90">
        <f aca="true" t="shared" si="1" ref="H69:H81">F69*2</f>
        <v>4</v>
      </c>
      <c r="I69" s="20">
        <v>240</v>
      </c>
      <c r="J69" s="13" t="s">
        <v>921</v>
      </c>
      <c r="K69" s="13" t="s">
        <v>1055</v>
      </c>
      <c r="L69" s="90" t="s">
        <v>1056</v>
      </c>
      <c r="M69" s="90">
        <v>13577591784</v>
      </c>
      <c r="N69" s="13" t="s">
        <v>1067</v>
      </c>
      <c r="O69" s="206" t="s">
        <v>1068</v>
      </c>
      <c r="P69" s="206">
        <v>13987057655</v>
      </c>
    </row>
    <row r="70" spans="1:16" s="191" customFormat="1" ht="24" customHeight="1">
      <c r="A70" s="90">
        <v>66</v>
      </c>
      <c r="B70" s="9" t="s">
        <v>1071</v>
      </c>
      <c r="C70" s="195" t="s">
        <v>77</v>
      </c>
      <c r="D70" s="195" t="s">
        <v>975</v>
      </c>
      <c r="E70" s="42">
        <v>72</v>
      </c>
      <c r="F70" s="42">
        <v>6</v>
      </c>
      <c r="G70" s="203">
        <v>0.864</v>
      </c>
      <c r="H70" s="90">
        <f t="shared" si="1"/>
        <v>12</v>
      </c>
      <c r="I70" s="20">
        <v>864</v>
      </c>
      <c r="J70" s="13" t="s">
        <v>921</v>
      </c>
      <c r="K70" s="13" t="s">
        <v>1055</v>
      </c>
      <c r="L70" s="90" t="s">
        <v>1056</v>
      </c>
      <c r="M70" s="90">
        <v>13577591784</v>
      </c>
      <c r="N70" s="13" t="s">
        <v>1067</v>
      </c>
      <c r="O70" s="206" t="s">
        <v>1068</v>
      </c>
      <c r="P70" s="206">
        <v>13987057655</v>
      </c>
    </row>
    <row r="71" spans="1:16" s="191" customFormat="1" ht="24" customHeight="1">
      <c r="A71" s="90">
        <v>67</v>
      </c>
      <c r="B71" s="202" t="s">
        <v>1072</v>
      </c>
      <c r="C71" s="195" t="s">
        <v>77</v>
      </c>
      <c r="D71" s="195" t="s">
        <v>975</v>
      </c>
      <c r="E71" s="42">
        <v>27</v>
      </c>
      <c r="F71" s="42">
        <v>2</v>
      </c>
      <c r="G71" s="203">
        <v>0.429</v>
      </c>
      <c r="H71" s="90">
        <f t="shared" si="1"/>
        <v>4</v>
      </c>
      <c r="I71" s="20">
        <v>429</v>
      </c>
      <c r="J71" s="11" t="s">
        <v>921</v>
      </c>
      <c r="K71" s="13" t="s">
        <v>1055</v>
      </c>
      <c r="L71" s="90" t="s">
        <v>1056</v>
      </c>
      <c r="M71" s="90">
        <v>13577591784</v>
      </c>
      <c r="N71" s="13" t="s">
        <v>1067</v>
      </c>
      <c r="O71" s="206" t="s">
        <v>1068</v>
      </c>
      <c r="P71" s="206">
        <v>13987057655</v>
      </c>
    </row>
    <row r="72" spans="1:16" s="191" customFormat="1" ht="24" customHeight="1">
      <c r="A72" s="90">
        <v>68</v>
      </c>
      <c r="B72" s="202" t="s">
        <v>1073</v>
      </c>
      <c r="C72" s="195" t="s">
        <v>77</v>
      </c>
      <c r="D72" s="195" t="s">
        <v>975</v>
      </c>
      <c r="E72" s="202">
        <v>20</v>
      </c>
      <c r="F72" s="202">
        <v>2</v>
      </c>
      <c r="G72" s="203">
        <v>0.15</v>
      </c>
      <c r="H72" s="90">
        <f t="shared" si="1"/>
        <v>4</v>
      </c>
      <c r="I72" s="20">
        <v>150</v>
      </c>
      <c r="J72" s="11" t="s">
        <v>997</v>
      </c>
      <c r="K72" s="13" t="s">
        <v>1055</v>
      </c>
      <c r="L72" s="90" t="s">
        <v>1056</v>
      </c>
      <c r="M72" s="90">
        <v>13577591784</v>
      </c>
      <c r="N72" s="13" t="s">
        <v>1067</v>
      </c>
      <c r="O72" s="206" t="s">
        <v>1068</v>
      </c>
      <c r="P72" s="206">
        <v>13987057655</v>
      </c>
    </row>
    <row r="73" spans="1:16" s="191" customFormat="1" ht="24" customHeight="1">
      <c r="A73" s="90">
        <v>69</v>
      </c>
      <c r="B73" s="202" t="s">
        <v>1074</v>
      </c>
      <c r="C73" s="195" t="s">
        <v>77</v>
      </c>
      <c r="D73" s="195" t="s">
        <v>975</v>
      </c>
      <c r="E73" s="202">
        <v>36</v>
      </c>
      <c r="F73" s="202">
        <v>1</v>
      </c>
      <c r="G73" s="203">
        <v>0.4</v>
      </c>
      <c r="H73" s="90">
        <f t="shared" si="1"/>
        <v>2</v>
      </c>
      <c r="I73" s="20">
        <v>400</v>
      </c>
      <c r="J73" s="202" t="s">
        <v>989</v>
      </c>
      <c r="K73" s="13" t="s">
        <v>1055</v>
      </c>
      <c r="L73" s="90" t="s">
        <v>1056</v>
      </c>
      <c r="M73" s="90">
        <v>13577591784</v>
      </c>
      <c r="N73" s="13" t="s">
        <v>1067</v>
      </c>
      <c r="O73" s="206" t="s">
        <v>1068</v>
      </c>
      <c r="P73" s="206">
        <v>13987057655</v>
      </c>
    </row>
    <row r="74" spans="1:16" s="191" customFormat="1" ht="24" customHeight="1">
      <c r="A74" s="90">
        <v>70</v>
      </c>
      <c r="B74" s="202" t="s">
        <v>1075</v>
      </c>
      <c r="C74" s="195" t="s">
        <v>77</v>
      </c>
      <c r="D74" s="195" t="s">
        <v>975</v>
      </c>
      <c r="E74" s="202">
        <v>24</v>
      </c>
      <c r="F74" s="202">
        <v>2</v>
      </c>
      <c r="G74" s="203">
        <v>0.2876</v>
      </c>
      <c r="H74" s="90">
        <f t="shared" si="1"/>
        <v>4</v>
      </c>
      <c r="I74" s="20">
        <v>287.6</v>
      </c>
      <c r="J74" s="202" t="s">
        <v>875</v>
      </c>
      <c r="K74" s="13" t="s">
        <v>1055</v>
      </c>
      <c r="L74" s="90" t="s">
        <v>1056</v>
      </c>
      <c r="M74" s="90">
        <v>13577591784</v>
      </c>
      <c r="N74" s="202" t="s">
        <v>1076</v>
      </c>
      <c r="O74" s="206" t="s">
        <v>1077</v>
      </c>
      <c r="P74" s="206">
        <v>18787552197</v>
      </c>
    </row>
    <row r="75" spans="1:16" s="191" customFormat="1" ht="24" customHeight="1">
      <c r="A75" s="90">
        <v>71</v>
      </c>
      <c r="B75" s="202" t="s">
        <v>1078</v>
      </c>
      <c r="C75" s="195" t="s">
        <v>77</v>
      </c>
      <c r="D75" s="195" t="s">
        <v>975</v>
      </c>
      <c r="E75" s="202">
        <v>25</v>
      </c>
      <c r="F75" s="202">
        <v>2</v>
      </c>
      <c r="G75" s="203">
        <v>0.267</v>
      </c>
      <c r="H75" s="90">
        <f t="shared" si="1"/>
        <v>4</v>
      </c>
      <c r="I75" s="20">
        <v>267</v>
      </c>
      <c r="J75" s="202" t="s">
        <v>882</v>
      </c>
      <c r="K75" s="13" t="s">
        <v>1055</v>
      </c>
      <c r="L75" s="90" t="s">
        <v>1056</v>
      </c>
      <c r="M75" s="90">
        <v>13577591784</v>
      </c>
      <c r="N75" s="202" t="s">
        <v>1076</v>
      </c>
      <c r="O75" s="206" t="s">
        <v>1077</v>
      </c>
      <c r="P75" s="206">
        <v>18787552197</v>
      </c>
    </row>
    <row r="76" spans="1:16" s="191" customFormat="1" ht="24" customHeight="1">
      <c r="A76" s="90">
        <v>72</v>
      </c>
      <c r="B76" s="202" t="s">
        <v>1079</v>
      </c>
      <c r="C76" s="195" t="s">
        <v>77</v>
      </c>
      <c r="D76" s="195" t="s">
        <v>975</v>
      </c>
      <c r="E76" s="202">
        <v>20</v>
      </c>
      <c r="F76" s="202">
        <v>1</v>
      </c>
      <c r="G76" s="203">
        <v>0.24</v>
      </c>
      <c r="H76" s="90">
        <f t="shared" si="1"/>
        <v>2</v>
      </c>
      <c r="I76" s="20">
        <v>240</v>
      </c>
      <c r="J76" s="202" t="s">
        <v>882</v>
      </c>
      <c r="K76" s="13" t="s">
        <v>1055</v>
      </c>
      <c r="L76" s="90" t="s">
        <v>1056</v>
      </c>
      <c r="M76" s="90">
        <v>13577591784</v>
      </c>
      <c r="N76" s="202" t="s">
        <v>1076</v>
      </c>
      <c r="O76" s="206" t="s">
        <v>1077</v>
      </c>
      <c r="P76" s="206">
        <v>18787552197</v>
      </c>
    </row>
    <row r="77" spans="1:16" s="191" customFormat="1" ht="24" customHeight="1">
      <c r="A77" s="90">
        <v>73</v>
      </c>
      <c r="B77" s="202" t="s">
        <v>1080</v>
      </c>
      <c r="C77" s="195" t="s">
        <v>77</v>
      </c>
      <c r="D77" s="195" t="s">
        <v>975</v>
      </c>
      <c r="E77" s="202">
        <v>30</v>
      </c>
      <c r="F77" s="202">
        <v>2</v>
      </c>
      <c r="G77" s="203">
        <v>0.31</v>
      </c>
      <c r="H77" s="90">
        <f t="shared" si="1"/>
        <v>4</v>
      </c>
      <c r="I77" s="20">
        <v>310</v>
      </c>
      <c r="J77" s="202" t="s">
        <v>432</v>
      </c>
      <c r="K77" s="13" t="s">
        <v>1055</v>
      </c>
      <c r="L77" s="90" t="s">
        <v>1056</v>
      </c>
      <c r="M77" s="90">
        <v>13577591784</v>
      </c>
      <c r="N77" s="202" t="s">
        <v>1081</v>
      </c>
      <c r="O77" s="206" t="s">
        <v>1082</v>
      </c>
      <c r="P77" s="206">
        <v>13388756877</v>
      </c>
    </row>
    <row r="78" spans="1:16" s="191" customFormat="1" ht="24" customHeight="1">
      <c r="A78" s="90">
        <v>74</v>
      </c>
      <c r="B78" s="202" t="s">
        <v>1083</v>
      </c>
      <c r="C78" s="195" t="s">
        <v>77</v>
      </c>
      <c r="D78" s="195" t="s">
        <v>975</v>
      </c>
      <c r="E78" s="202">
        <v>6</v>
      </c>
      <c r="F78" s="202">
        <v>1</v>
      </c>
      <c r="G78" s="203">
        <v>0.038</v>
      </c>
      <c r="H78" s="90">
        <f t="shared" si="1"/>
        <v>2</v>
      </c>
      <c r="I78" s="209">
        <v>38</v>
      </c>
      <c r="J78" s="202" t="s">
        <v>523</v>
      </c>
      <c r="K78" s="13" t="s">
        <v>1055</v>
      </c>
      <c r="L78" s="90" t="s">
        <v>1056</v>
      </c>
      <c r="M78" s="90">
        <v>13577591784</v>
      </c>
      <c r="N78" s="202" t="s">
        <v>1081</v>
      </c>
      <c r="O78" s="206" t="s">
        <v>1082</v>
      </c>
      <c r="P78" s="206">
        <v>13388756877</v>
      </c>
    </row>
    <row r="79" spans="1:16" s="191" customFormat="1" ht="24" customHeight="1">
      <c r="A79" s="90">
        <v>75</v>
      </c>
      <c r="B79" s="202" t="s">
        <v>1084</v>
      </c>
      <c r="C79" s="195" t="s">
        <v>77</v>
      </c>
      <c r="D79" s="195" t="s">
        <v>975</v>
      </c>
      <c r="E79" s="202">
        <v>66</v>
      </c>
      <c r="F79" s="202">
        <v>5</v>
      </c>
      <c r="G79" s="203">
        <v>1.3</v>
      </c>
      <c r="H79" s="90">
        <f t="shared" si="1"/>
        <v>10</v>
      </c>
      <c r="I79" s="209">
        <v>390</v>
      </c>
      <c r="J79" s="202" t="s">
        <v>1085</v>
      </c>
      <c r="K79" s="13" t="s">
        <v>1055</v>
      </c>
      <c r="L79" s="90" t="s">
        <v>1056</v>
      </c>
      <c r="M79" s="90">
        <v>13577591784</v>
      </c>
      <c r="N79" s="202" t="s">
        <v>1086</v>
      </c>
      <c r="O79" s="90" t="s">
        <v>1087</v>
      </c>
      <c r="P79" s="90">
        <v>15887667620</v>
      </c>
    </row>
    <row r="80" spans="1:16" s="191" customFormat="1" ht="21" customHeight="1">
      <c r="A80" s="90">
        <v>76</v>
      </c>
      <c r="B80" s="202" t="s">
        <v>1088</v>
      </c>
      <c r="C80" s="195" t="s">
        <v>77</v>
      </c>
      <c r="D80" s="195" t="s">
        <v>975</v>
      </c>
      <c r="E80" s="202">
        <v>296</v>
      </c>
      <c r="F80" s="202">
        <v>14</v>
      </c>
      <c r="G80" s="203">
        <v>4.55</v>
      </c>
      <c r="H80" s="90">
        <f t="shared" si="1"/>
        <v>28</v>
      </c>
      <c r="I80" s="209">
        <v>1365</v>
      </c>
      <c r="J80" s="202" t="s">
        <v>1089</v>
      </c>
      <c r="K80" s="13" t="s">
        <v>1055</v>
      </c>
      <c r="L80" s="90" t="s">
        <v>1056</v>
      </c>
      <c r="M80" s="90">
        <v>13577591784</v>
      </c>
      <c r="N80" s="202" t="s">
        <v>1090</v>
      </c>
      <c r="O80" s="206" t="s">
        <v>1091</v>
      </c>
      <c r="P80" s="206">
        <v>15887662396</v>
      </c>
    </row>
    <row r="81" spans="1:16" s="192" customFormat="1" ht="24" customHeight="1">
      <c r="A81" s="207">
        <v>77</v>
      </c>
      <c r="B81" s="202" t="s">
        <v>1092</v>
      </c>
      <c r="C81" s="208" t="s">
        <v>77</v>
      </c>
      <c r="D81" s="208" t="s">
        <v>975</v>
      </c>
      <c r="E81" s="202">
        <v>245</v>
      </c>
      <c r="F81" s="202">
        <v>16</v>
      </c>
      <c r="G81" s="203">
        <v>2.6</v>
      </c>
      <c r="H81" s="207">
        <f t="shared" si="1"/>
        <v>32</v>
      </c>
      <c r="I81" s="209">
        <v>780</v>
      </c>
      <c r="J81" s="202" t="s">
        <v>417</v>
      </c>
      <c r="K81" s="13" t="s">
        <v>1055</v>
      </c>
      <c r="L81" s="207" t="s">
        <v>1056</v>
      </c>
      <c r="M81" s="207">
        <v>13577591784</v>
      </c>
      <c r="N81" s="202" t="s">
        <v>1090</v>
      </c>
      <c r="O81" s="206" t="s">
        <v>1091</v>
      </c>
      <c r="P81" s="206">
        <v>15887662396</v>
      </c>
    </row>
    <row r="82" spans="1:16" s="192" customFormat="1" ht="24" customHeight="1">
      <c r="A82" s="207">
        <v>78</v>
      </c>
      <c r="B82" s="209" t="s">
        <v>1093</v>
      </c>
      <c r="C82" s="210" t="s">
        <v>77</v>
      </c>
      <c r="D82" s="210" t="s">
        <v>975</v>
      </c>
      <c r="E82" s="202">
        <v>526</v>
      </c>
      <c r="F82" s="202">
        <v>32</v>
      </c>
      <c r="G82" s="203">
        <v>7.4</v>
      </c>
      <c r="H82" s="210">
        <v>16</v>
      </c>
      <c r="I82" s="202">
        <v>5705.14</v>
      </c>
      <c r="J82" s="202" t="s">
        <v>486</v>
      </c>
      <c r="K82" s="202" t="s">
        <v>1094</v>
      </c>
      <c r="L82" s="210" t="s">
        <v>1095</v>
      </c>
      <c r="M82" s="210">
        <v>15887844235</v>
      </c>
      <c r="N82" s="202" t="s">
        <v>535</v>
      </c>
      <c r="O82" s="210" t="s">
        <v>1096</v>
      </c>
      <c r="P82" s="210">
        <v>13577588168</v>
      </c>
    </row>
    <row r="83" spans="1:16" s="192" customFormat="1" ht="24" customHeight="1">
      <c r="A83" s="207">
        <v>79</v>
      </c>
      <c r="B83" s="209" t="s">
        <v>1097</v>
      </c>
      <c r="C83" s="210" t="s">
        <v>77</v>
      </c>
      <c r="D83" s="210" t="s">
        <v>975</v>
      </c>
      <c r="E83" s="202">
        <v>215</v>
      </c>
      <c r="F83" s="202">
        <v>23</v>
      </c>
      <c r="G83" s="203">
        <v>2.37</v>
      </c>
      <c r="H83" s="210">
        <v>5</v>
      </c>
      <c r="I83" s="202">
        <v>2331.95</v>
      </c>
      <c r="J83" s="202" t="s">
        <v>432</v>
      </c>
      <c r="K83" s="202" t="s">
        <v>1094</v>
      </c>
      <c r="L83" s="210" t="s">
        <v>1095</v>
      </c>
      <c r="M83" s="210">
        <v>15887844235</v>
      </c>
      <c r="N83" s="202" t="s">
        <v>535</v>
      </c>
      <c r="O83" s="210" t="s">
        <v>1096</v>
      </c>
      <c r="P83" s="210">
        <v>13577588169</v>
      </c>
    </row>
    <row r="84" spans="1:16" s="192" customFormat="1" ht="24" customHeight="1">
      <c r="A84" s="207">
        <v>80</v>
      </c>
      <c r="B84" s="209" t="s">
        <v>1098</v>
      </c>
      <c r="C84" s="210" t="s">
        <v>77</v>
      </c>
      <c r="D84" s="210" t="s">
        <v>975</v>
      </c>
      <c r="E84" s="202">
        <v>100</v>
      </c>
      <c r="F84" s="202">
        <v>14</v>
      </c>
      <c r="G84" s="203">
        <v>1.1</v>
      </c>
      <c r="H84" s="210">
        <v>3</v>
      </c>
      <c r="I84" s="202">
        <v>1084.62</v>
      </c>
      <c r="J84" s="202" t="s">
        <v>1099</v>
      </c>
      <c r="K84" s="202" t="s">
        <v>1094</v>
      </c>
      <c r="L84" s="210" t="s">
        <v>1095</v>
      </c>
      <c r="M84" s="210">
        <v>15887844235</v>
      </c>
      <c r="N84" s="202" t="s">
        <v>535</v>
      </c>
      <c r="O84" s="210" t="s">
        <v>1096</v>
      </c>
      <c r="P84" s="210">
        <v>13577588170</v>
      </c>
    </row>
    <row r="85" spans="1:16" s="192" customFormat="1" ht="24" customHeight="1">
      <c r="A85" s="207">
        <v>81</v>
      </c>
      <c r="B85" s="209" t="s">
        <v>1100</v>
      </c>
      <c r="C85" s="210" t="s">
        <v>77</v>
      </c>
      <c r="D85" s="210" t="s">
        <v>975</v>
      </c>
      <c r="E85" s="202">
        <v>105</v>
      </c>
      <c r="F85" s="202">
        <v>21</v>
      </c>
      <c r="G85" s="203">
        <v>1.16</v>
      </c>
      <c r="H85" s="210">
        <v>3</v>
      </c>
      <c r="I85" s="202">
        <v>1138.86</v>
      </c>
      <c r="J85" s="202" t="s">
        <v>492</v>
      </c>
      <c r="K85" s="202" t="s">
        <v>1094</v>
      </c>
      <c r="L85" s="210" t="s">
        <v>1095</v>
      </c>
      <c r="M85" s="210">
        <v>15887844235</v>
      </c>
      <c r="N85" s="202" t="s">
        <v>535</v>
      </c>
      <c r="O85" s="210" t="s">
        <v>1096</v>
      </c>
      <c r="P85" s="210">
        <v>13577588171</v>
      </c>
    </row>
    <row r="86" spans="1:16" s="192" customFormat="1" ht="24" customHeight="1">
      <c r="A86" s="207">
        <v>82</v>
      </c>
      <c r="B86" s="209" t="s">
        <v>1101</v>
      </c>
      <c r="C86" s="210" t="s">
        <v>77</v>
      </c>
      <c r="D86" s="210" t="s">
        <v>975</v>
      </c>
      <c r="E86" s="202">
        <v>170</v>
      </c>
      <c r="F86" s="202">
        <v>32</v>
      </c>
      <c r="G86" s="203">
        <v>1.88</v>
      </c>
      <c r="H86" s="210">
        <v>3</v>
      </c>
      <c r="I86" s="202">
        <v>1843.87</v>
      </c>
      <c r="J86" s="202" t="s">
        <v>523</v>
      </c>
      <c r="K86" s="202" t="s">
        <v>1094</v>
      </c>
      <c r="L86" s="210" t="s">
        <v>1095</v>
      </c>
      <c r="M86" s="210">
        <v>15887844235</v>
      </c>
      <c r="N86" s="202" t="s">
        <v>1102</v>
      </c>
      <c r="O86" s="210" t="s">
        <v>1103</v>
      </c>
      <c r="P86" s="210">
        <v>13577557666</v>
      </c>
    </row>
    <row r="87" spans="1:16" s="191" customFormat="1" ht="24" customHeight="1">
      <c r="A87" s="90">
        <v>83</v>
      </c>
      <c r="B87" s="202" t="s">
        <v>1104</v>
      </c>
      <c r="C87" s="210" t="s">
        <v>77</v>
      </c>
      <c r="D87" s="210" t="s">
        <v>975</v>
      </c>
      <c r="E87" s="202">
        <v>105</v>
      </c>
      <c r="F87" s="202">
        <v>105</v>
      </c>
      <c r="G87" s="203">
        <v>1</v>
      </c>
      <c r="H87" s="202">
        <v>105</v>
      </c>
      <c r="I87" s="202">
        <v>1050</v>
      </c>
      <c r="J87" s="202">
        <v>2001</v>
      </c>
      <c r="K87" s="202" t="s">
        <v>1105</v>
      </c>
      <c r="L87" s="211" t="s">
        <v>1106</v>
      </c>
      <c r="M87" s="211">
        <v>15187528738</v>
      </c>
      <c r="N87" s="202" t="s">
        <v>1107</v>
      </c>
      <c r="O87" s="211" t="s">
        <v>1108</v>
      </c>
      <c r="P87" s="211">
        <v>13887808967</v>
      </c>
    </row>
    <row r="88" spans="1:16" s="191" customFormat="1" ht="24" customHeight="1">
      <c r="A88" s="90">
        <v>84</v>
      </c>
      <c r="B88" s="202" t="s">
        <v>1109</v>
      </c>
      <c r="C88" s="210" t="s">
        <v>77</v>
      </c>
      <c r="D88" s="210" t="s">
        <v>975</v>
      </c>
      <c r="E88" s="202">
        <v>82</v>
      </c>
      <c r="F88" s="202">
        <v>106</v>
      </c>
      <c r="G88" s="203">
        <v>0.92</v>
      </c>
      <c r="H88" s="202">
        <v>106</v>
      </c>
      <c r="I88" s="202">
        <v>500</v>
      </c>
      <c r="J88" s="202">
        <v>1980</v>
      </c>
      <c r="K88" s="202" t="s">
        <v>1105</v>
      </c>
      <c r="L88" s="211" t="s">
        <v>1106</v>
      </c>
      <c r="M88" s="211">
        <v>15187528738</v>
      </c>
      <c r="N88" s="202" t="s">
        <v>1107</v>
      </c>
      <c r="O88" s="211" t="s">
        <v>1108</v>
      </c>
      <c r="P88" s="211">
        <v>13887808967</v>
      </c>
    </row>
    <row r="89" spans="1:16" s="191" customFormat="1" ht="24" customHeight="1">
      <c r="A89" s="90">
        <v>85</v>
      </c>
      <c r="B89" s="202" t="s">
        <v>1110</v>
      </c>
      <c r="C89" s="210" t="s">
        <v>77</v>
      </c>
      <c r="D89" s="210" t="s">
        <v>975</v>
      </c>
      <c r="E89" s="202">
        <v>28</v>
      </c>
      <c r="F89" s="202">
        <v>41</v>
      </c>
      <c r="G89" s="203">
        <v>0.39</v>
      </c>
      <c r="H89" s="202">
        <v>41</v>
      </c>
      <c r="I89" s="202">
        <v>560</v>
      </c>
      <c r="J89" s="202">
        <v>1990</v>
      </c>
      <c r="K89" s="202" t="s">
        <v>1105</v>
      </c>
      <c r="L89" s="211" t="s">
        <v>1106</v>
      </c>
      <c r="M89" s="211">
        <v>15187528738</v>
      </c>
      <c r="N89" s="202" t="s">
        <v>1107</v>
      </c>
      <c r="O89" s="211" t="s">
        <v>1108</v>
      </c>
      <c r="P89" s="211">
        <v>13887808967</v>
      </c>
    </row>
    <row r="90" spans="1:16" s="191" customFormat="1" ht="24" customHeight="1">
      <c r="A90" s="90">
        <v>86</v>
      </c>
      <c r="B90" s="202" t="s">
        <v>1111</v>
      </c>
      <c r="C90" s="210" t="s">
        <v>77</v>
      </c>
      <c r="D90" s="210" t="s">
        <v>975</v>
      </c>
      <c r="E90" s="202">
        <v>32</v>
      </c>
      <c r="F90" s="202">
        <v>32</v>
      </c>
      <c r="G90" s="203">
        <v>0.3</v>
      </c>
      <c r="H90" s="202">
        <v>32</v>
      </c>
      <c r="I90" s="202">
        <v>640</v>
      </c>
      <c r="J90" s="202">
        <v>1999</v>
      </c>
      <c r="K90" s="202" t="s">
        <v>1105</v>
      </c>
      <c r="L90" s="211" t="s">
        <v>1106</v>
      </c>
      <c r="M90" s="211">
        <v>15187528738</v>
      </c>
      <c r="N90" s="202" t="s">
        <v>1107</v>
      </c>
      <c r="O90" s="211" t="s">
        <v>1108</v>
      </c>
      <c r="P90" s="211">
        <v>13887808967</v>
      </c>
    </row>
    <row r="91" spans="1:16" s="191" customFormat="1" ht="24" customHeight="1">
      <c r="A91" s="90">
        <v>87</v>
      </c>
      <c r="B91" s="202" t="s">
        <v>1112</v>
      </c>
      <c r="C91" s="210" t="s">
        <v>77</v>
      </c>
      <c r="D91" s="210" t="s">
        <v>975</v>
      </c>
      <c r="E91" s="202">
        <v>35</v>
      </c>
      <c r="F91" s="202">
        <v>51</v>
      </c>
      <c r="G91" s="203">
        <v>0.49</v>
      </c>
      <c r="H91" s="202">
        <v>51</v>
      </c>
      <c r="I91" s="202">
        <v>700</v>
      </c>
      <c r="J91" s="202">
        <v>2000</v>
      </c>
      <c r="K91" s="202" t="s">
        <v>1105</v>
      </c>
      <c r="L91" s="211" t="s">
        <v>1106</v>
      </c>
      <c r="M91" s="211">
        <v>15187528738</v>
      </c>
      <c r="N91" s="202" t="s">
        <v>1113</v>
      </c>
      <c r="O91" s="90" t="s">
        <v>1114</v>
      </c>
      <c r="P91" s="90">
        <v>15025089797</v>
      </c>
    </row>
    <row r="92" spans="1:16" s="191" customFormat="1" ht="24" customHeight="1">
      <c r="A92" s="90">
        <v>88</v>
      </c>
      <c r="B92" s="209" t="s">
        <v>1115</v>
      </c>
      <c r="C92" s="195" t="s">
        <v>77</v>
      </c>
      <c r="D92" s="195" t="s">
        <v>975</v>
      </c>
      <c r="E92" s="202">
        <v>124</v>
      </c>
      <c r="F92" s="202">
        <v>121</v>
      </c>
      <c r="G92" s="203">
        <v>1.384</v>
      </c>
      <c r="H92" s="90">
        <v>121</v>
      </c>
      <c r="I92" s="209">
        <v>2142</v>
      </c>
      <c r="J92" s="202" t="s">
        <v>1116</v>
      </c>
      <c r="K92" s="202" t="s">
        <v>1117</v>
      </c>
      <c r="L92" s="90" t="s">
        <v>1118</v>
      </c>
      <c r="M92" s="90">
        <v>18987504668</v>
      </c>
      <c r="N92" s="202" t="s">
        <v>1119</v>
      </c>
      <c r="O92" s="90" t="s">
        <v>1120</v>
      </c>
      <c r="P92" s="90">
        <v>18987519822</v>
      </c>
    </row>
    <row r="93" spans="1:16" s="191" customFormat="1" ht="24" customHeight="1">
      <c r="A93" s="90">
        <v>89</v>
      </c>
      <c r="B93" s="209" t="s">
        <v>1121</v>
      </c>
      <c r="C93" s="195" t="s">
        <v>77</v>
      </c>
      <c r="D93" s="195" t="s">
        <v>975</v>
      </c>
      <c r="E93" s="202">
        <v>313</v>
      </c>
      <c r="F93" s="202">
        <v>302</v>
      </c>
      <c r="G93" s="203">
        <v>3.6166</v>
      </c>
      <c r="H93" s="90">
        <v>303</v>
      </c>
      <c r="I93" s="202">
        <v>3755</v>
      </c>
      <c r="J93" s="209" t="s">
        <v>1116</v>
      </c>
      <c r="K93" s="202" t="s">
        <v>1117</v>
      </c>
      <c r="L93" s="90" t="s">
        <v>1118</v>
      </c>
      <c r="M93" s="90">
        <v>18987504668</v>
      </c>
      <c r="N93" s="209" t="s">
        <v>1119</v>
      </c>
      <c r="O93" s="90" t="s">
        <v>1120</v>
      </c>
      <c r="P93" s="90">
        <v>18987519822</v>
      </c>
    </row>
    <row r="94" spans="1:16" s="191" customFormat="1" ht="24" customHeight="1">
      <c r="A94" s="90">
        <v>90</v>
      </c>
      <c r="B94" s="209" t="s">
        <v>1122</v>
      </c>
      <c r="C94" s="195" t="s">
        <v>77</v>
      </c>
      <c r="D94" s="195" t="s">
        <v>975</v>
      </c>
      <c r="E94" s="202">
        <v>16</v>
      </c>
      <c r="F94" s="202">
        <v>1</v>
      </c>
      <c r="G94" s="203">
        <v>0.207</v>
      </c>
      <c r="H94" s="90">
        <v>2</v>
      </c>
      <c r="I94" s="209">
        <v>208</v>
      </c>
      <c r="J94" s="209" t="s">
        <v>1123</v>
      </c>
      <c r="K94" s="202" t="s">
        <v>1117</v>
      </c>
      <c r="L94" s="90" t="s">
        <v>1118</v>
      </c>
      <c r="M94" s="90">
        <v>18987504668</v>
      </c>
      <c r="N94" s="209" t="s">
        <v>1124</v>
      </c>
      <c r="O94" s="90" t="s">
        <v>1125</v>
      </c>
      <c r="P94" s="90">
        <v>13887833355</v>
      </c>
    </row>
    <row r="95" spans="1:16" s="191" customFormat="1" ht="24" customHeight="1">
      <c r="A95" s="90">
        <v>91</v>
      </c>
      <c r="B95" s="209" t="s">
        <v>1126</v>
      </c>
      <c r="C95" s="195" t="s">
        <v>77</v>
      </c>
      <c r="D95" s="195" t="s">
        <v>975</v>
      </c>
      <c r="E95" s="202">
        <v>8</v>
      </c>
      <c r="F95" s="202">
        <v>1</v>
      </c>
      <c r="G95" s="203">
        <v>0.065</v>
      </c>
      <c r="H95" s="90">
        <v>1</v>
      </c>
      <c r="I95" s="209">
        <v>112</v>
      </c>
      <c r="J95" s="209" t="s">
        <v>1116</v>
      </c>
      <c r="K95" s="202" t="s">
        <v>1117</v>
      </c>
      <c r="L95" s="90" t="s">
        <v>1118</v>
      </c>
      <c r="M95" s="90">
        <v>18987504668</v>
      </c>
      <c r="N95" s="209" t="s">
        <v>1127</v>
      </c>
      <c r="O95" s="90" t="s">
        <v>1128</v>
      </c>
      <c r="P95" s="90">
        <v>13577592029</v>
      </c>
    </row>
  </sheetData>
  <sheetProtection/>
  <mergeCells count="11">
    <mergeCell ref="A1:P1"/>
    <mergeCell ref="A2:E2"/>
    <mergeCell ref="N2:P2"/>
    <mergeCell ref="K3:M3"/>
    <mergeCell ref="N3:P3"/>
    <mergeCell ref="A3:A4"/>
    <mergeCell ref="B3:B4"/>
    <mergeCell ref="C3:C4"/>
    <mergeCell ref="D3:D4"/>
    <mergeCell ref="H3:H4"/>
    <mergeCell ref="J3:J4"/>
  </mergeCells>
  <dataValidations count="1">
    <dataValidation type="list" allowBlank="1" showInputMessage="1" showErrorMessage="1" sqref="J4">
      <formula1>"1950-1970年,1970-1980年,1980-1990年,1990-2000年,2001-2005年"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6"/>
  <sheetViews>
    <sheetView zoomScaleSheetLayoutView="100" workbookViewId="0" topLeftCell="A31">
      <selection activeCell="A1" sqref="A1:P56"/>
    </sheetView>
  </sheetViews>
  <sheetFormatPr defaultColWidth="9.00390625" defaultRowHeight="14.25"/>
  <cols>
    <col min="1" max="1" width="5.00390625" style="169" customWidth="1"/>
    <col min="2" max="2" width="13.625" style="169" customWidth="1"/>
    <col min="3" max="4" width="5.50390625" style="169" customWidth="1"/>
    <col min="5" max="5" width="7.625" style="169" customWidth="1"/>
    <col min="6" max="6" width="5.875" style="169" customWidth="1"/>
    <col min="7" max="7" width="7.625" style="169" customWidth="1"/>
    <col min="8" max="8" width="9.00390625" style="169" customWidth="1"/>
    <col min="9" max="9" width="9.375" style="169" customWidth="1"/>
    <col min="10" max="11" width="9.00390625" style="169" customWidth="1"/>
    <col min="12" max="12" width="7.625" style="169" customWidth="1"/>
    <col min="13" max="13" width="13.375" style="169" customWidth="1"/>
    <col min="14" max="15" width="9.00390625" style="169" customWidth="1"/>
    <col min="16" max="16" width="14.50390625" style="169" customWidth="1"/>
    <col min="17" max="16384" width="9.00390625" style="169" customWidth="1"/>
  </cols>
  <sheetData>
    <row r="1" spans="1:16" s="169" customFormat="1" ht="24">
      <c r="A1" s="173" t="s">
        <v>1129</v>
      </c>
      <c r="B1" s="173"/>
      <c r="C1" s="173"/>
      <c r="D1" s="173"/>
      <c r="E1" s="173"/>
      <c r="F1" s="173"/>
      <c r="G1" s="173"/>
      <c r="H1" s="173"/>
      <c r="I1" s="185"/>
      <c r="J1" s="173"/>
      <c r="K1" s="173"/>
      <c r="L1" s="173"/>
      <c r="M1" s="173"/>
      <c r="N1" s="173"/>
      <c r="O1" s="173"/>
      <c r="P1" s="173"/>
    </row>
    <row r="2" spans="1:16" s="169" customFormat="1" ht="28.5" customHeight="1">
      <c r="A2" s="174" t="s">
        <v>56</v>
      </c>
      <c r="B2" s="174"/>
      <c r="C2" s="174"/>
      <c r="D2" s="174"/>
      <c r="E2" s="174"/>
      <c r="F2" s="181"/>
      <c r="G2" s="181"/>
      <c r="H2" s="181"/>
      <c r="I2" s="186"/>
      <c r="J2" s="181"/>
      <c r="K2" s="181"/>
      <c r="L2" s="181"/>
      <c r="M2" s="181"/>
      <c r="N2" s="174" t="s">
        <v>57</v>
      </c>
      <c r="O2" s="174"/>
      <c r="P2" s="174"/>
    </row>
    <row r="3" spans="1:16" s="170" customFormat="1" ht="21.75" customHeight="1">
      <c r="A3" s="175" t="s">
        <v>1</v>
      </c>
      <c r="B3" s="175" t="s">
        <v>58</v>
      </c>
      <c r="C3" s="175" t="s">
        <v>59</v>
      </c>
      <c r="D3" s="175" t="s">
        <v>60</v>
      </c>
      <c r="E3" s="175" t="s">
        <v>61</v>
      </c>
      <c r="F3" s="175" t="s">
        <v>62</v>
      </c>
      <c r="G3" s="175" t="s">
        <v>63</v>
      </c>
      <c r="H3" s="175" t="s">
        <v>64</v>
      </c>
      <c r="I3" s="187" t="s">
        <v>65</v>
      </c>
      <c r="J3" s="175" t="s">
        <v>66</v>
      </c>
      <c r="K3" s="175" t="s">
        <v>67</v>
      </c>
      <c r="L3" s="175"/>
      <c r="M3" s="175"/>
      <c r="N3" s="175" t="s">
        <v>68</v>
      </c>
      <c r="O3" s="175"/>
      <c r="P3" s="175"/>
    </row>
    <row r="4" spans="1:16" s="170" customFormat="1" ht="27" customHeight="1">
      <c r="A4" s="175"/>
      <c r="B4" s="175"/>
      <c r="C4" s="175"/>
      <c r="D4" s="175"/>
      <c r="E4" s="175" t="s">
        <v>69</v>
      </c>
      <c r="F4" s="175" t="s">
        <v>70</v>
      </c>
      <c r="G4" s="175" t="s">
        <v>71</v>
      </c>
      <c r="H4" s="175"/>
      <c r="I4" s="187" t="s">
        <v>72</v>
      </c>
      <c r="J4" s="175"/>
      <c r="K4" s="175" t="s">
        <v>73</v>
      </c>
      <c r="L4" s="188" t="s">
        <v>74</v>
      </c>
      <c r="M4" s="188" t="s">
        <v>75</v>
      </c>
      <c r="N4" s="175" t="s">
        <v>73</v>
      </c>
      <c r="O4" s="188" t="s">
        <v>74</v>
      </c>
      <c r="P4" s="188" t="s">
        <v>75</v>
      </c>
    </row>
    <row r="5" spans="1:16" s="171" customFormat="1" ht="25.5">
      <c r="A5" s="176">
        <v>1</v>
      </c>
      <c r="B5" s="177" t="s">
        <v>1130</v>
      </c>
      <c r="C5" s="32" t="s">
        <v>77</v>
      </c>
      <c r="D5" s="32" t="s">
        <v>1131</v>
      </c>
      <c r="E5" s="179">
        <v>71</v>
      </c>
      <c r="F5" s="179">
        <v>4</v>
      </c>
      <c r="G5" s="179">
        <v>0.75</v>
      </c>
      <c r="H5" s="176">
        <v>7</v>
      </c>
      <c r="I5" s="176">
        <v>255.6</v>
      </c>
      <c r="J5" s="179" t="s">
        <v>742</v>
      </c>
      <c r="K5" s="32" t="s">
        <v>1132</v>
      </c>
      <c r="L5" s="32" t="s">
        <v>1133</v>
      </c>
      <c r="M5" s="176">
        <v>13187672111</v>
      </c>
      <c r="N5" s="32" t="s">
        <v>1134</v>
      </c>
      <c r="O5" s="32" t="s">
        <v>1135</v>
      </c>
      <c r="P5" s="176">
        <v>15096441687</v>
      </c>
    </row>
    <row r="6" spans="1:16" s="171" customFormat="1" ht="25.5">
      <c r="A6" s="176">
        <v>2</v>
      </c>
      <c r="B6" s="177" t="s">
        <v>1136</v>
      </c>
      <c r="C6" s="32" t="s">
        <v>77</v>
      </c>
      <c r="D6" s="32" t="s">
        <v>1131</v>
      </c>
      <c r="E6" s="179">
        <v>66</v>
      </c>
      <c r="F6" s="179">
        <v>3</v>
      </c>
      <c r="G6" s="182">
        <v>0.6</v>
      </c>
      <c r="H6" s="176">
        <v>7</v>
      </c>
      <c r="I6" s="176">
        <v>237.6</v>
      </c>
      <c r="J6" s="179" t="s">
        <v>1137</v>
      </c>
      <c r="K6" s="32" t="s">
        <v>1132</v>
      </c>
      <c r="L6" s="32" t="s">
        <v>1133</v>
      </c>
      <c r="M6" s="176">
        <v>13187672111</v>
      </c>
      <c r="N6" s="32" t="s">
        <v>1138</v>
      </c>
      <c r="O6" s="32" t="s">
        <v>1139</v>
      </c>
      <c r="P6" s="176">
        <v>15887767298</v>
      </c>
    </row>
    <row r="7" spans="1:16" s="171" customFormat="1" ht="25.5">
      <c r="A7" s="176">
        <v>3</v>
      </c>
      <c r="B7" s="177" t="s">
        <v>1140</v>
      </c>
      <c r="C7" s="32" t="s">
        <v>77</v>
      </c>
      <c r="D7" s="32" t="s">
        <v>1131</v>
      </c>
      <c r="E7" s="179">
        <v>216</v>
      </c>
      <c r="F7" s="179">
        <v>12</v>
      </c>
      <c r="G7" s="179">
        <v>2.1</v>
      </c>
      <c r="H7" s="176">
        <v>20</v>
      </c>
      <c r="I7" s="176">
        <v>777.6</v>
      </c>
      <c r="J7" s="179" t="s">
        <v>709</v>
      </c>
      <c r="K7" s="32" t="s">
        <v>1132</v>
      </c>
      <c r="L7" s="32" t="s">
        <v>1133</v>
      </c>
      <c r="M7" s="176">
        <v>13187672111</v>
      </c>
      <c r="N7" s="32" t="s">
        <v>1141</v>
      </c>
      <c r="O7" s="32" t="s">
        <v>1142</v>
      </c>
      <c r="P7" s="176">
        <v>13099826999</v>
      </c>
    </row>
    <row r="8" spans="1:16" s="171" customFormat="1" ht="25.5">
      <c r="A8" s="176">
        <v>4</v>
      </c>
      <c r="B8" s="178" t="s">
        <v>1143</v>
      </c>
      <c r="C8" s="32" t="s">
        <v>77</v>
      </c>
      <c r="D8" s="32" t="s">
        <v>1131</v>
      </c>
      <c r="E8" s="179">
        <v>10</v>
      </c>
      <c r="F8" s="179">
        <v>1</v>
      </c>
      <c r="G8" s="179">
        <v>0.85</v>
      </c>
      <c r="H8" s="176">
        <v>1</v>
      </c>
      <c r="I8" s="176">
        <v>36</v>
      </c>
      <c r="J8" s="179" t="s">
        <v>782</v>
      </c>
      <c r="K8" s="32" t="s">
        <v>1132</v>
      </c>
      <c r="L8" s="32" t="s">
        <v>1133</v>
      </c>
      <c r="M8" s="176">
        <v>13187672111</v>
      </c>
      <c r="N8" s="32" t="s">
        <v>1144</v>
      </c>
      <c r="O8" s="32" t="s">
        <v>1145</v>
      </c>
      <c r="P8" s="176">
        <v>13769273118</v>
      </c>
    </row>
    <row r="9" spans="1:16" s="171" customFormat="1" ht="25.5">
      <c r="A9" s="176">
        <v>5</v>
      </c>
      <c r="B9" s="177" t="s">
        <v>1146</v>
      </c>
      <c r="C9" s="32" t="s">
        <v>77</v>
      </c>
      <c r="D9" s="32" t="s">
        <v>1131</v>
      </c>
      <c r="E9" s="179">
        <v>24</v>
      </c>
      <c r="F9" s="179">
        <v>1</v>
      </c>
      <c r="G9" s="179">
        <v>0.15</v>
      </c>
      <c r="H9" s="176">
        <v>2</v>
      </c>
      <c r="I9" s="176">
        <v>86.4</v>
      </c>
      <c r="J9" s="179" t="s">
        <v>782</v>
      </c>
      <c r="K9" s="32" t="s">
        <v>1132</v>
      </c>
      <c r="L9" s="32" t="s">
        <v>1133</v>
      </c>
      <c r="M9" s="176">
        <v>13187672111</v>
      </c>
      <c r="N9" s="32" t="s">
        <v>1144</v>
      </c>
      <c r="O9" s="32" t="s">
        <v>1145</v>
      </c>
      <c r="P9" s="176">
        <v>13769273118</v>
      </c>
    </row>
    <row r="10" spans="1:16" s="169" customFormat="1" ht="25.5">
      <c r="A10" s="176">
        <v>6</v>
      </c>
      <c r="B10" s="177" t="s">
        <v>1147</v>
      </c>
      <c r="C10" s="32" t="s">
        <v>77</v>
      </c>
      <c r="D10" s="32" t="s">
        <v>1131</v>
      </c>
      <c r="E10" s="179">
        <v>10</v>
      </c>
      <c r="F10" s="179">
        <v>1</v>
      </c>
      <c r="G10" s="179">
        <v>0.12</v>
      </c>
      <c r="H10" s="50">
        <v>1</v>
      </c>
      <c r="I10" s="179">
        <v>85</v>
      </c>
      <c r="J10" s="179" t="s">
        <v>1148</v>
      </c>
      <c r="K10" s="176"/>
      <c r="L10" s="176"/>
      <c r="M10" s="176"/>
      <c r="N10" s="32" t="s">
        <v>1149</v>
      </c>
      <c r="O10" s="32" t="s">
        <v>1150</v>
      </c>
      <c r="P10" s="176">
        <v>13529707522</v>
      </c>
    </row>
    <row r="11" spans="1:16" s="169" customFormat="1" ht="25.5">
      <c r="A11" s="176">
        <v>7</v>
      </c>
      <c r="B11" s="177" t="s">
        <v>1151</v>
      </c>
      <c r="C11" s="32" t="s">
        <v>77</v>
      </c>
      <c r="D11" s="32" t="s">
        <v>1131</v>
      </c>
      <c r="E11" s="179">
        <v>42</v>
      </c>
      <c r="F11" s="179">
        <v>3</v>
      </c>
      <c r="G11" s="182">
        <v>0.375</v>
      </c>
      <c r="H11" s="50">
        <v>3</v>
      </c>
      <c r="I11" s="179">
        <v>357</v>
      </c>
      <c r="J11" s="179" t="s">
        <v>1148</v>
      </c>
      <c r="K11" s="176"/>
      <c r="L11" s="176"/>
      <c r="M11" s="176"/>
      <c r="N11" s="32" t="s">
        <v>1149</v>
      </c>
      <c r="O11" s="32" t="s">
        <v>1150</v>
      </c>
      <c r="P11" s="176">
        <v>13529707522</v>
      </c>
    </row>
    <row r="12" spans="1:16" s="169" customFormat="1" ht="19.5">
      <c r="A12" s="176">
        <v>8</v>
      </c>
      <c r="B12" s="177" t="s">
        <v>1152</v>
      </c>
      <c r="C12" s="32" t="s">
        <v>77</v>
      </c>
      <c r="D12" s="32" t="s">
        <v>1131</v>
      </c>
      <c r="E12" s="179">
        <v>16</v>
      </c>
      <c r="F12" s="179">
        <v>2</v>
      </c>
      <c r="G12" s="182">
        <v>0.136</v>
      </c>
      <c r="H12" s="50">
        <v>2</v>
      </c>
      <c r="I12" s="179">
        <v>136</v>
      </c>
      <c r="J12" s="179" t="s">
        <v>1148</v>
      </c>
      <c r="K12" s="176"/>
      <c r="L12" s="176"/>
      <c r="M12" s="176"/>
      <c r="N12" s="32" t="s">
        <v>1149</v>
      </c>
      <c r="O12" s="32" t="s">
        <v>1150</v>
      </c>
      <c r="P12" s="176">
        <v>13529707522</v>
      </c>
    </row>
    <row r="13" spans="1:16" s="169" customFormat="1" ht="19.5">
      <c r="A13" s="176">
        <v>9</v>
      </c>
      <c r="B13" s="177" t="s">
        <v>1153</v>
      </c>
      <c r="C13" s="32" t="s">
        <v>77</v>
      </c>
      <c r="D13" s="32" t="s">
        <v>1131</v>
      </c>
      <c r="E13" s="179">
        <v>30</v>
      </c>
      <c r="F13" s="179">
        <v>3</v>
      </c>
      <c r="G13" s="182">
        <v>0.232</v>
      </c>
      <c r="H13" s="50">
        <v>3</v>
      </c>
      <c r="I13" s="179">
        <v>255</v>
      </c>
      <c r="J13" s="179" t="s">
        <v>1148</v>
      </c>
      <c r="K13" s="176"/>
      <c r="L13" s="176"/>
      <c r="M13" s="176"/>
      <c r="N13" s="32" t="s">
        <v>1154</v>
      </c>
      <c r="O13" s="32" t="s">
        <v>1155</v>
      </c>
      <c r="P13" s="176">
        <v>13987871191</v>
      </c>
    </row>
    <row r="14" spans="1:16" s="169" customFormat="1" ht="25.5">
      <c r="A14" s="176">
        <v>10</v>
      </c>
      <c r="B14" s="177" t="s">
        <v>1156</v>
      </c>
      <c r="C14" s="32" t="s">
        <v>77</v>
      </c>
      <c r="D14" s="32" t="s">
        <v>1131</v>
      </c>
      <c r="E14" s="179">
        <v>41</v>
      </c>
      <c r="F14" s="179">
        <v>3</v>
      </c>
      <c r="G14" s="182">
        <v>0.346</v>
      </c>
      <c r="H14" s="50">
        <v>3</v>
      </c>
      <c r="I14" s="179">
        <v>348.5</v>
      </c>
      <c r="J14" s="179" t="s">
        <v>1148</v>
      </c>
      <c r="K14" s="176"/>
      <c r="L14" s="176"/>
      <c r="M14" s="176"/>
      <c r="N14" s="32" t="s">
        <v>1154</v>
      </c>
      <c r="O14" s="32" t="s">
        <v>1155</v>
      </c>
      <c r="P14" s="176">
        <v>13987871191</v>
      </c>
    </row>
    <row r="15" spans="1:16" s="169" customFormat="1" ht="25.5">
      <c r="A15" s="176">
        <v>11</v>
      </c>
      <c r="B15" s="177" t="s">
        <v>1157</v>
      </c>
      <c r="C15" s="32" t="s">
        <v>77</v>
      </c>
      <c r="D15" s="32" t="s">
        <v>1131</v>
      </c>
      <c r="E15" s="179">
        <v>8</v>
      </c>
      <c r="F15" s="179">
        <v>1</v>
      </c>
      <c r="G15" s="182">
        <v>0.1</v>
      </c>
      <c r="H15" s="50">
        <v>1</v>
      </c>
      <c r="I15" s="179">
        <v>68</v>
      </c>
      <c r="J15" s="179" t="s">
        <v>839</v>
      </c>
      <c r="K15" s="176"/>
      <c r="L15" s="176"/>
      <c r="M15" s="176"/>
      <c r="N15" s="32" t="s">
        <v>1154</v>
      </c>
      <c r="O15" s="32" t="s">
        <v>1155</v>
      </c>
      <c r="P15" s="176">
        <v>13987871191</v>
      </c>
    </row>
    <row r="16" spans="1:16" s="169" customFormat="1" ht="29.25">
      <c r="A16" s="176">
        <v>12</v>
      </c>
      <c r="B16" s="177" t="s">
        <v>1158</v>
      </c>
      <c r="C16" s="32" t="s">
        <v>77</v>
      </c>
      <c r="D16" s="32" t="s">
        <v>1131</v>
      </c>
      <c r="E16" s="179">
        <v>25</v>
      </c>
      <c r="F16" s="179">
        <v>1</v>
      </c>
      <c r="G16" s="182">
        <v>0.422</v>
      </c>
      <c r="H16" s="50">
        <v>1</v>
      </c>
      <c r="I16" s="179">
        <v>212.5</v>
      </c>
      <c r="J16" s="179" t="s">
        <v>798</v>
      </c>
      <c r="K16" s="176"/>
      <c r="L16" s="176"/>
      <c r="M16" s="176"/>
      <c r="N16" s="32" t="s">
        <v>1154</v>
      </c>
      <c r="O16" s="32" t="s">
        <v>1155</v>
      </c>
      <c r="P16" s="176">
        <v>13987871191</v>
      </c>
    </row>
    <row r="17" spans="1:16" s="169" customFormat="1" ht="30" customHeight="1">
      <c r="A17" s="176">
        <v>13</v>
      </c>
      <c r="B17" s="177" t="s">
        <v>1159</v>
      </c>
      <c r="C17" s="32" t="s">
        <v>77</v>
      </c>
      <c r="D17" s="32" t="s">
        <v>1131</v>
      </c>
      <c r="E17" s="179">
        <v>30</v>
      </c>
      <c r="F17" s="179">
        <v>5</v>
      </c>
      <c r="G17" s="179">
        <v>0.21</v>
      </c>
      <c r="H17" s="50">
        <v>5</v>
      </c>
      <c r="I17" s="179">
        <v>244.71</v>
      </c>
      <c r="J17" s="179" t="s">
        <v>1148</v>
      </c>
      <c r="K17" s="32"/>
      <c r="L17" s="32"/>
      <c r="M17" s="176"/>
      <c r="N17" s="32" t="s">
        <v>1149</v>
      </c>
      <c r="O17" s="32" t="s">
        <v>1150</v>
      </c>
      <c r="P17" s="176">
        <v>13529707522</v>
      </c>
    </row>
    <row r="18" spans="1:16" s="169" customFormat="1" ht="25.5">
      <c r="A18" s="176">
        <v>14</v>
      </c>
      <c r="B18" s="177" t="s">
        <v>1160</v>
      </c>
      <c r="C18" s="32" t="s">
        <v>77</v>
      </c>
      <c r="D18" s="32" t="s">
        <v>1131</v>
      </c>
      <c r="E18" s="179">
        <v>20</v>
      </c>
      <c r="F18" s="179">
        <v>1</v>
      </c>
      <c r="G18" s="179">
        <v>0.24</v>
      </c>
      <c r="H18" s="176">
        <v>1</v>
      </c>
      <c r="I18" s="179">
        <v>200</v>
      </c>
      <c r="J18" s="179" t="s">
        <v>726</v>
      </c>
      <c r="K18" s="32" t="s">
        <v>1161</v>
      </c>
      <c r="L18" s="32" t="s">
        <v>1162</v>
      </c>
      <c r="M18" s="176">
        <v>15987868639</v>
      </c>
      <c r="N18" s="32" t="s">
        <v>1163</v>
      </c>
      <c r="O18" s="32" t="s">
        <v>1164</v>
      </c>
      <c r="P18" s="176">
        <v>13987823139</v>
      </c>
    </row>
    <row r="19" spans="1:16" s="169" customFormat="1" ht="25.5">
      <c r="A19" s="176">
        <v>15</v>
      </c>
      <c r="B19" s="177" t="s">
        <v>1165</v>
      </c>
      <c r="C19" s="32" t="s">
        <v>77</v>
      </c>
      <c r="D19" s="32" t="s">
        <v>1131</v>
      </c>
      <c r="E19" s="179">
        <v>22</v>
      </c>
      <c r="F19" s="179">
        <v>1</v>
      </c>
      <c r="G19" s="182">
        <v>0.176</v>
      </c>
      <c r="H19" s="169">
        <v>1</v>
      </c>
      <c r="I19" s="179">
        <v>224</v>
      </c>
      <c r="J19" s="179" t="s">
        <v>715</v>
      </c>
      <c r="K19" s="32" t="s">
        <v>1161</v>
      </c>
      <c r="L19" s="32" t="s">
        <v>1162</v>
      </c>
      <c r="M19" s="176">
        <v>15987868639</v>
      </c>
      <c r="N19" s="32" t="s">
        <v>1166</v>
      </c>
      <c r="O19" s="32" t="s">
        <v>1167</v>
      </c>
      <c r="P19" s="176">
        <v>13577802377</v>
      </c>
    </row>
    <row r="20" spans="1:16" s="169" customFormat="1" ht="19.5">
      <c r="A20" s="176">
        <v>16</v>
      </c>
      <c r="B20" s="177" t="s">
        <v>1168</v>
      </c>
      <c r="C20" s="32" t="s">
        <v>77</v>
      </c>
      <c r="D20" s="32" t="s">
        <v>1131</v>
      </c>
      <c r="E20" s="179">
        <v>8</v>
      </c>
      <c r="F20" s="179">
        <v>1</v>
      </c>
      <c r="G20" s="182">
        <v>0.104</v>
      </c>
      <c r="H20" s="98">
        <v>1</v>
      </c>
      <c r="I20" s="179">
        <v>48</v>
      </c>
      <c r="J20" s="179">
        <v>1995</v>
      </c>
      <c r="K20" s="176"/>
      <c r="L20" s="176"/>
      <c r="M20" s="176"/>
      <c r="N20" s="32" t="s">
        <v>1169</v>
      </c>
      <c r="O20" s="32" t="s">
        <v>1170</v>
      </c>
      <c r="P20" s="176">
        <v>15887769869</v>
      </c>
    </row>
    <row r="21" spans="1:16" s="169" customFormat="1" ht="19.5">
      <c r="A21" s="176">
        <v>17</v>
      </c>
      <c r="B21" s="177" t="s">
        <v>1171</v>
      </c>
      <c r="C21" s="32" t="s">
        <v>77</v>
      </c>
      <c r="D21" s="32" t="s">
        <v>1131</v>
      </c>
      <c r="E21" s="179">
        <v>9</v>
      </c>
      <c r="F21" s="179">
        <v>1</v>
      </c>
      <c r="G21" s="182">
        <v>0.117</v>
      </c>
      <c r="H21" s="98">
        <v>1</v>
      </c>
      <c r="I21" s="179">
        <v>54</v>
      </c>
      <c r="J21" s="179">
        <v>1999</v>
      </c>
      <c r="K21" s="176"/>
      <c r="L21" s="176"/>
      <c r="M21" s="176"/>
      <c r="N21" s="32" t="s">
        <v>1169</v>
      </c>
      <c r="O21" s="32" t="s">
        <v>1170</v>
      </c>
      <c r="P21" s="176">
        <v>15887769869</v>
      </c>
    </row>
    <row r="22" spans="1:16" s="169" customFormat="1" ht="19.5">
      <c r="A22" s="176">
        <v>18</v>
      </c>
      <c r="B22" s="177" t="s">
        <v>1172</v>
      </c>
      <c r="C22" s="32" t="s">
        <v>77</v>
      </c>
      <c r="D22" s="32" t="s">
        <v>1131</v>
      </c>
      <c r="E22" s="179">
        <v>16</v>
      </c>
      <c r="F22" s="179">
        <v>1</v>
      </c>
      <c r="G22" s="182">
        <v>0.1032</v>
      </c>
      <c r="H22" s="98">
        <v>2</v>
      </c>
      <c r="I22" s="179">
        <v>96</v>
      </c>
      <c r="J22" s="179">
        <v>1999</v>
      </c>
      <c r="K22" s="176"/>
      <c r="L22" s="176"/>
      <c r="M22" s="176"/>
      <c r="N22" s="32" t="s">
        <v>139</v>
      </c>
      <c r="O22" s="32" t="s">
        <v>1173</v>
      </c>
      <c r="P22" s="176">
        <v>13578454899</v>
      </c>
    </row>
    <row r="23" spans="1:16" s="169" customFormat="1" ht="25.5">
      <c r="A23" s="176">
        <v>19</v>
      </c>
      <c r="B23" s="177" t="s">
        <v>1174</v>
      </c>
      <c r="C23" s="32" t="s">
        <v>77</v>
      </c>
      <c r="D23" s="32" t="s">
        <v>1131</v>
      </c>
      <c r="E23" s="179">
        <v>16</v>
      </c>
      <c r="F23" s="179">
        <v>1</v>
      </c>
      <c r="G23" s="182">
        <v>0.1392</v>
      </c>
      <c r="H23" s="98">
        <v>1</v>
      </c>
      <c r="I23" s="179">
        <v>96</v>
      </c>
      <c r="J23" s="179">
        <v>1998</v>
      </c>
      <c r="K23" s="176"/>
      <c r="L23" s="176"/>
      <c r="M23" s="176"/>
      <c r="N23" s="32" t="s">
        <v>139</v>
      </c>
      <c r="O23" s="32" t="s">
        <v>1173</v>
      </c>
      <c r="P23" s="176">
        <v>13578454899</v>
      </c>
    </row>
    <row r="24" spans="1:16" s="169" customFormat="1" ht="25.5">
      <c r="A24" s="176">
        <v>20</v>
      </c>
      <c r="B24" s="177" t="s">
        <v>1175</v>
      </c>
      <c r="C24" s="32" t="s">
        <v>77</v>
      </c>
      <c r="D24" s="32" t="s">
        <v>1131</v>
      </c>
      <c r="E24" s="179">
        <v>30</v>
      </c>
      <c r="F24" s="179">
        <v>3</v>
      </c>
      <c r="G24" s="182">
        <v>0.36</v>
      </c>
      <c r="H24" s="98">
        <v>3</v>
      </c>
      <c r="I24" s="179">
        <v>180</v>
      </c>
      <c r="J24" s="179">
        <v>1999</v>
      </c>
      <c r="K24" s="176"/>
      <c r="L24" s="176"/>
      <c r="M24" s="176"/>
      <c r="N24" s="32" t="s">
        <v>1176</v>
      </c>
      <c r="O24" s="32" t="s">
        <v>1177</v>
      </c>
      <c r="P24" s="176">
        <v>15125879937</v>
      </c>
    </row>
    <row r="25" spans="1:16" s="169" customFormat="1" ht="19.5">
      <c r="A25" s="176">
        <v>21</v>
      </c>
      <c r="B25" s="177" t="s">
        <v>1178</v>
      </c>
      <c r="C25" s="32" t="s">
        <v>77</v>
      </c>
      <c r="D25" s="32" t="s">
        <v>1131</v>
      </c>
      <c r="E25" s="179">
        <v>12</v>
      </c>
      <c r="F25" s="179">
        <v>1</v>
      </c>
      <c r="G25" s="182">
        <v>0.144</v>
      </c>
      <c r="H25" s="98">
        <v>1</v>
      </c>
      <c r="I25" s="179">
        <v>72</v>
      </c>
      <c r="J25" s="179">
        <v>2004</v>
      </c>
      <c r="K25" s="176"/>
      <c r="L25" s="176"/>
      <c r="M25" s="176"/>
      <c r="N25" s="32" t="s">
        <v>1176</v>
      </c>
      <c r="O25" s="32" t="s">
        <v>1177</v>
      </c>
      <c r="P25" s="176">
        <v>15125879937</v>
      </c>
    </row>
    <row r="26" spans="1:16" s="169" customFormat="1" ht="19.5">
      <c r="A26" s="176">
        <v>22</v>
      </c>
      <c r="B26" s="179"/>
      <c r="C26" s="32" t="s">
        <v>77</v>
      </c>
      <c r="D26" s="32" t="s">
        <v>1131</v>
      </c>
      <c r="E26" s="179">
        <v>12</v>
      </c>
      <c r="F26" s="179">
        <v>1</v>
      </c>
      <c r="G26" s="182">
        <v>0.144</v>
      </c>
      <c r="H26" s="98">
        <v>1</v>
      </c>
      <c r="I26" s="179">
        <v>72</v>
      </c>
      <c r="J26" s="179">
        <v>2004</v>
      </c>
      <c r="K26" s="176"/>
      <c r="L26" s="176"/>
      <c r="M26" s="176"/>
      <c r="N26" s="32" t="s">
        <v>1176</v>
      </c>
      <c r="O26" s="32" t="s">
        <v>1177</v>
      </c>
      <c r="P26" s="176">
        <v>15125879937</v>
      </c>
    </row>
    <row r="27" spans="1:16" s="169" customFormat="1" ht="19.5">
      <c r="A27" s="176">
        <v>23</v>
      </c>
      <c r="B27" s="179"/>
      <c r="C27" s="32" t="s">
        <v>77</v>
      </c>
      <c r="D27" s="32" t="s">
        <v>1131</v>
      </c>
      <c r="E27" s="179">
        <v>12</v>
      </c>
      <c r="F27" s="179">
        <v>1</v>
      </c>
      <c r="G27" s="182">
        <v>0.1296</v>
      </c>
      <c r="H27" s="98">
        <v>1</v>
      </c>
      <c r="I27" s="179">
        <v>72</v>
      </c>
      <c r="J27" s="179">
        <v>2004</v>
      </c>
      <c r="K27" s="176"/>
      <c r="L27" s="176"/>
      <c r="M27" s="176"/>
      <c r="N27" s="32" t="s">
        <v>1176</v>
      </c>
      <c r="O27" s="32" t="s">
        <v>1177</v>
      </c>
      <c r="P27" s="176">
        <v>15125879937</v>
      </c>
    </row>
    <row r="28" spans="1:16" s="169" customFormat="1" ht="19.5">
      <c r="A28" s="176">
        <v>24</v>
      </c>
      <c r="B28" s="179"/>
      <c r="C28" s="32" t="s">
        <v>77</v>
      </c>
      <c r="D28" s="32" t="s">
        <v>1131</v>
      </c>
      <c r="E28" s="179">
        <v>12</v>
      </c>
      <c r="F28" s="179">
        <v>1</v>
      </c>
      <c r="G28" s="182">
        <v>0.1296</v>
      </c>
      <c r="H28" s="98">
        <v>1</v>
      </c>
      <c r="I28" s="179">
        <v>72</v>
      </c>
      <c r="J28" s="179">
        <v>2004</v>
      </c>
      <c r="K28" s="176"/>
      <c r="L28" s="176"/>
      <c r="M28" s="176"/>
      <c r="N28" s="32" t="s">
        <v>1176</v>
      </c>
      <c r="O28" s="32" t="s">
        <v>1177</v>
      </c>
      <c r="P28" s="176">
        <v>15125879937</v>
      </c>
    </row>
    <row r="29" spans="1:16" s="169" customFormat="1" ht="19.5">
      <c r="A29" s="176">
        <v>25</v>
      </c>
      <c r="B29" s="177" t="s">
        <v>1179</v>
      </c>
      <c r="C29" s="32" t="s">
        <v>77</v>
      </c>
      <c r="D29" s="32" t="s">
        <v>1131</v>
      </c>
      <c r="E29" s="179">
        <v>12</v>
      </c>
      <c r="F29" s="179">
        <v>1</v>
      </c>
      <c r="G29" s="182">
        <v>0.138</v>
      </c>
      <c r="H29" s="98">
        <v>1</v>
      </c>
      <c r="I29" s="179">
        <v>72</v>
      </c>
      <c r="J29" s="179">
        <v>1999</v>
      </c>
      <c r="K29" s="176"/>
      <c r="L29" s="176"/>
      <c r="M29" s="176"/>
      <c r="N29" s="32" t="s">
        <v>1169</v>
      </c>
      <c r="O29" s="32" t="s">
        <v>1170</v>
      </c>
      <c r="P29" s="176">
        <v>15887769869</v>
      </c>
    </row>
    <row r="30" spans="1:16" s="169" customFormat="1" ht="19.5">
      <c r="A30" s="176">
        <v>26</v>
      </c>
      <c r="B30" s="177" t="s">
        <v>1180</v>
      </c>
      <c r="C30" s="32" t="s">
        <v>77</v>
      </c>
      <c r="D30" s="32" t="s">
        <v>1131</v>
      </c>
      <c r="E30" s="179">
        <v>30</v>
      </c>
      <c r="F30" s="179">
        <v>3</v>
      </c>
      <c r="G30" s="182">
        <v>0.381</v>
      </c>
      <c r="H30" s="98">
        <v>2</v>
      </c>
      <c r="I30" s="179">
        <v>180</v>
      </c>
      <c r="J30" s="179">
        <v>1999</v>
      </c>
      <c r="K30" s="176"/>
      <c r="L30" s="176"/>
      <c r="M30" s="176"/>
      <c r="N30" s="32" t="s">
        <v>139</v>
      </c>
      <c r="O30" s="32" t="s">
        <v>1173</v>
      </c>
      <c r="P30" s="176">
        <v>13578454899</v>
      </c>
    </row>
    <row r="31" spans="1:16" s="169" customFormat="1" ht="19.5">
      <c r="A31" s="176">
        <v>27</v>
      </c>
      <c r="B31" s="177" t="s">
        <v>1181</v>
      </c>
      <c r="C31" s="32" t="s">
        <v>77</v>
      </c>
      <c r="D31" s="32" t="s">
        <v>1131</v>
      </c>
      <c r="E31" s="179">
        <v>30</v>
      </c>
      <c r="F31" s="179">
        <v>1</v>
      </c>
      <c r="G31" s="182">
        <v>0.186</v>
      </c>
      <c r="H31" s="98">
        <v>1</v>
      </c>
      <c r="I31" s="179">
        <v>180</v>
      </c>
      <c r="J31" s="179">
        <v>1999</v>
      </c>
      <c r="K31" s="176"/>
      <c r="L31" s="176"/>
      <c r="M31" s="176"/>
      <c r="N31" s="32" t="s">
        <v>139</v>
      </c>
      <c r="O31" s="32" t="s">
        <v>1173</v>
      </c>
      <c r="P31" s="176">
        <v>13578454899</v>
      </c>
    </row>
    <row r="32" spans="1:16" s="169" customFormat="1" ht="19.5">
      <c r="A32" s="176">
        <v>28</v>
      </c>
      <c r="B32" s="177" t="s">
        <v>1182</v>
      </c>
      <c r="C32" s="32" t="s">
        <v>77</v>
      </c>
      <c r="D32" s="32" t="s">
        <v>1131</v>
      </c>
      <c r="E32" s="179">
        <v>8</v>
      </c>
      <c r="F32" s="179">
        <v>1</v>
      </c>
      <c r="G32" s="182">
        <v>0.048</v>
      </c>
      <c r="H32" s="98">
        <v>1</v>
      </c>
      <c r="I32" s="179">
        <v>48</v>
      </c>
      <c r="J32" s="179">
        <v>1994</v>
      </c>
      <c r="K32" s="176"/>
      <c r="L32" s="176"/>
      <c r="M32" s="176"/>
      <c r="N32" s="32" t="s">
        <v>1169</v>
      </c>
      <c r="O32" s="32" t="s">
        <v>1170</v>
      </c>
      <c r="P32" s="176">
        <v>15887769869</v>
      </c>
    </row>
    <row r="33" spans="1:16" s="169" customFormat="1" ht="19.5">
      <c r="A33" s="176">
        <v>29</v>
      </c>
      <c r="B33" s="177" t="s">
        <v>1183</v>
      </c>
      <c r="C33" s="32" t="s">
        <v>77</v>
      </c>
      <c r="D33" s="32" t="s">
        <v>1131</v>
      </c>
      <c r="E33" s="179">
        <v>6</v>
      </c>
      <c r="F33" s="179">
        <v>1</v>
      </c>
      <c r="G33" s="182">
        <v>0.066</v>
      </c>
      <c r="H33" s="98">
        <v>1</v>
      </c>
      <c r="I33" s="179">
        <v>36</v>
      </c>
      <c r="J33" s="179">
        <v>1995</v>
      </c>
      <c r="K33" s="176"/>
      <c r="L33" s="176"/>
      <c r="M33" s="176"/>
      <c r="N33" s="32" t="s">
        <v>139</v>
      </c>
      <c r="O33" s="32" t="s">
        <v>1173</v>
      </c>
      <c r="P33" s="176">
        <v>13578454899</v>
      </c>
    </row>
    <row r="34" spans="1:16" s="169" customFormat="1" ht="19.5">
      <c r="A34" s="176">
        <v>30</v>
      </c>
      <c r="B34" s="179"/>
      <c r="C34" s="32" t="s">
        <v>77</v>
      </c>
      <c r="D34" s="32" t="s">
        <v>1131</v>
      </c>
      <c r="E34" s="179">
        <v>8</v>
      </c>
      <c r="F34" s="179">
        <v>2</v>
      </c>
      <c r="G34" s="182">
        <v>0.096</v>
      </c>
      <c r="H34" s="98">
        <v>1</v>
      </c>
      <c r="I34" s="179">
        <v>48</v>
      </c>
      <c r="J34" s="179">
        <v>1995</v>
      </c>
      <c r="K34" s="176"/>
      <c r="L34" s="176"/>
      <c r="M34" s="176"/>
      <c r="N34" s="32" t="s">
        <v>139</v>
      </c>
      <c r="O34" s="32" t="s">
        <v>1173</v>
      </c>
      <c r="P34" s="176">
        <v>13578454899</v>
      </c>
    </row>
    <row r="35" spans="1:16" s="169" customFormat="1" ht="19.5">
      <c r="A35" s="176">
        <v>31</v>
      </c>
      <c r="B35" s="179"/>
      <c r="C35" s="32" t="s">
        <v>77</v>
      </c>
      <c r="D35" s="32" t="s">
        <v>1131</v>
      </c>
      <c r="E35" s="179">
        <v>8</v>
      </c>
      <c r="F35" s="179">
        <v>3</v>
      </c>
      <c r="G35" s="182">
        <v>0.096</v>
      </c>
      <c r="H35" s="98">
        <v>1</v>
      </c>
      <c r="I35" s="179">
        <v>48</v>
      </c>
      <c r="J35" s="179">
        <v>1995</v>
      </c>
      <c r="K35" s="176"/>
      <c r="L35" s="176"/>
      <c r="M35" s="176"/>
      <c r="N35" s="32" t="s">
        <v>139</v>
      </c>
      <c r="O35" s="32" t="s">
        <v>1173</v>
      </c>
      <c r="P35" s="176">
        <v>13578454899</v>
      </c>
    </row>
    <row r="36" spans="1:16" s="169" customFormat="1" ht="19.5">
      <c r="A36" s="176">
        <v>32</v>
      </c>
      <c r="B36" s="177" t="s">
        <v>627</v>
      </c>
      <c r="C36" s="32" t="s">
        <v>77</v>
      </c>
      <c r="D36" s="32" t="s">
        <v>1131</v>
      </c>
      <c r="E36" s="179">
        <v>9</v>
      </c>
      <c r="F36" s="179">
        <v>1</v>
      </c>
      <c r="G36" s="182">
        <v>0.1098</v>
      </c>
      <c r="H36" s="98">
        <v>1</v>
      </c>
      <c r="I36" s="179">
        <v>54</v>
      </c>
      <c r="J36" s="179">
        <v>1995</v>
      </c>
      <c r="K36" s="176"/>
      <c r="L36" s="176"/>
      <c r="M36" s="176"/>
      <c r="N36" s="32" t="s">
        <v>139</v>
      </c>
      <c r="O36" s="32" t="s">
        <v>1173</v>
      </c>
      <c r="P36" s="176">
        <v>13578454899</v>
      </c>
    </row>
    <row r="37" spans="1:16" s="169" customFormat="1" ht="19.5">
      <c r="A37" s="176">
        <v>33</v>
      </c>
      <c r="B37" s="177" t="s">
        <v>1184</v>
      </c>
      <c r="C37" s="32" t="s">
        <v>77</v>
      </c>
      <c r="D37" s="32" t="s">
        <v>1131</v>
      </c>
      <c r="E37" s="179">
        <v>8</v>
      </c>
      <c r="F37" s="179">
        <v>1</v>
      </c>
      <c r="G37" s="182">
        <v>0.048</v>
      </c>
      <c r="H37" s="98">
        <v>1</v>
      </c>
      <c r="I37" s="179">
        <v>48</v>
      </c>
      <c r="J37" s="179">
        <v>1998</v>
      </c>
      <c r="K37" s="176"/>
      <c r="L37" s="176"/>
      <c r="M37" s="176"/>
      <c r="N37" s="32" t="s">
        <v>1176</v>
      </c>
      <c r="O37" s="32" t="s">
        <v>1177</v>
      </c>
      <c r="P37" s="176">
        <v>15125879937</v>
      </c>
    </row>
    <row r="38" spans="1:16" s="169" customFormat="1" ht="19.5">
      <c r="A38" s="176">
        <v>34</v>
      </c>
      <c r="B38" s="177" t="s">
        <v>1185</v>
      </c>
      <c r="C38" s="32" t="s">
        <v>77</v>
      </c>
      <c r="D38" s="32" t="s">
        <v>1131</v>
      </c>
      <c r="E38" s="179">
        <v>18</v>
      </c>
      <c r="F38" s="179">
        <v>1</v>
      </c>
      <c r="G38" s="182">
        <v>0.198</v>
      </c>
      <c r="H38" s="98">
        <v>1</v>
      </c>
      <c r="I38" s="179">
        <v>108</v>
      </c>
      <c r="J38" s="179">
        <v>2000</v>
      </c>
      <c r="K38" s="176"/>
      <c r="L38" s="176"/>
      <c r="M38" s="176"/>
      <c r="N38" s="32" t="s">
        <v>139</v>
      </c>
      <c r="O38" s="32" t="s">
        <v>1173</v>
      </c>
      <c r="P38" s="176">
        <v>13578454899</v>
      </c>
    </row>
    <row r="39" spans="1:16" s="169" customFormat="1" ht="25.5">
      <c r="A39" s="176">
        <v>35</v>
      </c>
      <c r="B39" s="177" t="s">
        <v>1186</v>
      </c>
      <c r="C39" s="32" t="s">
        <v>77</v>
      </c>
      <c r="D39" s="32" t="s">
        <v>1131</v>
      </c>
      <c r="E39" s="179">
        <v>18</v>
      </c>
      <c r="F39" s="179">
        <v>2</v>
      </c>
      <c r="G39" s="182">
        <v>0.108</v>
      </c>
      <c r="H39" s="9">
        <v>3</v>
      </c>
      <c r="I39" s="179">
        <v>103.92</v>
      </c>
      <c r="J39" s="179">
        <v>1985</v>
      </c>
      <c r="K39" s="32" t="s">
        <v>1187</v>
      </c>
      <c r="L39" s="32" t="s">
        <v>1188</v>
      </c>
      <c r="M39" s="176">
        <v>15198776097</v>
      </c>
      <c r="N39" s="32" t="s">
        <v>1189</v>
      </c>
      <c r="O39" s="32" t="s">
        <v>1190</v>
      </c>
      <c r="P39" s="176">
        <v>13987089548</v>
      </c>
    </row>
    <row r="40" spans="1:16" s="169" customFormat="1" ht="19.5">
      <c r="A40" s="176">
        <v>36</v>
      </c>
      <c r="B40" s="177" t="s">
        <v>1191</v>
      </c>
      <c r="C40" s="32" t="s">
        <v>77</v>
      </c>
      <c r="D40" s="32" t="s">
        <v>1131</v>
      </c>
      <c r="E40" s="179">
        <v>14</v>
      </c>
      <c r="F40" s="179">
        <v>2</v>
      </c>
      <c r="G40" s="182">
        <v>0.11</v>
      </c>
      <c r="H40" s="9">
        <v>3</v>
      </c>
      <c r="I40" s="182">
        <v>220.1</v>
      </c>
      <c r="J40" s="179">
        <v>1993</v>
      </c>
      <c r="K40" s="32" t="s">
        <v>1187</v>
      </c>
      <c r="L40" s="32" t="s">
        <v>1188</v>
      </c>
      <c r="M40" s="176">
        <v>15198776097</v>
      </c>
      <c r="N40" s="32" t="s">
        <v>1192</v>
      </c>
      <c r="O40" s="32" t="s">
        <v>1193</v>
      </c>
      <c r="P40" s="176">
        <v>13708787908</v>
      </c>
    </row>
    <row r="41" spans="1:16" s="169" customFormat="1" ht="25.5">
      <c r="A41" s="176">
        <v>37</v>
      </c>
      <c r="B41" s="177" t="s">
        <v>1194</v>
      </c>
      <c r="C41" s="32" t="s">
        <v>77</v>
      </c>
      <c r="D41" s="32" t="s">
        <v>1131</v>
      </c>
      <c r="E41" s="179">
        <v>9</v>
      </c>
      <c r="F41" s="179">
        <v>2</v>
      </c>
      <c r="G41" s="182">
        <v>0.135</v>
      </c>
      <c r="H41" s="9">
        <v>2</v>
      </c>
      <c r="I41" s="179">
        <v>112.96</v>
      </c>
      <c r="J41" s="179">
        <v>1988</v>
      </c>
      <c r="K41" s="32" t="s">
        <v>1187</v>
      </c>
      <c r="L41" s="32" t="s">
        <v>1188</v>
      </c>
      <c r="M41" s="176">
        <v>15198776097</v>
      </c>
      <c r="N41" s="32" t="s">
        <v>1195</v>
      </c>
      <c r="O41" s="32" t="s">
        <v>1196</v>
      </c>
      <c r="P41" s="176">
        <v>15887783637</v>
      </c>
    </row>
    <row r="42" spans="1:16" s="169" customFormat="1" ht="19.5">
      <c r="A42" s="176">
        <v>38</v>
      </c>
      <c r="B42" s="177" t="s">
        <v>1197</v>
      </c>
      <c r="C42" s="32" t="s">
        <v>77</v>
      </c>
      <c r="D42" s="32" t="s">
        <v>1131</v>
      </c>
      <c r="E42" s="179">
        <v>26</v>
      </c>
      <c r="F42" s="179">
        <v>1</v>
      </c>
      <c r="G42" s="182">
        <v>0.1248</v>
      </c>
      <c r="H42" s="9">
        <v>2</v>
      </c>
      <c r="I42" s="179">
        <v>150.79</v>
      </c>
      <c r="J42" s="179">
        <v>1983</v>
      </c>
      <c r="K42" s="32" t="s">
        <v>1187</v>
      </c>
      <c r="L42" s="32" t="s">
        <v>1188</v>
      </c>
      <c r="M42" s="176">
        <v>15198776097</v>
      </c>
      <c r="N42" s="32" t="s">
        <v>1189</v>
      </c>
      <c r="O42" s="32" t="s">
        <v>1190</v>
      </c>
      <c r="P42" s="176">
        <v>13987089548</v>
      </c>
    </row>
    <row r="43" spans="1:16" s="169" customFormat="1" ht="25.5">
      <c r="A43" s="176">
        <v>39</v>
      </c>
      <c r="B43" s="177" t="s">
        <v>1198</v>
      </c>
      <c r="C43" s="32" t="s">
        <v>77</v>
      </c>
      <c r="D43" s="32" t="s">
        <v>1131</v>
      </c>
      <c r="E43" s="179">
        <v>20</v>
      </c>
      <c r="F43" s="179">
        <v>1</v>
      </c>
      <c r="G43" s="182">
        <v>0.1</v>
      </c>
      <c r="H43" s="9">
        <v>2</v>
      </c>
      <c r="I43" s="179">
        <v>124.65</v>
      </c>
      <c r="J43" s="179">
        <v>1998</v>
      </c>
      <c r="K43" s="32" t="s">
        <v>1187</v>
      </c>
      <c r="L43" s="32" t="s">
        <v>1188</v>
      </c>
      <c r="M43" s="176">
        <v>15198776097</v>
      </c>
      <c r="N43" s="32" t="s">
        <v>1189</v>
      </c>
      <c r="O43" s="32" t="s">
        <v>1190</v>
      </c>
      <c r="P43" s="176">
        <v>13987089548</v>
      </c>
    </row>
    <row r="44" spans="1:16" s="169" customFormat="1" ht="25.5">
      <c r="A44" s="176">
        <v>40</v>
      </c>
      <c r="B44" s="177" t="s">
        <v>1199</v>
      </c>
      <c r="C44" s="32" t="s">
        <v>77</v>
      </c>
      <c r="D44" s="32" t="s">
        <v>1131</v>
      </c>
      <c r="E44" s="179">
        <v>16</v>
      </c>
      <c r="F44" s="179">
        <v>1</v>
      </c>
      <c r="G44" s="182">
        <v>0.12</v>
      </c>
      <c r="H44" s="9">
        <v>2</v>
      </c>
      <c r="I44" s="179">
        <v>118.23</v>
      </c>
      <c r="J44" s="179">
        <v>1993</v>
      </c>
      <c r="K44" s="32" t="s">
        <v>1187</v>
      </c>
      <c r="L44" s="32" t="s">
        <v>1188</v>
      </c>
      <c r="M44" s="176">
        <v>15198776097</v>
      </c>
      <c r="N44" s="32" t="s">
        <v>1192</v>
      </c>
      <c r="O44" s="32" t="s">
        <v>1193</v>
      </c>
      <c r="P44" s="176">
        <v>13708787908</v>
      </c>
    </row>
    <row r="45" spans="1:16" s="169" customFormat="1" ht="19.5">
      <c r="A45" s="176">
        <v>41</v>
      </c>
      <c r="B45" s="177" t="s">
        <v>1200</v>
      </c>
      <c r="C45" s="32" t="s">
        <v>77</v>
      </c>
      <c r="D45" s="32" t="s">
        <v>1131</v>
      </c>
      <c r="E45" s="179">
        <v>16</v>
      </c>
      <c r="F45" s="179">
        <v>1</v>
      </c>
      <c r="G45" s="182">
        <v>0.18</v>
      </c>
      <c r="H45" s="9">
        <v>2</v>
      </c>
      <c r="I45" s="179">
        <v>85.3</v>
      </c>
      <c r="J45" s="179">
        <v>1998</v>
      </c>
      <c r="K45" s="32" t="s">
        <v>1187</v>
      </c>
      <c r="L45" s="32" t="s">
        <v>1188</v>
      </c>
      <c r="M45" s="176">
        <v>15198776097</v>
      </c>
      <c r="N45" s="32" t="s">
        <v>1192</v>
      </c>
      <c r="O45" s="32" t="s">
        <v>1193</v>
      </c>
      <c r="P45" s="176">
        <v>13708787908</v>
      </c>
    </row>
    <row r="46" spans="1:16" s="169" customFormat="1" ht="19.5">
      <c r="A46" s="176">
        <v>42</v>
      </c>
      <c r="B46" s="177" t="s">
        <v>1201</v>
      </c>
      <c r="C46" s="32" t="s">
        <v>77</v>
      </c>
      <c r="D46" s="32" t="s">
        <v>1131</v>
      </c>
      <c r="E46" s="179">
        <v>12</v>
      </c>
      <c r="F46" s="179">
        <v>1</v>
      </c>
      <c r="G46" s="182">
        <v>0.075</v>
      </c>
      <c r="H46" s="9">
        <v>1</v>
      </c>
      <c r="I46" s="179">
        <v>56.02</v>
      </c>
      <c r="J46" s="179">
        <v>1999</v>
      </c>
      <c r="K46" s="32" t="s">
        <v>1187</v>
      </c>
      <c r="L46" s="32" t="s">
        <v>1188</v>
      </c>
      <c r="M46" s="176">
        <v>15198776097</v>
      </c>
      <c r="N46" s="32" t="s">
        <v>1192</v>
      </c>
      <c r="O46" s="32" t="s">
        <v>1193</v>
      </c>
      <c r="P46" s="176">
        <v>13708787908</v>
      </c>
    </row>
    <row r="47" spans="1:16" s="169" customFormat="1" ht="19.5">
      <c r="A47" s="176">
        <v>43</v>
      </c>
      <c r="B47" s="177" t="s">
        <v>1202</v>
      </c>
      <c r="C47" s="32" t="s">
        <v>77</v>
      </c>
      <c r="D47" s="32" t="s">
        <v>1131</v>
      </c>
      <c r="E47" s="179">
        <v>10</v>
      </c>
      <c r="F47" s="179">
        <v>1</v>
      </c>
      <c r="G47" s="182">
        <v>0.12</v>
      </c>
      <c r="H47" s="9">
        <v>1</v>
      </c>
      <c r="I47" s="179">
        <v>237.23</v>
      </c>
      <c r="J47" s="179">
        <v>2000</v>
      </c>
      <c r="K47" s="32" t="s">
        <v>1187</v>
      </c>
      <c r="L47" s="32" t="s">
        <v>1188</v>
      </c>
      <c r="M47" s="176">
        <v>15198776097</v>
      </c>
      <c r="N47" s="32" t="s">
        <v>1203</v>
      </c>
      <c r="O47" s="32" t="s">
        <v>1204</v>
      </c>
      <c r="P47" s="176">
        <v>13987843727</v>
      </c>
    </row>
    <row r="48" spans="1:16" s="169" customFormat="1" ht="19.5">
      <c r="A48" s="176">
        <v>44</v>
      </c>
      <c r="B48" s="177" t="s">
        <v>1205</v>
      </c>
      <c r="C48" s="32" t="s">
        <v>77</v>
      </c>
      <c r="D48" s="32" t="s">
        <v>1131</v>
      </c>
      <c r="E48" s="179">
        <v>10</v>
      </c>
      <c r="F48" s="179">
        <v>1</v>
      </c>
      <c r="G48" s="182">
        <v>0.08</v>
      </c>
      <c r="H48" s="9">
        <v>1</v>
      </c>
      <c r="I48" s="179">
        <v>66.77</v>
      </c>
      <c r="J48" s="179">
        <v>1993</v>
      </c>
      <c r="K48" s="32" t="s">
        <v>1187</v>
      </c>
      <c r="L48" s="32" t="s">
        <v>1188</v>
      </c>
      <c r="M48" s="176">
        <v>15198776097</v>
      </c>
      <c r="N48" s="32" t="s">
        <v>1206</v>
      </c>
      <c r="O48" s="32" t="s">
        <v>1207</v>
      </c>
      <c r="P48" s="176">
        <v>13577830377</v>
      </c>
    </row>
    <row r="49" spans="1:16" s="169" customFormat="1" ht="25.5">
      <c r="A49" s="176">
        <v>45</v>
      </c>
      <c r="B49" s="177" t="s">
        <v>1208</v>
      </c>
      <c r="C49" s="32" t="s">
        <v>77</v>
      </c>
      <c r="D49" s="32" t="s">
        <v>1131</v>
      </c>
      <c r="E49" s="179">
        <v>10</v>
      </c>
      <c r="F49" s="179">
        <v>1</v>
      </c>
      <c r="G49" s="182">
        <v>0.08</v>
      </c>
      <c r="H49" s="9">
        <v>1</v>
      </c>
      <c r="I49" s="179">
        <v>47.49</v>
      </c>
      <c r="J49" s="179">
        <v>1989</v>
      </c>
      <c r="K49" s="32" t="s">
        <v>1187</v>
      </c>
      <c r="L49" s="32" t="s">
        <v>1188</v>
      </c>
      <c r="M49" s="176">
        <v>15198776097</v>
      </c>
      <c r="N49" s="32" t="s">
        <v>1206</v>
      </c>
      <c r="O49" s="32" t="s">
        <v>1207</v>
      </c>
      <c r="P49" s="176">
        <v>13577830377</v>
      </c>
    </row>
    <row r="50" spans="1:16" s="169" customFormat="1" ht="25.5">
      <c r="A50" s="176">
        <v>46</v>
      </c>
      <c r="B50" s="177" t="s">
        <v>1209</v>
      </c>
      <c r="C50" s="32" t="s">
        <v>77</v>
      </c>
      <c r="D50" s="32" t="s">
        <v>1131</v>
      </c>
      <c r="E50" s="179">
        <v>9</v>
      </c>
      <c r="F50" s="179">
        <v>1</v>
      </c>
      <c r="G50" s="182">
        <v>0.108</v>
      </c>
      <c r="H50" s="9">
        <v>1</v>
      </c>
      <c r="I50" s="179">
        <v>117.66</v>
      </c>
      <c r="J50" s="179">
        <v>1995</v>
      </c>
      <c r="K50" s="32" t="s">
        <v>1187</v>
      </c>
      <c r="L50" s="32" t="s">
        <v>1188</v>
      </c>
      <c r="M50" s="176">
        <v>15198776097</v>
      </c>
      <c r="N50" s="32" t="s">
        <v>1203</v>
      </c>
      <c r="O50" s="32" t="s">
        <v>1204</v>
      </c>
      <c r="P50" s="176">
        <v>13987843727</v>
      </c>
    </row>
    <row r="51" spans="1:16" s="169" customFormat="1" ht="25.5">
      <c r="A51" s="176">
        <v>47</v>
      </c>
      <c r="B51" s="177" t="s">
        <v>1210</v>
      </c>
      <c r="C51" s="32" t="s">
        <v>77</v>
      </c>
      <c r="D51" s="32" t="s">
        <v>1131</v>
      </c>
      <c r="E51" s="179">
        <v>6</v>
      </c>
      <c r="F51" s="179">
        <v>1</v>
      </c>
      <c r="G51" s="182">
        <v>0.18</v>
      </c>
      <c r="H51" s="9">
        <v>1</v>
      </c>
      <c r="I51" s="179">
        <v>78.1</v>
      </c>
      <c r="J51" s="179">
        <v>1982</v>
      </c>
      <c r="K51" s="32" t="s">
        <v>1187</v>
      </c>
      <c r="L51" s="32" t="s">
        <v>1188</v>
      </c>
      <c r="M51" s="176">
        <v>15198776097</v>
      </c>
      <c r="N51" s="32" t="s">
        <v>1189</v>
      </c>
      <c r="O51" s="32" t="s">
        <v>1190</v>
      </c>
      <c r="P51" s="176">
        <v>13987089548</v>
      </c>
    </row>
    <row r="52" spans="1:16" s="169" customFormat="1" ht="25.5">
      <c r="A52" s="176">
        <v>48</v>
      </c>
      <c r="B52" s="177" t="s">
        <v>1211</v>
      </c>
      <c r="C52" s="32" t="s">
        <v>77</v>
      </c>
      <c r="D52" s="32" t="s">
        <v>1131</v>
      </c>
      <c r="E52" s="179">
        <v>31</v>
      </c>
      <c r="F52" s="179">
        <v>4</v>
      </c>
      <c r="G52" s="182">
        <v>0.245</v>
      </c>
      <c r="H52" s="31">
        <v>4</v>
      </c>
      <c r="I52" s="189">
        <v>160</v>
      </c>
      <c r="J52" s="41" t="s">
        <v>1212</v>
      </c>
      <c r="K52" s="31" t="s">
        <v>1213</v>
      </c>
      <c r="L52" s="31" t="s">
        <v>1214</v>
      </c>
      <c r="M52" s="31">
        <v>13508783648</v>
      </c>
      <c r="N52" s="32" t="s">
        <v>1215</v>
      </c>
      <c r="O52" s="32" t="s">
        <v>1216</v>
      </c>
      <c r="P52" s="176">
        <v>15912937692</v>
      </c>
    </row>
    <row r="53" spans="1:16" s="169" customFormat="1" ht="19.5">
      <c r="A53" s="176">
        <v>49</v>
      </c>
      <c r="B53" s="177" t="s">
        <v>1217</v>
      </c>
      <c r="C53" s="32" t="s">
        <v>77</v>
      </c>
      <c r="D53" s="32" t="s">
        <v>1131</v>
      </c>
      <c r="E53" s="179">
        <v>27</v>
      </c>
      <c r="F53" s="179">
        <v>2</v>
      </c>
      <c r="G53" s="182">
        <v>0.258</v>
      </c>
      <c r="H53" s="31">
        <v>2</v>
      </c>
      <c r="I53" s="189">
        <v>145</v>
      </c>
      <c r="J53" s="41" t="s">
        <v>1062</v>
      </c>
      <c r="K53" s="31" t="s">
        <v>1213</v>
      </c>
      <c r="L53" s="31" t="s">
        <v>1214</v>
      </c>
      <c r="M53" s="31">
        <v>13508783648</v>
      </c>
      <c r="N53" s="32" t="s">
        <v>1215</v>
      </c>
      <c r="O53" s="32" t="s">
        <v>1216</v>
      </c>
      <c r="P53" s="176">
        <v>15912937692</v>
      </c>
    </row>
    <row r="54" spans="1:16" s="172" customFormat="1" ht="25.5">
      <c r="A54" s="180">
        <v>50</v>
      </c>
      <c r="B54" s="9" t="s">
        <v>1218</v>
      </c>
      <c r="C54" s="51" t="s">
        <v>77</v>
      </c>
      <c r="D54" s="51" t="s">
        <v>1131</v>
      </c>
      <c r="E54" s="183">
        <v>20</v>
      </c>
      <c r="F54" s="183">
        <v>1</v>
      </c>
      <c r="G54" s="184">
        <v>0.153</v>
      </c>
      <c r="H54" s="31">
        <v>1</v>
      </c>
      <c r="I54" s="189">
        <v>50</v>
      </c>
      <c r="J54" s="41" t="s">
        <v>432</v>
      </c>
      <c r="K54" s="31" t="s">
        <v>1213</v>
      </c>
      <c r="L54" s="31" t="s">
        <v>1214</v>
      </c>
      <c r="M54" s="31">
        <v>13508783648</v>
      </c>
      <c r="N54" s="51" t="s">
        <v>1215</v>
      </c>
      <c r="O54" s="51" t="s">
        <v>1216</v>
      </c>
      <c r="P54" s="190">
        <v>15912937692</v>
      </c>
    </row>
    <row r="55" spans="1:16" s="169" customFormat="1" ht="25.5">
      <c r="A55" s="176">
        <v>51</v>
      </c>
      <c r="B55" s="177" t="s">
        <v>1219</v>
      </c>
      <c r="C55" s="32" t="s">
        <v>77</v>
      </c>
      <c r="D55" s="32" t="s">
        <v>1131</v>
      </c>
      <c r="E55" s="179">
        <v>11</v>
      </c>
      <c r="F55" s="179">
        <v>1</v>
      </c>
      <c r="G55" s="182">
        <v>0.142</v>
      </c>
      <c r="H55" s="31">
        <v>1</v>
      </c>
      <c r="I55" s="189">
        <v>28</v>
      </c>
      <c r="J55" s="41" t="s">
        <v>411</v>
      </c>
      <c r="K55" s="31" t="s">
        <v>1213</v>
      </c>
      <c r="L55" s="31" t="s">
        <v>1214</v>
      </c>
      <c r="M55" s="31">
        <v>13508783648</v>
      </c>
      <c r="N55" s="32" t="s">
        <v>1215</v>
      </c>
      <c r="O55" s="32" t="s">
        <v>1216</v>
      </c>
      <c r="P55" s="176">
        <v>15912937692</v>
      </c>
    </row>
    <row r="56" spans="1:16" s="169" customFormat="1" ht="25.5">
      <c r="A56" s="176">
        <v>52</v>
      </c>
      <c r="B56" s="177" t="s">
        <v>1220</v>
      </c>
      <c r="C56" s="32" t="s">
        <v>77</v>
      </c>
      <c r="D56" s="32" t="s">
        <v>1131</v>
      </c>
      <c r="E56" s="179">
        <v>5</v>
      </c>
      <c r="F56" s="179">
        <v>1</v>
      </c>
      <c r="G56" s="182">
        <v>0.065</v>
      </c>
      <c r="H56" s="31">
        <v>1</v>
      </c>
      <c r="I56" s="189">
        <v>13</v>
      </c>
      <c r="J56" s="41" t="s">
        <v>1099</v>
      </c>
      <c r="K56" s="31" t="s">
        <v>1213</v>
      </c>
      <c r="L56" s="31" t="s">
        <v>1214</v>
      </c>
      <c r="M56" s="31">
        <v>13508783648</v>
      </c>
      <c r="N56" s="32" t="s">
        <v>1221</v>
      </c>
      <c r="O56" s="32" t="s">
        <v>1222</v>
      </c>
      <c r="P56" s="176">
        <v>13987831431</v>
      </c>
    </row>
  </sheetData>
  <sheetProtection/>
  <mergeCells count="13">
    <mergeCell ref="A1:P1"/>
    <mergeCell ref="A2:E2"/>
    <mergeCell ref="N2:P2"/>
    <mergeCell ref="K3:M3"/>
    <mergeCell ref="N3:P3"/>
    <mergeCell ref="A3:A4"/>
    <mergeCell ref="B3:B4"/>
    <mergeCell ref="B25:B28"/>
    <mergeCell ref="B33:B35"/>
    <mergeCell ref="C3:C4"/>
    <mergeCell ref="D3:D4"/>
    <mergeCell ref="H3:H4"/>
    <mergeCell ref="J3:J4"/>
  </mergeCells>
  <dataValidations count="1">
    <dataValidation type="list" allowBlank="1" showInputMessage="1" showErrorMessage="1" sqref="J4">
      <formula1>"1950-1970年,1970-1980年,1980-1990年,1990-2000年,2001-2005年"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0"/>
  <sheetViews>
    <sheetView zoomScaleSheetLayoutView="100" workbookViewId="0" topLeftCell="A146">
      <selection activeCell="A1" sqref="A1:P160"/>
    </sheetView>
  </sheetViews>
  <sheetFormatPr defaultColWidth="9.00390625" defaultRowHeight="14.25"/>
  <cols>
    <col min="1" max="6" width="9.00390625" style="142" customWidth="1"/>
    <col min="7" max="7" width="9.375" style="142" bestFit="1" customWidth="1"/>
    <col min="8" max="8" width="9.00390625" style="144" customWidth="1"/>
    <col min="9" max="9" width="10.375" style="142" bestFit="1" customWidth="1"/>
    <col min="10" max="10" width="12.625" style="142" customWidth="1"/>
    <col min="11" max="12" width="9.00390625" style="142" customWidth="1"/>
    <col min="13" max="13" width="11.25390625" style="142" customWidth="1"/>
    <col min="14" max="14" width="13.50390625" style="142" customWidth="1"/>
    <col min="15" max="15" width="9.00390625" style="142" customWidth="1"/>
    <col min="16" max="16" width="14.375" style="142" customWidth="1"/>
    <col min="17" max="16384" width="9.00390625" style="142" customWidth="1"/>
  </cols>
  <sheetData>
    <row r="1" spans="1:16" s="142" customFormat="1" ht="27">
      <c r="A1" s="145" t="s">
        <v>1223</v>
      </c>
      <c r="B1" s="145"/>
      <c r="C1" s="145"/>
      <c r="D1" s="145"/>
      <c r="E1" s="145"/>
      <c r="F1" s="145"/>
      <c r="G1" s="145"/>
      <c r="H1" s="148"/>
      <c r="I1" s="154"/>
      <c r="J1" s="145"/>
      <c r="K1" s="145"/>
      <c r="L1" s="145"/>
      <c r="M1" s="145"/>
      <c r="N1" s="145"/>
      <c r="O1" s="145"/>
      <c r="P1" s="145"/>
    </row>
    <row r="2" spans="1:16" s="142" customFormat="1" ht="15.75">
      <c r="A2" s="146" t="s">
        <v>56</v>
      </c>
      <c r="B2" s="146"/>
      <c r="C2" s="146"/>
      <c r="D2" s="146"/>
      <c r="E2" s="146"/>
      <c r="F2" s="146"/>
      <c r="G2" s="146"/>
      <c r="H2" s="149"/>
      <c r="I2" s="155"/>
      <c r="J2" s="146"/>
      <c r="K2" s="146"/>
      <c r="L2" s="146"/>
      <c r="M2" s="146"/>
      <c r="N2" s="146" t="s">
        <v>57</v>
      </c>
      <c r="O2" s="146"/>
      <c r="P2" s="146"/>
    </row>
    <row r="3" spans="1:16" s="143" customFormat="1" ht="21.75" customHeight="1">
      <c r="A3" s="77" t="s">
        <v>1</v>
      </c>
      <c r="B3" s="77" t="s">
        <v>58</v>
      </c>
      <c r="C3" s="77" t="s">
        <v>59</v>
      </c>
      <c r="D3" s="77" t="s">
        <v>60</v>
      </c>
      <c r="E3" s="77" t="s">
        <v>61</v>
      </c>
      <c r="F3" s="77" t="s">
        <v>62</v>
      </c>
      <c r="G3" s="77" t="s">
        <v>63</v>
      </c>
      <c r="H3" s="9" t="s">
        <v>64</v>
      </c>
      <c r="I3" s="156" t="s">
        <v>65</v>
      </c>
      <c r="J3" s="9" t="s">
        <v>66</v>
      </c>
      <c r="K3" s="9" t="s">
        <v>67</v>
      </c>
      <c r="L3" s="9"/>
      <c r="M3" s="9"/>
      <c r="N3" s="9" t="s">
        <v>68</v>
      </c>
      <c r="O3" s="9"/>
      <c r="P3" s="9"/>
    </row>
    <row r="4" spans="1:16" s="143" customFormat="1" ht="42" customHeight="1">
      <c r="A4" s="77"/>
      <c r="B4" s="77"/>
      <c r="C4" s="77"/>
      <c r="D4" s="77"/>
      <c r="E4" s="77" t="s">
        <v>69</v>
      </c>
      <c r="F4" s="77" t="s">
        <v>70</v>
      </c>
      <c r="G4" s="77" t="s">
        <v>71</v>
      </c>
      <c r="H4" s="9"/>
      <c r="I4" s="156" t="s">
        <v>72</v>
      </c>
      <c r="J4" s="9"/>
      <c r="K4" s="9" t="s">
        <v>73</v>
      </c>
      <c r="L4" s="157" t="s">
        <v>74</v>
      </c>
      <c r="M4" s="157" t="s">
        <v>75</v>
      </c>
      <c r="N4" s="9" t="s">
        <v>73</v>
      </c>
      <c r="O4" s="157" t="s">
        <v>74</v>
      </c>
      <c r="P4" s="157" t="s">
        <v>75</v>
      </c>
    </row>
    <row r="5" spans="1:16" s="142" customFormat="1" ht="24" customHeight="1">
      <c r="A5" s="147">
        <v>1</v>
      </c>
      <c r="B5" s="11" t="s">
        <v>1224</v>
      </c>
      <c r="C5" s="52" t="s">
        <v>77</v>
      </c>
      <c r="D5" s="52" t="s">
        <v>1225</v>
      </c>
      <c r="E5" s="11">
        <v>72</v>
      </c>
      <c r="F5" s="11">
        <v>1</v>
      </c>
      <c r="G5" s="150">
        <v>0.69</v>
      </c>
      <c r="H5" s="11">
        <v>1</v>
      </c>
      <c r="I5" s="11">
        <v>410.4</v>
      </c>
      <c r="J5" s="11">
        <v>1996</v>
      </c>
      <c r="K5" s="158" t="s">
        <v>1226</v>
      </c>
      <c r="L5" s="158" t="s">
        <v>1227</v>
      </c>
      <c r="M5" s="160">
        <v>13987350574</v>
      </c>
      <c r="N5" s="158" t="s">
        <v>1224</v>
      </c>
      <c r="O5" s="161" t="s">
        <v>1228</v>
      </c>
      <c r="P5" s="162" t="s">
        <v>1229</v>
      </c>
    </row>
    <row r="6" spans="1:16" s="142" customFormat="1" ht="24" customHeight="1">
      <c r="A6" s="147">
        <v>2</v>
      </c>
      <c r="B6" s="11" t="s">
        <v>1230</v>
      </c>
      <c r="C6" s="52" t="s">
        <v>77</v>
      </c>
      <c r="D6" s="52" t="s">
        <v>1225</v>
      </c>
      <c r="E6" s="11">
        <v>32</v>
      </c>
      <c r="F6" s="11">
        <v>2</v>
      </c>
      <c r="G6" s="150">
        <v>0.314152</v>
      </c>
      <c r="H6" s="11">
        <v>2</v>
      </c>
      <c r="I6" s="11">
        <v>152.5</v>
      </c>
      <c r="J6" s="11" t="s">
        <v>1231</v>
      </c>
      <c r="K6" s="158" t="s">
        <v>1232</v>
      </c>
      <c r="L6" s="159" t="s">
        <v>1233</v>
      </c>
      <c r="M6" s="163">
        <v>13987392001</v>
      </c>
      <c r="N6" s="158" t="s">
        <v>1230</v>
      </c>
      <c r="O6" s="164" t="s">
        <v>1234</v>
      </c>
      <c r="P6" s="160">
        <v>15987394965</v>
      </c>
    </row>
    <row r="7" spans="1:16" s="142" customFormat="1" ht="24" customHeight="1">
      <c r="A7" s="147">
        <v>3</v>
      </c>
      <c r="B7" s="11" t="s">
        <v>1235</v>
      </c>
      <c r="C7" s="52" t="s">
        <v>77</v>
      </c>
      <c r="D7" s="52" t="s">
        <v>1225</v>
      </c>
      <c r="E7" s="11">
        <v>274</v>
      </c>
      <c r="F7" s="11">
        <v>8</v>
      </c>
      <c r="G7" s="150">
        <v>2.049828</v>
      </c>
      <c r="H7" s="11">
        <v>4</v>
      </c>
      <c r="I7" s="11">
        <v>1561.8</v>
      </c>
      <c r="J7" s="11" t="s">
        <v>1236</v>
      </c>
      <c r="K7" s="158" t="s">
        <v>1226</v>
      </c>
      <c r="L7" s="158" t="s">
        <v>1227</v>
      </c>
      <c r="M7" s="160">
        <v>13987350574</v>
      </c>
      <c r="N7" s="158" t="s">
        <v>1235</v>
      </c>
      <c r="O7" s="161" t="s">
        <v>1237</v>
      </c>
      <c r="P7" s="162" t="s">
        <v>1238</v>
      </c>
    </row>
    <row r="8" spans="1:16" s="142" customFormat="1" ht="24" customHeight="1">
      <c r="A8" s="147">
        <v>4</v>
      </c>
      <c r="B8" s="11" t="s">
        <v>149</v>
      </c>
      <c r="C8" s="52" t="s">
        <v>77</v>
      </c>
      <c r="D8" s="52" t="s">
        <v>1225</v>
      </c>
      <c r="E8" s="11">
        <v>1567</v>
      </c>
      <c r="F8" s="11">
        <v>34</v>
      </c>
      <c r="G8" s="150">
        <v>18.6825222</v>
      </c>
      <c r="H8" s="151">
        <v>59</v>
      </c>
      <c r="I8" s="11">
        <v>8931.9</v>
      </c>
      <c r="J8" s="11" t="s">
        <v>1239</v>
      </c>
      <c r="K8" s="158" t="s">
        <v>1232</v>
      </c>
      <c r="L8" s="159" t="s">
        <v>1233</v>
      </c>
      <c r="M8" s="163">
        <v>13987392001</v>
      </c>
      <c r="N8" s="158" t="s">
        <v>149</v>
      </c>
      <c r="O8" s="164" t="s">
        <v>1240</v>
      </c>
      <c r="P8" s="160">
        <v>13035918733</v>
      </c>
    </row>
    <row r="9" spans="1:16" s="142" customFormat="1" ht="24" customHeight="1">
      <c r="A9" s="147">
        <v>5</v>
      </c>
      <c r="B9" s="11" t="s">
        <v>1241</v>
      </c>
      <c r="C9" s="52" t="s">
        <v>77</v>
      </c>
      <c r="D9" s="52" t="s">
        <v>1225</v>
      </c>
      <c r="E9" s="11">
        <v>184</v>
      </c>
      <c r="F9" s="11">
        <v>7</v>
      </c>
      <c r="G9" s="150">
        <v>1.953027</v>
      </c>
      <c r="H9" s="152">
        <v>8</v>
      </c>
      <c r="I9" s="11">
        <v>1048.8</v>
      </c>
      <c r="J9" s="11" t="s">
        <v>1242</v>
      </c>
      <c r="K9" s="158" t="s">
        <v>1226</v>
      </c>
      <c r="L9" s="158" t="s">
        <v>1227</v>
      </c>
      <c r="M9" s="160">
        <v>13987350574</v>
      </c>
      <c r="N9" s="158" t="s">
        <v>1241</v>
      </c>
      <c r="O9" s="161" t="s">
        <v>1243</v>
      </c>
      <c r="P9" s="162" t="s">
        <v>1244</v>
      </c>
    </row>
    <row r="10" spans="1:16" s="142" customFormat="1" ht="24" customHeight="1">
      <c r="A10" s="147">
        <v>6</v>
      </c>
      <c r="B10" s="11" t="s">
        <v>1245</v>
      </c>
      <c r="C10" s="52" t="s">
        <v>77</v>
      </c>
      <c r="D10" s="52" t="s">
        <v>1225</v>
      </c>
      <c r="E10" s="11">
        <v>462</v>
      </c>
      <c r="F10" s="11">
        <v>15</v>
      </c>
      <c r="G10" s="150">
        <v>5.44005</v>
      </c>
      <c r="H10" s="9">
        <v>17</v>
      </c>
      <c r="I10" s="11">
        <v>2633.4</v>
      </c>
      <c r="J10" s="11">
        <v>2001</v>
      </c>
      <c r="K10" s="158" t="s">
        <v>1226</v>
      </c>
      <c r="L10" s="158" t="s">
        <v>1227</v>
      </c>
      <c r="M10" s="160">
        <v>13987350574</v>
      </c>
      <c r="N10" s="158" t="s">
        <v>1245</v>
      </c>
      <c r="O10" s="161" t="s">
        <v>1246</v>
      </c>
      <c r="P10" s="162" t="s">
        <v>1247</v>
      </c>
    </row>
    <row r="11" spans="1:16" s="142" customFormat="1" ht="24" customHeight="1">
      <c r="A11" s="147">
        <v>7</v>
      </c>
      <c r="B11" s="11" t="s">
        <v>1248</v>
      </c>
      <c r="C11" s="52" t="s">
        <v>77</v>
      </c>
      <c r="D11" s="52" t="s">
        <v>1225</v>
      </c>
      <c r="E11" s="11">
        <v>442</v>
      </c>
      <c r="F11" s="11">
        <v>14</v>
      </c>
      <c r="G11" s="150">
        <v>4.1413195</v>
      </c>
      <c r="H11" s="9">
        <v>26</v>
      </c>
      <c r="I11" s="11">
        <v>2077.4</v>
      </c>
      <c r="J11" s="11" t="s">
        <v>1249</v>
      </c>
      <c r="K11" s="158" t="s">
        <v>1226</v>
      </c>
      <c r="L11" s="158" t="s">
        <v>1227</v>
      </c>
      <c r="M11" s="160">
        <v>13987350574</v>
      </c>
      <c r="N11" s="158" t="s">
        <v>1248</v>
      </c>
      <c r="O11" s="161" t="s">
        <v>1250</v>
      </c>
      <c r="P11" s="162" t="s">
        <v>1251</v>
      </c>
    </row>
    <row r="12" spans="1:16" s="142" customFormat="1" ht="24" customHeight="1">
      <c r="A12" s="147">
        <v>8</v>
      </c>
      <c r="B12" s="11" t="s">
        <v>1252</v>
      </c>
      <c r="C12" s="52" t="s">
        <v>77</v>
      </c>
      <c r="D12" s="52" t="s">
        <v>1225</v>
      </c>
      <c r="E12" s="11">
        <v>95</v>
      </c>
      <c r="F12" s="11">
        <v>2</v>
      </c>
      <c r="G12" s="150">
        <v>1.0753488</v>
      </c>
      <c r="H12" s="151">
        <v>2</v>
      </c>
      <c r="I12" s="11">
        <v>541.5</v>
      </c>
      <c r="J12" s="11" t="s">
        <v>1253</v>
      </c>
      <c r="K12" s="158" t="s">
        <v>1226</v>
      </c>
      <c r="L12" s="158" t="s">
        <v>1227</v>
      </c>
      <c r="M12" s="160">
        <v>13987350574</v>
      </c>
      <c r="N12" s="158" t="s">
        <v>1252</v>
      </c>
      <c r="O12" s="161" t="s">
        <v>1254</v>
      </c>
      <c r="P12" s="162" t="s">
        <v>1255</v>
      </c>
    </row>
    <row r="13" spans="1:16" s="142" customFormat="1" ht="24" customHeight="1">
      <c r="A13" s="147">
        <v>9</v>
      </c>
      <c r="B13" s="11" t="s">
        <v>1256</v>
      </c>
      <c r="C13" s="52" t="s">
        <v>77</v>
      </c>
      <c r="D13" s="52" t="s">
        <v>1225</v>
      </c>
      <c r="E13" s="11">
        <v>90</v>
      </c>
      <c r="F13" s="11">
        <v>5</v>
      </c>
      <c r="G13" s="150">
        <v>0.97</v>
      </c>
      <c r="H13" s="151">
        <v>5</v>
      </c>
      <c r="I13" s="11">
        <v>513</v>
      </c>
      <c r="J13" s="11" t="s">
        <v>1257</v>
      </c>
      <c r="K13" s="158" t="s">
        <v>1232</v>
      </c>
      <c r="L13" s="159" t="s">
        <v>1233</v>
      </c>
      <c r="M13" s="163">
        <v>13987392001</v>
      </c>
      <c r="N13" s="158" t="s">
        <v>1256</v>
      </c>
      <c r="O13" s="164" t="s">
        <v>1258</v>
      </c>
      <c r="P13" s="160">
        <v>15025211068</v>
      </c>
    </row>
    <row r="14" spans="1:16" s="142" customFormat="1" ht="24" customHeight="1">
      <c r="A14" s="147">
        <v>10</v>
      </c>
      <c r="B14" s="11" t="s">
        <v>1259</v>
      </c>
      <c r="C14" s="52" t="s">
        <v>77</v>
      </c>
      <c r="D14" s="52" t="s">
        <v>1225</v>
      </c>
      <c r="E14" s="11">
        <v>148</v>
      </c>
      <c r="F14" s="11">
        <v>5</v>
      </c>
      <c r="G14" s="150">
        <v>1.4483075</v>
      </c>
      <c r="H14" s="9">
        <v>8</v>
      </c>
      <c r="I14" s="11">
        <v>843.6</v>
      </c>
      <c r="J14" s="11" t="s">
        <v>1260</v>
      </c>
      <c r="K14" s="158" t="s">
        <v>1232</v>
      </c>
      <c r="L14" s="159" t="s">
        <v>1233</v>
      </c>
      <c r="M14" s="163">
        <v>13987392001</v>
      </c>
      <c r="N14" s="158" t="s">
        <v>1259</v>
      </c>
      <c r="O14" s="164" t="s">
        <v>1261</v>
      </c>
      <c r="P14" s="160">
        <v>15087379004</v>
      </c>
    </row>
    <row r="15" spans="1:16" s="142" customFormat="1" ht="24" customHeight="1">
      <c r="A15" s="147">
        <v>11</v>
      </c>
      <c r="B15" s="11" t="s">
        <v>1262</v>
      </c>
      <c r="C15" s="52" t="s">
        <v>77</v>
      </c>
      <c r="D15" s="52" t="s">
        <v>1225</v>
      </c>
      <c r="E15" s="11">
        <v>211</v>
      </c>
      <c r="F15" s="11">
        <v>12</v>
      </c>
      <c r="G15" s="150">
        <v>2.30995</v>
      </c>
      <c r="H15" s="9">
        <v>13</v>
      </c>
      <c r="I15" s="11">
        <v>1202.7</v>
      </c>
      <c r="J15" s="11" t="s">
        <v>1263</v>
      </c>
      <c r="K15" s="158" t="s">
        <v>1232</v>
      </c>
      <c r="L15" s="159" t="s">
        <v>1233</v>
      </c>
      <c r="M15" s="163">
        <v>13987392001</v>
      </c>
      <c r="N15" s="158" t="s">
        <v>1262</v>
      </c>
      <c r="O15" s="164" t="s">
        <v>1264</v>
      </c>
      <c r="P15" s="160">
        <v>15987336966</v>
      </c>
    </row>
    <row r="16" spans="1:16" s="142" customFormat="1" ht="24" customHeight="1">
      <c r="A16" s="147">
        <v>12</v>
      </c>
      <c r="B16" s="11" t="s">
        <v>1265</v>
      </c>
      <c r="C16" s="52" t="s">
        <v>77</v>
      </c>
      <c r="D16" s="52" t="s">
        <v>1225</v>
      </c>
      <c r="E16" s="11">
        <v>616</v>
      </c>
      <c r="F16" s="11">
        <v>18</v>
      </c>
      <c r="G16" s="150">
        <v>4.938</v>
      </c>
      <c r="H16" s="9">
        <v>37</v>
      </c>
      <c r="I16" s="11">
        <v>3511.2</v>
      </c>
      <c r="J16" s="11" t="s">
        <v>1242</v>
      </c>
      <c r="K16" s="158" t="s">
        <v>1232</v>
      </c>
      <c r="L16" s="159" t="s">
        <v>1233</v>
      </c>
      <c r="M16" s="163">
        <v>13987392001</v>
      </c>
      <c r="N16" s="158" t="s">
        <v>1265</v>
      </c>
      <c r="O16" s="158" t="s">
        <v>1266</v>
      </c>
      <c r="P16" s="158">
        <v>13987341407</v>
      </c>
    </row>
    <row r="17" spans="1:16" s="142" customFormat="1" ht="24" customHeight="1">
      <c r="A17" s="147">
        <v>13</v>
      </c>
      <c r="B17" s="11" t="s">
        <v>1267</v>
      </c>
      <c r="C17" s="52" t="s">
        <v>77</v>
      </c>
      <c r="D17" s="52" t="s">
        <v>1225</v>
      </c>
      <c r="E17" s="11">
        <v>299</v>
      </c>
      <c r="F17" s="11">
        <v>9</v>
      </c>
      <c r="G17" s="150">
        <v>2.681076</v>
      </c>
      <c r="H17" s="151">
        <v>9</v>
      </c>
      <c r="I17" s="11">
        <v>1704.3</v>
      </c>
      <c r="J17" s="11" t="s">
        <v>1268</v>
      </c>
      <c r="K17" s="158" t="s">
        <v>1232</v>
      </c>
      <c r="L17" s="159" t="s">
        <v>1233</v>
      </c>
      <c r="M17" s="163">
        <v>13987392001</v>
      </c>
      <c r="N17" s="158" t="s">
        <v>1267</v>
      </c>
      <c r="O17" s="164" t="s">
        <v>1269</v>
      </c>
      <c r="P17" s="160">
        <v>13769353713</v>
      </c>
    </row>
    <row r="18" spans="1:16" s="142" customFormat="1" ht="24" customHeight="1">
      <c r="A18" s="147">
        <v>14</v>
      </c>
      <c r="B18" s="11" t="s">
        <v>1270</v>
      </c>
      <c r="C18" s="52" t="s">
        <v>77</v>
      </c>
      <c r="D18" s="52" t="s">
        <v>1225</v>
      </c>
      <c r="E18" s="11">
        <v>266</v>
      </c>
      <c r="F18" s="11">
        <v>9</v>
      </c>
      <c r="G18" s="150">
        <v>2.60148</v>
      </c>
      <c r="H18" s="151">
        <v>9</v>
      </c>
      <c r="I18" s="11">
        <v>1516.2</v>
      </c>
      <c r="J18" s="11" t="s">
        <v>1271</v>
      </c>
      <c r="K18" s="158" t="s">
        <v>1232</v>
      </c>
      <c r="L18" s="159" t="s">
        <v>1233</v>
      </c>
      <c r="M18" s="163">
        <v>13987392001</v>
      </c>
      <c r="N18" s="158" t="s">
        <v>1267</v>
      </c>
      <c r="O18" s="164" t="s">
        <v>1272</v>
      </c>
      <c r="P18" s="160">
        <v>15925359466</v>
      </c>
    </row>
    <row r="19" spans="1:16" s="142" customFormat="1" ht="24" customHeight="1">
      <c r="A19" s="147">
        <v>15</v>
      </c>
      <c r="B19" s="11" t="s">
        <v>1273</v>
      </c>
      <c r="C19" s="52" t="s">
        <v>77</v>
      </c>
      <c r="D19" s="52" t="s">
        <v>1225</v>
      </c>
      <c r="E19" s="11">
        <v>474</v>
      </c>
      <c r="F19" s="11">
        <v>7</v>
      </c>
      <c r="G19" s="150">
        <v>4.440952</v>
      </c>
      <c r="H19" s="151">
        <v>9</v>
      </c>
      <c r="I19" s="11">
        <v>2701.8</v>
      </c>
      <c r="J19" s="11" t="s">
        <v>1274</v>
      </c>
      <c r="K19" s="158" t="s">
        <v>1232</v>
      </c>
      <c r="L19" s="159" t="s">
        <v>1233</v>
      </c>
      <c r="M19" s="163">
        <v>13987392001</v>
      </c>
      <c r="N19" s="158" t="s">
        <v>1273</v>
      </c>
      <c r="O19" s="164" t="s">
        <v>1275</v>
      </c>
      <c r="P19" s="160">
        <v>13988005545</v>
      </c>
    </row>
    <row r="20" spans="1:16" s="142" customFormat="1" ht="24" customHeight="1">
      <c r="A20" s="147">
        <v>16</v>
      </c>
      <c r="B20" s="11" t="s">
        <v>1276</v>
      </c>
      <c r="C20" s="52" t="s">
        <v>77</v>
      </c>
      <c r="D20" s="52" t="s">
        <v>1225</v>
      </c>
      <c r="E20" s="11">
        <v>52</v>
      </c>
      <c r="F20" s="11">
        <v>1</v>
      </c>
      <c r="G20" s="150">
        <v>0.307612</v>
      </c>
      <c r="H20" s="151">
        <v>1</v>
      </c>
      <c r="I20" s="11">
        <v>296.4</v>
      </c>
      <c r="J20" s="11" t="s">
        <v>417</v>
      </c>
      <c r="K20" s="158" t="s">
        <v>1226</v>
      </c>
      <c r="L20" s="158" t="s">
        <v>1227</v>
      </c>
      <c r="M20" s="160">
        <v>13987350574</v>
      </c>
      <c r="N20" s="158" t="s">
        <v>1276</v>
      </c>
      <c r="O20" s="161" t="s">
        <v>1277</v>
      </c>
      <c r="P20" s="162" t="s">
        <v>1278</v>
      </c>
    </row>
    <row r="21" spans="1:16" s="142" customFormat="1" ht="24" customHeight="1">
      <c r="A21" s="147">
        <v>17</v>
      </c>
      <c r="B21" s="11" t="s">
        <v>1279</v>
      </c>
      <c r="C21" s="52" t="s">
        <v>77</v>
      </c>
      <c r="D21" s="52" t="s">
        <v>1225</v>
      </c>
      <c r="E21" s="11">
        <v>97</v>
      </c>
      <c r="F21" s="11">
        <v>2</v>
      </c>
      <c r="G21" s="150">
        <v>0.797404</v>
      </c>
      <c r="H21" s="151">
        <v>5</v>
      </c>
      <c r="I21" s="11">
        <v>552.9</v>
      </c>
      <c r="J21" s="11" t="s">
        <v>1280</v>
      </c>
      <c r="K21" s="158" t="s">
        <v>1226</v>
      </c>
      <c r="L21" s="158" t="s">
        <v>1227</v>
      </c>
      <c r="M21" s="160">
        <v>13987350574</v>
      </c>
      <c r="N21" s="158" t="s">
        <v>1279</v>
      </c>
      <c r="O21" s="161" t="s">
        <v>1281</v>
      </c>
      <c r="P21" s="161">
        <v>13769300809</v>
      </c>
    </row>
    <row r="22" spans="1:16" s="142" customFormat="1" ht="24" customHeight="1">
      <c r="A22" s="147">
        <v>18</v>
      </c>
      <c r="B22" s="11" t="s">
        <v>1282</v>
      </c>
      <c r="C22" s="52" t="s">
        <v>77</v>
      </c>
      <c r="D22" s="52" t="s">
        <v>1225</v>
      </c>
      <c r="E22" s="11">
        <v>16</v>
      </c>
      <c r="F22" s="11">
        <v>1</v>
      </c>
      <c r="G22" s="150">
        <v>0.177324</v>
      </c>
      <c r="H22" s="151">
        <v>1</v>
      </c>
      <c r="I22" s="11">
        <v>91.2</v>
      </c>
      <c r="J22" s="11">
        <v>1997</v>
      </c>
      <c r="K22" s="158" t="s">
        <v>1226</v>
      </c>
      <c r="L22" s="158" t="s">
        <v>1227</v>
      </c>
      <c r="M22" s="160">
        <v>13987350574</v>
      </c>
      <c r="N22" s="158" t="s">
        <v>1282</v>
      </c>
      <c r="O22" s="161" t="s">
        <v>1283</v>
      </c>
      <c r="P22" s="162" t="s">
        <v>1284</v>
      </c>
    </row>
    <row r="23" spans="1:16" s="142" customFormat="1" ht="24" customHeight="1">
      <c r="A23" s="147">
        <v>19</v>
      </c>
      <c r="B23" s="11" t="s">
        <v>1285</v>
      </c>
      <c r="C23" s="52" t="s">
        <v>77</v>
      </c>
      <c r="D23" s="52" t="s">
        <v>1225</v>
      </c>
      <c r="E23" s="11">
        <v>775</v>
      </c>
      <c r="F23" s="11">
        <v>20</v>
      </c>
      <c r="G23" s="150">
        <v>5.969985</v>
      </c>
      <c r="H23" s="9">
        <v>45</v>
      </c>
      <c r="I23" s="11">
        <v>4417.5</v>
      </c>
      <c r="J23" s="11" t="s">
        <v>1286</v>
      </c>
      <c r="K23" s="158" t="s">
        <v>1232</v>
      </c>
      <c r="L23" s="159" t="s">
        <v>1233</v>
      </c>
      <c r="M23" s="163">
        <v>13987392001</v>
      </c>
      <c r="N23" s="158" t="s">
        <v>1285</v>
      </c>
      <c r="O23" s="164" t="s">
        <v>1287</v>
      </c>
      <c r="P23" s="160">
        <v>13769323036</v>
      </c>
    </row>
    <row r="24" spans="1:16" s="142" customFormat="1" ht="24" customHeight="1">
      <c r="A24" s="147">
        <v>20</v>
      </c>
      <c r="B24" s="11" t="s">
        <v>1288</v>
      </c>
      <c r="C24" s="52" t="s">
        <v>77</v>
      </c>
      <c r="D24" s="52" t="s">
        <v>1225</v>
      </c>
      <c r="E24" s="11">
        <v>821</v>
      </c>
      <c r="F24" s="11">
        <v>54</v>
      </c>
      <c r="G24" s="150">
        <v>3.686925</v>
      </c>
      <c r="H24" s="9">
        <v>162</v>
      </c>
      <c r="I24" s="11">
        <v>6157.5</v>
      </c>
      <c r="J24" s="11" t="s">
        <v>1289</v>
      </c>
      <c r="K24" s="158" t="s">
        <v>1290</v>
      </c>
      <c r="L24" s="158" t="s">
        <v>1291</v>
      </c>
      <c r="M24" s="158">
        <v>13887340798</v>
      </c>
      <c r="N24" s="158"/>
      <c r="O24" s="158" t="s">
        <v>1292</v>
      </c>
      <c r="P24" s="158">
        <v>15912861629</v>
      </c>
    </row>
    <row r="25" spans="1:16" s="142" customFormat="1" ht="24" customHeight="1">
      <c r="A25" s="147">
        <v>21</v>
      </c>
      <c r="B25" s="11" t="s">
        <v>1293</v>
      </c>
      <c r="C25" s="52" t="s">
        <v>77</v>
      </c>
      <c r="D25" s="52" t="s">
        <v>1225</v>
      </c>
      <c r="E25" s="11">
        <v>778</v>
      </c>
      <c r="F25" s="11">
        <v>20</v>
      </c>
      <c r="G25" s="150">
        <v>2.777454</v>
      </c>
      <c r="H25" s="151">
        <v>28</v>
      </c>
      <c r="I25" s="11">
        <v>5835</v>
      </c>
      <c r="J25" s="11" t="s">
        <v>1294</v>
      </c>
      <c r="K25" s="158" t="s">
        <v>1295</v>
      </c>
      <c r="L25" s="158" t="s">
        <v>1296</v>
      </c>
      <c r="M25" s="158">
        <v>13887596588</v>
      </c>
      <c r="N25" s="158"/>
      <c r="O25" s="158" t="s">
        <v>1296</v>
      </c>
      <c r="P25" s="158">
        <v>13887596588</v>
      </c>
    </row>
    <row r="26" spans="1:16" s="142" customFormat="1" ht="24" customHeight="1">
      <c r="A26" s="147">
        <v>22</v>
      </c>
      <c r="B26" s="11" t="s">
        <v>1297</v>
      </c>
      <c r="C26" s="52" t="s">
        <v>77</v>
      </c>
      <c r="D26" s="52" t="s">
        <v>1225</v>
      </c>
      <c r="E26" s="11">
        <v>1128</v>
      </c>
      <c r="F26" s="11">
        <v>47</v>
      </c>
      <c r="G26" s="11">
        <v>7.78</v>
      </c>
      <c r="H26" s="153">
        <v>94</v>
      </c>
      <c r="I26" s="9">
        <v>6768</v>
      </c>
      <c r="J26" s="9" t="s">
        <v>1298</v>
      </c>
      <c r="K26" s="9" t="s">
        <v>1299</v>
      </c>
      <c r="L26" s="153" t="s">
        <v>1300</v>
      </c>
      <c r="M26" s="153">
        <v>18213659500</v>
      </c>
      <c r="N26" s="9" t="s">
        <v>1301</v>
      </c>
      <c r="O26" s="153" t="s">
        <v>1302</v>
      </c>
      <c r="P26" s="153">
        <v>13987395520</v>
      </c>
    </row>
    <row r="27" spans="1:16" s="142" customFormat="1" ht="24" customHeight="1">
      <c r="A27" s="147">
        <v>23</v>
      </c>
      <c r="B27" s="11" t="s">
        <v>1303</v>
      </c>
      <c r="C27" s="52" t="s">
        <v>77</v>
      </c>
      <c r="D27" s="52" t="s">
        <v>1225</v>
      </c>
      <c r="E27" s="11">
        <v>954</v>
      </c>
      <c r="F27" s="11">
        <v>41</v>
      </c>
      <c r="G27" s="11">
        <v>8.2</v>
      </c>
      <c r="H27" s="153">
        <v>82</v>
      </c>
      <c r="I27" s="9">
        <v>5724</v>
      </c>
      <c r="J27" s="9" t="s">
        <v>1298</v>
      </c>
      <c r="K27" s="9" t="s">
        <v>1304</v>
      </c>
      <c r="L27" s="153" t="s">
        <v>1305</v>
      </c>
      <c r="M27" s="153">
        <v>17387306215</v>
      </c>
      <c r="N27" s="9" t="s">
        <v>1306</v>
      </c>
      <c r="O27" s="153" t="s">
        <v>1307</v>
      </c>
      <c r="P27" s="153">
        <v>15394823311</v>
      </c>
    </row>
    <row r="28" spans="1:16" s="142" customFormat="1" ht="24" customHeight="1">
      <c r="A28" s="147">
        <v>24</v>
      </c>
      <c r="B28" s="11" t="s">
        <v>397</v>
      </c>
      <c r="C28" s="52" t="s">
        <v>77</v>
      </c>
      <c r="D28" s="52" t="s">
        <v>1225</v>
      </c>
      <c r="E28" s="11">
        <v>288</v>
      </c>
      <c r="F28" s="11">
        <v>12</v>
      </c>
      <c r="G28" s="11">
        <v>2.419</v>
      </c>
      <c r="H28" s="153">
        <v>24</v>
      </c>
      <c r="I28" s="9">
        <v>1728</v>
      </c>
      <c r="J28" s="9" t="s">
        <v>1298</v>
      </c>
      <c r="K28" s="9" t="s">
        <v>1299</v>
      </c>
      <c r="L28" s="153" t="s">
        <v>1300</v>
      </c>
      <c r="M28" s="153">
        <v>18213659500</v>
      </c>
      <c r="N28" s="9" t="s">
        <v>1301</v>
      </c>
      <c r="O28" s="153" t="s">
        <v>1302</v>
      </c>
      <c r="P28" s="153">
        <v>13987395520</v>
      </c>
    </row>
    <row r="29" spans="1:16" s="142" customFormat="1" ht="24" customHeight="1">
      <c r="A29" s="147">
        <v>25</v>
      </c>
      <c r="B29" s="11" t="s">
        <v>1308</v>
      </c>
      <c r="C29" s="52" t="s">
        <v>77</v>
      </c>
      <c r="D29" s="52" t="s">
        <v>1225</v>
      </c>
      <c r="E29" s="11">
        <v>556</v>
      </c>
      <c r="F29" s="11">
        <v>27</v>
      </c>
      <c r="G29" s="11">
        <v>4.44</v>
      </c>
      <c r="H29" s="153">
        <v>54</v>
      </c>
      <c r="I29" s="9">
        <v>3336</v>
      </c>
      <c r="J29" s="9" t="s">
        <v>1298</v>
      </c>
      <c r="K29" s="9" t="s">
        <v>1299</v>
      </c>
      <c r="L29" s="153" t="s">
        <v>1309</v>
      </c>
      <c r="M29" s="153">
        <v>15925303076</v>
      </c>
      <c r="N29" s="9" t="s">
        <v>1310</v>
      </c>
      <c r="O29" s="153" t="s">
        <v>1311</v>
      </c>
      <c r="P29" s="153">
        <v>13577346855</v>
      </c>
    </row>
    <row r="30" spans="1:16" s="142" customFormat="1" ht="24" customHeight="1">
      <c r="A30" s="147">
        <v>26</v>
      </c>
      <c r="B30" s="11" t="s">
        <v>1312</v>
      </c>
      <c r="C30" s="52" t="s">
        <v>77</v>
      </c>
      <c r="D30" s="52" t="s">
        <v>1225</v>
      </c>
      <c r="E30" s="11">
        <v>312</v>
      </c>
      <c r="F30" s="11">
        <v>13</v>
      </c>
      <c r="G30" s="11">
        <v>2.621</v>
      </c>
      <c r="H30" s="153">
        <v>26</v>
      </c>
      <c r="I30" s="9">
        <v>1872</v>
      </c>
      <c r="J30" s="9" t="s">
        <v>1298</v>
      </c>
      <c r="K30" s="9" t="s">
        <v>1304</v>
      </c>
      <c r="L30" s="153" t="s">
        <v>1305</v>
      </c>
      <c r="M30" s="153">
        <v>17387306215</v>
      </c>
      <c r="N30" s="9" t="s">
        <v>1313</v>
      </c>
      <c r="O30" s="153" t="s">
        <v>1314</v>
      </c>
      <c r="P30" s="153">
        <v>13308735910</v>
      </c>
    </row>
    <row r="31" spans="1:16" s="142" customFormat="1" ht="24" customHeight="1">
      <c r="A31" s="147">
        <v>27</v>
      </c>
      <c r="B31" s="11" t="s">
        <v>1315</v>
      </c>
      <c r="C31" s="52" t="s">
        <v>77</v>
      </c>
      <c r="D31" s="52" t="s">
        <v>1225</v>
      </c>
      <c r="E31" s="11">
        <v>546</v>
      </c>
      <c r="F31" s="11">
        <v>21</v>
      </c>
      <c r="G31" s="11">
        <v>4.368</v>
      </c>
      <c r="H31" s="153">
        <v>42</v>
      </c>
      <c r="I31" s="9">
        <v>3276</v>
      </c>
      <c r="J31" s="9" t="s">
        <v>1298</v>
      </c>
      <c r="K31" s="9" t="s">
        <v>1299</v>
      </c>
      <c r="L31" s="153" t="s">
        <v>1309</v>
      </c>
      <c r="M31" s="153">
        <v>15925303076</v>
      </c>
      <c r="N31" s="9" t="s">
        <v>1310</v>
      </c>
      <c r="O31" s="153" t="s">
        <v>1311</v>
      </c>
      <c r="P31" s="153">
        <v>13577346855</v>
      </c>
    </row>
    <row r="32" spans="1:16" s="142" customFormat="1" ht="24" customHeight="1">
      <c r="A32" s="147">
        <v>28</v>
      </c>
      <c r="B32" s="11" t="s">
        <v>1316</v>
      </c>
      <c r="C32" s="52" t="s">
        <v>77</v>
      </c>
      <c r="D32" s="52" t="s">
        <v>1225</v>
      </c>
      <c r="E32" s="11">
        <v>542</v>
      </c>
      <c r="F32" s="11">
        <v>21</v>
      </c>
      <c r="G32" s="11">
        <v>4.336</v>
      </c>
      <c r="H32" s="153">
        <v>42</v>
      </c>
      <c r="I32" s="9">
        <v>3252</v>
      </c>
      <c r="J32" s="9" t="s">
        <v>1298</v>
      </c>
      <c r="K32" s="9" t="s">
        <v>1299</v>
      </c>
      <c r="L32" s="153" t="s">
        <v>1309</v>
      </c>
      <c r="M32" s="153">
        <v>15925303076</v>
      </c>
      <c r="N32" s="9" t="s">
        <v>1310</v>
      </c>
      <c r="O32" s="153" t="s">
        <v>1311</v>
      </c>
      <c r="P32" s="153">
        <v>13577346855</v>
      </c>
    </row>
    <row r="33" spans="1:16" s="142" customFormat="1" ht="24" customHeight="1">
      <c r="A33" s="147">
        <v>29</v>
      </c>
      <c r="B33" s="11" t="s">
        <v>1317</v>
      </c>
      <c r="C33" s="52" t="s">
        <v>77</v>
      </c>
      <c r="D33" s="52" t="s">
        <v>1225</v>
      </c>
      <c r="E33" s="11">
        <v>1164</v>
      </c>
      <c r="F33" s="11">
        <v>49</v>
      </c>
      <c r="G33" s="11">
        <v>11.4</v>
      </c>
      <c r="H33" s="153">
        <v>98</v>
      </c>
      <c r="I33" s="9">
        <v>6984</v>
      </c>
      <c r="J33" s="9" t="s">
        <v>1318</v>
      </c>
      <c r="K33" s="9" t="s">
        <v>1299</v>
      </c>
      <c r="L33" s="153" t="s">
        <v>1300</v>
      </c>
      <c r="M33" s="153">
        <v>18213659500</v>
      </c>
      <c r="N33" s="9" t="s">
        <v>1301</v>
      </c>
      <c r="O33" s="153" t="s">
        <v>1302</v>
      </c>
      <c r="P33" s="153">
        <v>13987395520</v>
      </c>
    </row>
    <row r="34" spans="1:16" s="142" customFormat="1" ht="24" customHeight="1">
      <c r="A34" s="147">
        <v>30</v>
      </c>
      <c r="B34" s="11" t="s">
        <v>1319</v>
      </c>
      <c r="C34" s="52" t="s">
        <v>77</v>
      </c>
      <c r="D34" s="52" t="s">
        <v>1225</v>
      </c>
      <c r="E34" s="11">
        <v>879</v>
      </c>
      <c r="F34" s="11">
        <v>36</v>
      </c>
      <c r="G34" s="11">
        <v>8.61</v>
      </c>
      <c r="H34" s="153">
        <v>72</v>
      </c>
      <c r="I34" s="9">
        <v>5274</v>
      </c>
      <c r="J34" s="9" t="s">
        <v>1298</v>
      </c>
      <c r="K34" s="9" t="s">
        <v>1299</v>
      </c>
      <c r="L34" s="153" t="s">
        <v>1320</v>
      </c>
      <c r="M34" s="153">
        <v>13988019566</v>
      </c>
      <c r="N34" s="9" t="s">
        <v>472</v>
      </c>
      <c r="O34" s="153" t="s">
        <v>1321</v>
      </c>
      <c r="P34" s="153">
        <v>13577300059</v>
      </c>
    </row>
    <row r="35" spans="1:16" s="142" customFormat="1" ht="24" customHeight="1">
      <c r="A35" s="147">
        <v>31</v>
      </c>
      <c r="B35" s="11" t="s">
        <v>1322</v>
      </c>
      <c r="C35" s="52" t="s">
        <v>77</v>
      </c>
      <c r="D35" s="52" t="s">
        <v>1225</v>
      </c>
      <c r="E35" s="11">
        <v>26</v>
      </c>
      <c r="F35" s="11">
        <v>2</v>
      </c>
      <c r="G35" s="11">
        <v>0.159</v>
      </c>
      <c r="H35" s="153">
        <v>4</v>
      </c>
      <c r="I35" s="9">
        <v>156</v>
      </c>
      <c r="J35" s="9" t="s">
        <v>1298</v>
      </c>
      <c r="K35" s="9" t="s">
        <v>1304</v>
      </c>
      <c r="L35" s="153" t="s">
        <v>1305</v>
      </c>
      <c r="M35" s="153">
        <v>17387306215</v>
      </c>
      <c r="N35" s="9" t="s">
        <v>1323</v>
      </c>
      <c r="O35" s="153" t="s">
        <v>1324</v>
      </c>
      <c r="P35" s="153">
        <v>13988017911</v>
      </c>
    </row>
    <row r="36" spans="1:16" s="142" customFormat="1" ht="24" customHeight="1">
      <c r="A36" s="147">
        <v>32</v>
      </c>
      <c r="B36" s="11" t="s">
        <v>481</v>
      </c>
      <c r="C36" s="52" t="s">
        <v>77</v>
      </c>
      <c r="D36" s="52" t="s">
        <v>1225</v>
      </c>
      <c r="E36" s="11">
        <v>1752</v>
      </c>
      <c r="F36" s="11">
        <v>35</v>
      </c>
      <c r="G36" s="11">
        <v>12.26</v>
      </c>
      <c r="H36" s="11">
        <v>82</v>
      </c>
      <c r="I36" s="82">
        <v>14016</v>
      </c>
      <c r="J36" s="11">
        <v>2000</v>
      </c>
      <c r="K36" s="11" t="s">
        <v>1325</v>
      </c>
      <c r="L36" s="11" t="s">
        <v>1326</v>
      </c>
      <c r="M36" s="11">
        <v>13988017753</v>
      </c>
      <c r="N36" s="11" t="s">
        <v>1327</v>
      </c>
      <c r="O36" s="11" t="s">
        <v>1328</v>
      </c>
      <c r="P36" s="11">
        <v>15925389698</v>
      </c>
    </row>
    <row r="37" spans="1:16" s="142" customFormat="1" ht="24" customHeight="1">
      <c r="A37" s="147">
        <v>33</v>
      </c>
      <c r="B37" s="11" t="s">
        <v>1329</v>
      </c>
      <c r="C37" s="52" t="s">
        <v>77</v>
      </c>
      <c r="D37" s="52" t="s">
        <v>1225</v>
      </c>
      <c r="E37" s="11">
        <v>428</v>
      </c>
      <c r="F37" s="11">
        <v>14</v>
      </c>
      <c r="G37" s="11">
        <v>6.1536</v>
      </c>
      <c r="H37" s="11">
        <v>48</v>
      </c>
      <c r="I37" s="82">
        <v>3424</v>
      </c>
      <c r="J37" s="11">
        <v>2000</v>
      </c>
      <c r="K37" s="11" t="s">
        <v>1325</v>
      </c>
      <c r="L37" s="11" t="s">
        <v>1326</v>
      </c>
      <c r="M37" s="11">
        <v>13988017753</v>
      </c>
      <c r="N37" s="11" t="s">
        <v>1327</v>
      </c>
      <c r="O37" s="11" t="s">
        <v>1328</v>
      </c>
      <c r="P37" s="11">
        <v>15925389698</v>
      </c>
    </row>
    <row r="38" spans="1:16" s="142" customFormat="1" ht="24" customHeight="1">
      <c r="A38" s="147">
        <v>34</v>
      </c>
      <c r="B38" s="11" t="s">
        <v>1330</v>
      </c>
      <c r="C38" s="52" t="s">
        <v>77</v>
      </c>
      <c r="D38" s="52" t="s">
        <v>1225</v>
      </c>
      <c r="E38" s="11">
        <v>130</v>
      </c>
      <c r="F38" s="11">
        <v>6</v>
      </c>
      <c r="G38" s="11">
        <v>1.04</v>
      </c>
      <c r="H38" s="11">
        <v>9</v>
      </c>
      <c r="I38" s="82">
        <v>1170</v>
      </c>
      <c r="J38" s="11">
        <v>1995</v>
      </c>
      <c r="K38" s="11" t="s">
        <v>1325</v>
      </c>
      <c r="L38" s="11" t="s">
        <v>1326</v>
      </c>
      <c r="M38" s="11">
        <v>13988017753</v>
      </c>
      <c r="N38" s="11" t="s">
        <v>1331</v>
      </c>
      <c r="O38" s="11" t="s">
        <v>1332</v>
      </c>
      <c r="P38" s="11">
        <v>13887348558</v>
      </c>
    </row>
    <row r="39" spans="1:16" s="142" customFormat="1" ht="24" customHeight="1">
      <c r="A39" s="147">
        <v>35</v>
      </c>
      <c r="B39" s="11" t="s">
        <v>1333</v>
      </c>
      <c r="C39" s="52" t="s">
        <v>77</v>
      </c>
      <c r="D39" s="52" t="s">
        <v>1225</v>
      </c>
      <c r="E39" s="11">
        <v>150</v>
      </c>
      <c r="F39" s="11">
        <v>6</v>
      </c>
      <c r="G39" s="11">
        <v>2.6</v>
      </c>
      <c r="H39" s="11">
        <v>14</v>
      </c>
      <c r="I39" s="82">
        <v>1050</v>
      </c>
      <c r="J39" s="11">
        <v>2005</v>
      </c>
      <c r="K39" s="11" t="s">
        <v>1325</v>
      </c>
      <c r="L39" s="11" t="s">
        <v>1326</v>
      </c>
      <c r="M39" s="11">
        <v>13988017753</v>
      </c>
      <c r="N39" s="11" t="s">
        <v>1331</v>
      </c>
      <c r="O39" s="11" t="s">
        <v>1332</v>
      </c>
      <c r="P39" s="11">
        <v>13887348558</v>
      </c>
    </row>
    <row r="40" spans="1:16" s="142" customFormat="1" ht="24" customHeight="1">
      <c r="A40" s="147">
        <v>36</v>
      </c>
      <c r="B40" s="11" t="s">
        <v>1334</v>
      </c>
      <c r="C40" s="52" t="s">
        <v>77</v>
      </c>
      <c r="D40" s="52" t="s">
        <v>1225</v>
      </c>
      <c r="E40" s="11">
        <v>57</v>
      </c>
      <c r="F40" s="11">
        <v>14</v>
      </c>
      <c r="G40" s="11">
        <v>2.75</v>
      </c>
      <c r="H40" s="11">
        <v>12</v>
      </c>
      <c r="I40" s="82">
        <v>399</v>
      </c>
      <c r="J40" s="11">
        <v>2000</v>
      </c>
      <c r="K40" s="11" t="s">
        <v>1325</v>
      </c>
      <c r="L40" s="11" t="s">
        <v>1326</v>
      </c>
      <c r="M40" s="11">
        <v>13988017753</v>
      </c>
      <c r="N40" s="11" t="s">
        <v>1331</v>
      </c>
      <c r="O40" s="11" t="s">
        <v>1332</v>
      </c>
      <c r="P40" s="11">
        <v>13887348558</v>
      </c>
    </row>
    <row r="41" spans="1:16" s="142" customFormat="1" ht="24" customHeight="1">
      <c r="A41" s="147">
        <v>37</v>
      </c>
      <c r="B41" s="11" t="s">
        <v>1335</v>
      </c>
      <c r="C41" s="52" t="s">
        <v>77</v>
      </c>
      <c r="D41" s="52" t="s">
        <v>1225</v>
      </c>
      <c r="E41" s="11">
        <v>100</v>
      </c>
      <c r="F41" s="11">
        <v>6</v>
      </c>
      <c r="G41" s="11">
        <v>2.51</v>
      </c>
      <c r="H41" s="11">
        <v>14</v>
      </c>
      <c r="I41" s="82">
        <v>700</v>
      </c>
      <c r="J41" s="11">
        <v>2003</v>
      </c>
      <c r="K41" s="11" t="s">
        <v>1325</v>
      </c>
      <c r="L41" s="11" t="s">
        <v>1326</v>
      </c>
      <c r="M41" s="11">
        <v>13988017753</v>
      </c>
      <c r="N41" s="11" t="s">
        <v>1331</v>
      </c>
      <c r="O41" s="11" t="s">
        <v>1332</v>
      </c>
      <c r="P41" s="11">
        <v>13887348558</v>
      </c>
    </row>
    <row r="42" spans="1:16" s="142" customFormat="1" ht="24" customHeight="1">
      <c r="A42" s="147">
        <v>38</v>
      </c>
      <c r="B42" s="11" t="s">
        <v>1336</v>
      </c>
      <c r="C42" s="52" t="s">
        <v>77</v>
      </c>
      <c r="D42" s="52" t="s">
        <v>1225</v>
      </c>
      <c r="E42" s="11">
        <v>72</v>
      </c>
      <c r="F42" s="11">
        <v>3</v>
      </c>
      <c r="G42" s="11">
        <v>0.6</v>
      </c>
      <c r="H42" s="11">
        <v>6</v>
      </c>
      <c r="I42" s="82">
        <v>518.4</v>
      </c>
      <c r="J42" s="11">
        <v>2004</v>
      </c>
      <c r="K42" s="11" t="s">
        <v>1325</v>
      </c>
      <c r="L42" s="11" t="s">
        <v>1326</v>
      </c>
      <c r="M42" s="11">
        <v>13988017753</v>
      </c>
      <c r="N42" s="11" t="s">
        <v>1331</v>
      </c>
      <c r="O42" s="11" t="s">
        <v>1332</v>
      </c>
      <c r="P42" s="11">
        <v>13887348558</v>
      </c>
    </row>
    <row r="43" spans="1:16" s="142" customFormat="1" ht="24" customHeight="1">
      <c r="A43" s="147">
        <v>39</v>
      </c>
      <c r="B43" s="11" t="s">
        <v>1337</v>
      </c>
      <c r="C43" s="52" t="s">
        <v>77</v>
      </c>
      <c r="D43" s="52" t="s">
        <v>1225</v>
      </c>
      <c r="E43" s="11">
        <v>39</v>
      </c>
      <c r="F43" s="11">
        <v>5</v>
      </c>
      <c r="G43" s="11">
        <v>0.7145</v>
      </c>
      <c r="H43" s="11">
        <v>3</v>
      </c>
      <c r="I43" s="82">
        <v>280.8</v>
      </c>
      <c r="J43" s="11">
        <v>2004</v>
      </c>
      <c r="K43" s="11" t="s">
        <v>1325</v>
      </c>
      <c r="L43" s="11" t="s">
        <v>1326</v>
      </c>
      <c r="M43" s="11">
        <v>13988017753</v>
      </c>
      <c r="N43" s="11" t="s">
        <v>1331</v>
      </c>
      <c r="O43" s="11" t="s">
        <v>1332</v>
      </c>
      <c r="P43" s="11">
        <v>13887348558</v>
      </c>
    </row>
    <row r="44" spans="1:16" s="142" customFormat="1" ht="24" customHeight="1">
      <c r="A44" s="147">
        <v>40</v>
      </c>
      <c r="B44" s="11" t="s">
        <v>1338</v>
      </c>
      <c r="C44" s="52" t="s">
        <v>77</v>
      </c>
      <c r="D44" s="52" t="s">
        <v>1225</v>
      </c>
      <c r="E44" s="11">
        <v>180</v>
      </c>
      <c r="F44" s="11">
        <v>4</v>
      </c>
      <c r="G44" s="11">
        <v>1.75</v>
      </c>
      <c r="H44" s="11">
        <v>18</v>
      </c>
      <c r="I44" s="82">
        <v>1260</v>
      </c>
      <c r="J44" s="11">
        <v>2003</v>
      </c>
      <c r="K44" s="11" t="s">
        <v>1325</v>
      </c>
      <c r="L44" s="11" t="s">
        <v>1326</v>
      </c>
      <c r="M44" s="11">
        <v>13988017753</v>
      </c>
      <c r="N44" s="11" t="s">
        <v>1331</v>
      </c>
      <c r="O44" s="11" t="s">
        <v>1332</v>
      </c>
      <c r="P44" s="11">
        <v>13887348558</v>
      </c>
    </row>
    <row r="45" spans="1:16" s="142" customFormat="1" ht="24" customHeight="1">
      <c r="A45" s="147">
        <v>41</v>
      </c>
      <c r="B45" s="11" t="s">
        <v>1339</v>
      </c>
      <c r="C45" s="52" t="s">
        <v>77</v>
      </c>
      <c r="D45" s="52" t="s">
        <v>1225</v>
      </c>
      <c r="E45" s="11">
        <v>48</v>
      </c>
      <c r="F45" s="11">
        <v>2</v>
      </c>
      <c r="G45" s="11">
        <v>0.48</v>
      </c>
      <c r="H45" s="11">
        <v>4</v>
      </c>
      <c r="I45" s="82">
        <v>336</v>
      </c>
      <c r="J45" s="11">
        <v>2004</v>
      </c>
      <c r="K45" s="11" t="s">
        <v>1325</v>
      </c>
      <c r="L45" s="11" t="s">
        <v>1326</v>
      </c>
      <c r="M45" s="11">
        <v>13988017753</v>
      </c>
      <c r="N45" s="11" t="s">
        <v>1331</v>
      </c>
      <c r="O45" s="11" t="s">
        <v>1332</v>
      </c>
      <c r="P45" s="11">
        <v>13887348558</v>
      </c>
    </row>
    <row r="46" spans="1:16" s="142" customFormat="1" ht="24" customHeight="1">
      <c r="A46" s="147">
        <v>42</v>
      </c>
      <c r="B46" s="11" t="s">
        <v>1340</v>
      </c>
      <c r="C46" s="52" t="s">
        <v>77</v>
      </c>
      <c r="D46" s="52" t="s">
        <v>1225</v>
      </c>
      <c r="E46" s="11">
        <v>30</v>
      </c>
      <c r="F46" s="11">
        <v>1</v>
      </c>
      <c r="G46" s="11">
        <v>0.38</v>
      </c>
      <c r="H46" s="11">
        <v>3</v>
      </c>
      <c r="I46" s="82">
        <v>210</v>
      </c>
      <c r="J46" s="11">
        <v>2005</v>
      </c>
      <c r="K46" s="11" t="s">
        <v>1325</v>
      </c>
      <c r="L46" s="11" t="s">
        <v>1326</v>
      </c>
      <c r="M46" s="11">
        <v>13988017753</v>
      </c>
      <c r="N46" s="11" t="s">
        <v>1331</v>
      </c>
      <c r="O46" s="11" t="s">
        <v>1332</v>
      </c>
      <c r="P46" s="11">
        <v>13887348558</v>
      </c>
    </row>
    <row r="47" spans="1:16" s="142" customFormat="1" ht="24" customHeight="1">
      <c r="A47" s="147">
        <v>43</v>
      </c>
      <c r="B47" s="11" t="s">
        <v>1341</v>
      </c>
      <c r="C47" s="52" t="s">
        <v>77</v>
      </c>
      <c r="D47" s="52" t="s">
        <v>1225</v>
      </c>
      <c r="E47" s="11">
        <v>15</v>
      </c>
      <c r="F47" s="11">
        <v>1</v>
      </c>
      <c r="G47" s="11">
        <v>0.15</v>
      </c>
      <c r="H47" s="11">
        <v>2</v>
      </c>
      <c r="I47" s="82">
        <v>105</v>
      </c>
      <c r="J47" s="11">
        <v>2005</v>
      </c>
      <c r="K47" s="11" t="s">
        <v>1325</v>
      </c>
      <c r="L47" s="11" t="s">
        <v>1326</v>
      </c>
      <c r="M47" s="11">
        <v>13988017753</v>
      </c>
      <c r="N47" s="11" t="s">
        <v>1331</v>
      </c>
      <c r="O47" s="11" t="s">
        <v>1332</v>
      </c>
      <c r="P47" s="11">
        <v>13887348558</v>
      </c>
    </row>
    <row r="48" spans="1:16" s="142" customFormat="1" ht="24" customHeight="1">
      <c r="A48" s="147">
        <v>44</v>
      </c>
      <c r="B48" s="11" t="s">
        <v>1342</v>
      </c>
      <c r="C48" s="52" t="s">
        <v>77</v>
      </c>
      <c r="D48" s="52" t="s">
        <v>1225</v>
      </c>
      <c r="E48" s="11">
        <v>30</v>
      </c>
      <c r="F48" s="11">
        <v>3</v>
      </c>
      <c r="G48" s="11">
        <v>0.36</v>
      </c>
      <c r="H48" s="11">
        <v>3</v>
      </c>
      <c r="I48" s="82">
        <v>210</v>
      </c>
      <c r="J48" s="11">
        <v>2000</v>
      </c>
      <c r="K48" s="11" t="s">
        <v>1325</v>
      </c>
      <c r="L48" s="11" t="s">
        <v>1326</v>
      </c>
      <c r="M48" s="11">
        <v>13988017753</v>
      </c>
      <c r="N48" s="11" t="s">
        <v>1343</v>
      </c>
      <c r="O48" s="11" t="s">
        <v>1344</v>
      </c>
      <c r="P48" s="11">
        <v>13508839087</v>
      </c>
    </row>
    <row r="49" spans="1:16" s="142" customFormat="1" ht="24" customHeight="1">
      <c r="A49" s="147">
        <v>45</v>
      </c>
      <c r="B49" s="11" t="s">
        <v>1345</v>
      </c>
      <c r="C49" s="52" t="s">
        <v>77</v>
      </c>
      <c r="D49" s="52" t="s">
        <v>1225</v>
      </c>
      <c r="E49" s="11">
        <v>12</v>
      </c>
      <c r="F49" s="11">
        <v>1</v>
      </c>
      <c r="G49" s="11">
        <v>0.15</v>
      </c>
      <c r="H49" s="11">
        <v>1</v>
      </c>
      <c r="I49" s="82">
        <v>102</v>
      </c>
      <c r="J49" s="11">
        <v>2000</v>
      </c>
      <c r="K49" s="11" t="s">
        <v>1325</v>
      </c>
      <c r="L49" s="11" t="s">
        <v>1326</v>
      </c>
      <c r="M49" s="11">
        <v>13988017753</v>
      </c>
      <c r="N49" s="11" t="s">
        <v>1343</v>
      </c>
      <c r="O49" s="11" t="s">
        <v>1344</v>
      </c>
      <c r="P49" s="11">
        <v>13508839087</v>
      </c>
    </row>
    <row r="50" spans="1:16" s="142" customFormat="1" ht="24" customHeight="1">
      <c r="A50" s="147">
        <v>46</v>
      </c>
      <c r="B50" s="11" t="s">
        <v>1346</v>
      </c>
      <c r="C50" s="52" t="s">
        <v>77</v>
      </c>
      <c r="D50" s="52" t="s">
        <v>1225</v>
      </c>
      <c r="E50" s="11">
        <v>64</v>
      </c>
      <c r="F50" s="11">
        <v>5</v>
      </c>
      <c r="G50" s="11">
        <v>1.1</v>
      </c>
      <c r="H50" s="11">
        <v>1</v>
      </c>
      <c r="I50" s="82">
        <v>544</v>
      </c>
      <c r="J50" s="11">
        <v>2005</v>
      </c>
      <c r="K50" s="11" t="s">
        <v>1325</v>
      </c>
      <c r="L50" s="11" t="s">
        <v>1326</v>
      </c>
      <c r="M50" s="11">
        <v>13988017753</v>
      </c>
      <c r="N50" s="11" t="s">
        <v>1347</v>
      </c>
      <c r="O50" s="11" t="s">
        <v>1348</v>
      </c>
      <c r="P50" s="11">
        <v>13887374784</v>
      </c>
    </row>
    <row r="51" spans="1:16" s="142" customFormat="1" ht="24" customHeight="1">
      <c r="A51" s="147">
        <v>47</v>
      </c>
      <c r="B51" s="11" t="s">
        <v>1349</v>
      </c>
      <c r="C51" s="52" t="s">
        <v>77</v>
      </c>
      <c r="D51" s="52" t="s">
        <v>1225</v>
      </c>
      <c r="E51" s="11">
        <v>16</v>
      </c>
      <c r="F51" s="11">
        <v>1</v>
      </c>
      <c r="G51" s="11">
        <v>0.15</v>
      </c>
      <c r="H51" s="11">
        <v>2</v>
      </c>
      <c r="I51" s="82">
        <v>112</v>
      </c>
      <c r="J51" s="11">
        <v>1991</v>
      </c>
      <c r="K51" s="11" t="s">
        <v>1325</v>
      </c>
      <c r="L51" s="11" t="s">
        <v>1326</v>
      </c>
      <c r="M51" s="11">
        <v>13988017753</v>
      </c>
      <c r="N51" s="11" t="s">
        <v>1347</v>
      </c>
      <c r="O51" s="11" t="s">
        <v>1348</v>
      </c>
      <c r="P51" s="11">
        <v>13887374784</v>
      </c>
    </row>
    <row r="52" spans="1:16" s="142" customFormat="1" ht="24" customHeight="1">
      <c r="A52" s="147">
        <v>48</v>
      </c>
      <c r="B52" s="11" t="s">
        <v>1350</v>
      </c>
      <c r="C52" s="52" t="s">
        <v>77</v>
      </c>
      <c r="D52" s="52" t="s">
        <v>1225</v>
      </c>
      <c r="E52" s="11">
        <v>24</v>
      </c>
      <c r="F52" s="11">
        <v>2</v>
      </c>
      <c r="G52" s="11">
        <v>0.2</v>
      </c>
      <c r="H52" s="11">
        <v>2</v>
      </c>
      <c r="I52" s="82">
        <v>168</v>
      </c>
      <c r="J52" s="11">
        <v>1992</v>
      </c>
      <c r="K52" s="11" t="s">
        <v>1325</v>
      </c>
      <c r="L52" s="11" t="s">
        <v>1326</v>
      </c>
      <c r="M52" s="11">
        <v>13988017753</v>
      </c>
      <c r="N52" s="11" t="s">
        <v>1347</v>
      </c>
      <c r="O52" s="11" t="s">
        <v>1348</v>
      </c>
      <c r="P52" s="11">
        <v>13887374784</v>
      </c>
    </row>
    <row r="53" spans="1:16" s="142" customFormat="1" ht="24" customHeight="1">
      <c r="A53" s="147">
        <v>49</v>
      </c>
      <c r="B53" s="11" t="s">
        <v>1351</v>
      </c>
      <c r="C53" s="52" t="s">
        <v>77</v>
      </c>
      <c r="D53" s="52" t="s">
        <v>1225</v>
      </c>
      <c r="E53" s="11">
        <v>332</v>
      </c>
      <c r="F53" s="11">
        <v>6</v>
      </c>
      <c r="G53" s="11">
        <v>2.66</v>
      </c>
      <c r="H53" s="11">
        <v>33</v>
      </c>
      <c r="I53" s="82">
        <v>2656</v>
      </c>
      <c r="J53" s="11">
        <v>2000</v>
      </c>
      <c r="K53" s="11" t="s">
        <v>1325</v>
      </c>
      <c r="L53" s="11" t="s">
        <v>1326</v>
      </c>
      <c r="M53" s="11">
        <v>13988017753</v>
      </c>
      <c r="N53" s="11" t="s">
        <v>1352</v>
      </c>
      <c r="O53" s="11" t="s">
        <v>1353</v>
      </c>
      <c r="P53" s="11">
        <v>15987355115</v>
      </c>
    </row>
    <row r="54" spans="1:16" s="142" customFormat="1" ht="24" customHeight="1">
      <c r="A54" s="147">
        <v>50</v>
      </c>
      <c r="B54" s="11" t="s">
        <v>1354</v>
      </c>
      <c r="C54" s="52" t="s">
        <v>77</v>
      </c>
      <c r="D54" s="52" t="s">
        <v>1225</v>
      </c>
      <c r="E54" s="11">
        <v>260</v>
      </c>
      <c r="F54" s="11">
        <v>8</v>
      </c>
      <c r="G54" s="11">
        <v>2.08</v>
      </c>
      <c r="H54" s="11">
        <v>16</v>
      </c>
      <c r="I54" s="82">
        <v>2080</v>
      </c>
      <c r="J54" s="11">
        <v>1995</v>
      </c>
      <c r="K54" s="11" t="s">
        <v>1325</v>
      </c>
      <c r="L54" s="11" t="s">
        <v>1326</v>
      </c>
      <c r="M54" s="11">
        <v>13988017753</v>
      </c>
      <c r="N54" s="11" t="s">
        <v>1352</v>
      </c>
      <c r="O54" s="11" t="s">
        <v>1353</v>
      </c>
      <c r="P54" s="11">
        <v>15987355115</v>
      </c>
    </row>
    <row r="55" spans="1:16" s="142" customFormat="1" ht="24" customHeight="1">
      <c r="A55" s="147">
        <v>51</v>
      </c>
      <c r="B55" s="11" t="s">
        <v>1355</v>
      </c>
      <c r="C55" s="52" t="s">
        <v>77</v>
      </c>
      <c r="D55" s="52" t="s">
        <v>1225</v>
      </c>
      <c r="E55" s="11">
        <v>274</v>
      </c>
      <c r="F55" s="11">
        <v>10</v>
      </c>
      <c r="G55" s="11">
        <v>3.9</v>
      </c>
      <c r="H55" s="11">
        <v>23</v>
      </c>
      <c r="I55" s="82">
        <v>2192</v>
      </c>
      <c r="J55" s="11">
        <v>2000</v>
      </c>
      <c r="K55" s="11" t="s">
        <v>1325</v>
      </c>
      <c r="L55" s="11" t="s">
        <v>1326</v>
      </c>
      <c r="M55" s="11">
        <v>13988017753</v>
      </c>
      <c r="N55" s="11" t="s">
        <v>1356</v>
      </c>
      <c r="O55" s="11" t="s">
        <v>1357</v>
      </c>
      <c r="P55" s="11">
        <v>15887716669</v>
      </c>
    </row>
    <row r="56" spans="1:16" s="142" customFormat="1" ht="24" customHeight="1">
      <c r="A56" s="147">
        <v>52</v>
      </c>
      <c r="B56" s="11" t="s">
        <v>1358</v>
      </c>
      <c r="C56" s="52" t="s">
        <v>77</v>
      </c>
      <c r="D56" s="52" t="s">
        <v>1225</v>
      </c>
      <c r="E56" s="11">
        <v>174</v>
      </c>
      <c r="F56" s="11">
        <v>7</v>
      </c>
      <c r="G56" s="11">
        <v>0.54</v>
      </c>
      <c r="H56" s="11">
        <v>7</v>
      </c>
      <c r="I56" s="82">
        <v>1252.8</v>
      </c>
      <c r="J56" s="11">
        <v>2000</v>
      </c>
      <c r="K56" s="11" t="s">
        <v>1325</v>
      </c>
      <c r="L56" s="11" t="s">
        <v>1326</v>
      </c>
      <c r="M56" s="11">
        <v>13988017753</v>
      </c>
      <c r="N56" s="11" t="s">
        <v>1356</v>
      </c>
      <c r="O56" s="11" t="s">
        <v>1357</v>
      </c>
      <c r="P56" s="11">
        <v>15887716669</v>
      </c>
    </row>
    <row r="57" spans="1:16" s="142" customFormat="1" ht="24" customHeight="1">
      <c r="A57" s="147">
        <v>53</v>
      </c>
      <c r="B57" s="11" t="s">
        <v>1359</v>
      </c>
      <c r="C57" s="52" t="s">
        <v>77</v>
      </c>
      <c r="D57" s="52" t="s">
        <v>1225</v>
      </c>
      <c r="E57" s="11">
        <v>42</v>
      </c>
      <c r="F57" s="11">
        <v>6</v>
      </c>
      <c r="G57" s="11">
        <v>0.5</v>
      </c>
      <c r="H57" s="11">
        <v>6</v>
      </c>
      <c r="I57" s="82">
        <v>378</v>
      </c>
      <c r="J57" s="11">
        <v>2003</v>
      </c>
      <c r="K57" s="11" t="s">
        <v>1325</v>
      </c>
      <c r="L57" s="11" t="s">
        <v>1326</v>
      </c>
      <c r="M57" s="11">
        <v>13988017753</v>
      </c>
      <c r="N57" s="11" t="s">
        <v>1356</v>
      </c>
      <c r="O57" s="11" t="s">
        <v>1357</v>
      </c>
      <c r="P57" s="11">
        <v>15887716669</v>
      </c>
    </row>
    <row r="58" spans="1:16" s="142" customFormat="1" ht="24" customHeight="1">
      <c r="A58" s="147">
        <v>54</v>
      </c>
      <c r="B58" s="11" t="s">
        <v>1360</v>
      </c>
      <c r="C58" s="52" t="s">
        <v>77</v>
      </c>
      <c r="D58" s="52" t="s">
        <v>1225</v>
      </c>
      <c r="E58" s="11">
        <v>89</v>
      </c>
      <c r="F58" s="11">
        <v>19</v>
      </c>
      <c r="G58" s="11">
        <v>2.11</v>
      </c>
      <c r="H58" s="11">
        <v>2</v>
      </c>
      <c r="I58" s="82">
        <v>712</v>
      </c>
      <c r="J58" s="11">
        <v>2005</v>
      </c>
      <c r="K58" s="11" t="s">
        <v>1325</v>
      </c>
      <c r="L58" s="11" t="s">
        <v>1326</v>
      </c>
      <c r="M58" s="11">
        <v>13988017753</v>
      </c>
      <c r="N58" s="11" t="s">
        <v>1361</v>
      </c>
      <c r="O58" s="11" t="s">
        <v>1362</v>
      </c>
      <c r="P58" s="11" t="s">
        <v>1363</v>
      </c>
    </row>
    <row r="59" spans="1:16" s="142" customFormat="1" ht="24" customHeight="1">
      <c r="A59" s="147">
        <v>55</v>
      </c>
      <c r="B59" s="11" t="s">
        <v>1364</v>
      </c>
      <c r="C59" s="52" t="s">
        <v>77</v>
      </c>
      <c r="D59" s="52" t="s">
        <v>1225</v>
      </c>
      <c r="E59" s="11">
        <v>73</v>
      </c>
      <c r="F59" s="11">
        <v>6</v>
      </c>
      <c r="G59" s="11">
        <v>1.1</v>
      </c>
      <c r="H59" s="11">
        <v>9</v>
      </c>
      <c r="I59" s="82">
        <v>547.5</v>
      </c>
      <c r="J59" s="11">
        <v>2004</v>
      </c>
      <c r="K59" s="11" t="s">
        <v>1325</v>
      </c>
      <c r="L59" s="11" t="s">
        <v>1326</v>
      </c>
      <c r="M59" s="11">
        <v>13988017753</v>
      </c>
      <c r="N59" s="11" t="s">
        <v>1365</v>
      </c>
      <c r="O59" s="11" t="s">
        <v>1366</v>
      </c>
      <c r="P59" s="11">
        <v>18987334245</v>
      </c>
    </row>
    <row r="60" spans="1:16" s="142" customFormat="1" ht="24" customHeight="1">
      <c r="A60" s="147">
        <v>56</v>
      </c>
      <c r="B60" s="11" t="s">
        <v>1367</v>
      </c>
      <c r="C60" s="52" t="s">
        <v>77</v>
      </c>
      <c r="D60" s="52" t="s">
        <v>1225</v>
      </c>
      <c r="E60" s="11">
        <v>192</v>
      </c>
      <c r="F60" s="11">
        <v>5</v>
      </c>
      <c r="G60" s="11">
        <v>1.5</v>
      </c>
      <c r="H60" s="11">
        <v>19</v>
      </c>
      <c r="I60" s="82">
        <v>1536</v>
      </c>
      <c r="J60" s="11">
        <v>2005</v>
      </c>
      <c r="K60" s="11" t="s">
        <v>1325</v>
      </c>
      <c r="L60" s="11" t="s">
        <v>1326</v>
      </c>
      <c r="M60" s="11">
        <v>13988017753</v>
      </c>
      <c r="N60" s="11" t="s">
        <v>1365</v>
      </c>
      <c r="O60" s="11" t="s">
        <v>1366</v>
      </c>
      <c r="P60" s="11">
        <v>18987334245</v>
      </c>
    </row>
    <row r="61" spans="1:16" s="142" customFormat="1" ht="24" customHeight="1">
      <c r="A61" s="147">
        <v>57</v>
      </c>
      <c r="B61" s="11" t="s">
        <v>1368</v>
      </c>
      <c r="C61" s="52" t="s">
        <v>77</v>
      </c>
      <c r="D61" s="52" t="s">
        <v>1225</v>
      </c>
      <c r="E61" s="11">
        <v>104</v>
      </c>
      <c r="F61" s="11">
        <v>59</v>
      </c>
      <c r="G61" s="11">
        <v>2.2</v>
      </c>
      <c r="H61" s="11">
        <v>4</v>
      </c>
      <c r="I61" s="82">
        <v>728</v>
      </c>
      <c r="J61" s="11">
        <v>1998</v>
      </c>
      <c r="K61" s="11" t="s">
        <v>1325</v>
      </c>
      <c r="L61" s="11" t="s">
        <v>1326</v>
      </c>
      <c r="M61" s="11">
        <v>13988017753</v>
      </c>
      <c r="N61" s="11" t="s">
        <v>1365</v>
      </c>
      <c r="O61" s="11" t="s">
        <v>1366</v>
      </c>
      <c r="P61" s="11">
        <v>18987334245</v>
      </c>
    </row>
    <row r="62" spans="1:16" s="142" customFormat="1" ht="24" customHeight="1">
      <c r="A62" s="147">
        <v>58</v>
      </c>
      <c r="B62" s="11" t="s">
        <v>1369</v>
      </c>
      <c r="C62" s="52" t="s">
        <v>77</v>
      </c>
      <c r="D62" s="52" t="s">
        <v>1225</v>
      </c>
      <c r="E62" s="11">
        <v>115</v>
      </c>
      <c r="F62" s="11">
        <v>5</v>
      </c>
      <c r="G62" s="82">
        <v>1.88464</v>
      </c>
      <c r="H62" s="11">
        <v>5</v>
      </c>
      <c r="I62" s="82">
        <v>862.5</v>
      </c>
      <c r="J62" s="11">
        <v>2000</v>
      </c>
      <c r="K62" s="11" t="s">
        <v>1325</v>
      </c>
      <c r="L62" s="11" t="s">
        <v>1326</v>
      </c>
      <c r="M62" s="11">
        <v>13988017753</v>
      </c>
      <c r="N62" s="11" t="s">
        <v>1370</v>
      </c>
      <c r="O62" s="11" t="s">
        <v>1371</v>
      </c>
      <c r="P62" s="11">
        <v>15987333076</v>
      </c>
    </row>
    <row r="63" spans="1:16" s="142" customFormat="1" ht="24" customHeight="1">
      <c r="A63" s="147">
        <v>59</v>
      </c>
      <c r="B63" s="11" t="s">
        <v>1372</v>
      </c>
      <c r="C63" s="52" t="s">
        <v>77</v>
      </c>
      <c r="D63" s="52" t="s">
        <v>1225</v>
      </c>
      <c r="E63" s="11">
        <v>51</v>
      </c>
      <c r="F63" s="11">
        <v>2</v>
      </c>
      <c r="G63" s="11">
        <v>0.48</v>
      </c>
      <c r="H63" s="11">
        <v>2</v>
      </c>
      <c r="I63" s="82">
        <v>382.5</v>
      </c>
      <c r="J63" s="11">
        <v>1976</v>
      </c>
      <c r="K63" s="11" t="s">
        <v>1325</v>
      </c>
      <c r="L63" s="11" t="s">
        <v>1326</v>
      </c>
      <c r="M63" s="11">
        <v>13988017753</v>
      </c>
      <c r="N63" s="11" t="s">
        <v>163</v>
      </c>
      <c r="O63" s="11" t="s">
        <v>1373</v>
      </c>
      <c r="P63" s="11">
        <v>13987395280</v>
      </c>
    </row>
    <row r="64" spans="1:16" s="142" customFormat="1" ht="24" customHeight="1">
      <c r="A64" s="147">
        <v>60</v>
      </c>
      <c r="B64" s="11" t="s">
        <v>1374</v>
      </c>
      <c r="C64" s="52" t="s">
        <v>77</v>
      </c>
      <c r="D64" s="52" t="s">
        <v>1225</v>
      </c>
      <c r="E64" s="11">
        <v>1538</v>
      </c>
      <c r="F64" s="11">
        <v>437</v>
      </c>
      <c r="G64" s="82">
        <v>54.9</v>
      </c>
      <c r="H64" s="11">
        <v>437</v>
      </c>
      <c r="I64" s="82">
        <v>13184</v>
      </c>
      <c r="J64" s="11">
        <v>2000</v>
      </c>
      <c r="K64" s="11" t="s">
        <v>1325</v>
      </c>
      <c r="L64" s="11" t="s">
        <v>1326</v>
      </c>
      <c r="M64" s="11">
        <v>13988017753</v>
      </c>
      <c r="N64" s="11" t="s">
        <v>1375</v>
      </c>
      <c r="O64" s="11" t="s">
        <v>1366</v>
      </c>
      <c r="P64" s="11">
        <v>18987334245</v>
      </c>
    </row>
    <row r="65" spans="1:16" s="142" customFormat="1" ht="24" customHeight="1">
      <c r="A65" s="147">
        <v>61</v>
      </c>
      <c r="B65" s="11" t="s">
        <v>328</v>
      </c>
      <c r="C65" s="52" t="s">
        <v>77</v>
      </c>
      <c r="D65" s="52" t="s">
        <v>1225</v>
      </c>
      <c r="E65" s="11">
        <v>90</v>
      </c>
      <c r="F65" s="11">
        <v>6</v>
      </c>
      <c r="G65" s="11">
        <v>1.33</v>
      </c>
      <c r="H65" s="151">
        <v>12</v>
      </c>
      <c r="I65" s="11">
        <v>615.85</v>
      </c>
      <c r="J65" s="11">
        <v>2004</v>
      </c>
      <c r="K65" s="11" t="s">
        <v>1376</v>
      </c>
      <c r="L65" s="151" t="s">
        <v>1377</v>
      </c>
      <c r="M65" s="151">
        <v>13887389119</v>
      </c>
      <c r="N65" s="11" t="s">
        <v>1378</v>
      </c>
      <c r="O65" s="151" t="s">
        <v>1379</v>
      </c>
      <c r="P65" s="151">
        <v>15925347166</v>
      </c>
    </row>
    <row r="66" spans="1:16" s="142" customFormat="1" ht="24" customHeight="1">
      <c r="A66" s="147">
        <v>62</v>
      </c>
      <c r="B66" s="11" t="s">
        <v>1380</v>
      </c>
      <c r="C66" s="52" t="s">
        <v>77</v>
      </c>
      <c r="D66" s="52" t="s">
        <v>1225</v>
      </c>
      <c r="E66" s="11">
        <v>239</v>
      </c>
      <c r="F66" s="11">
        <v>8</v>
      </c>
      <c r="G66" s="82">
        <v>2</v>
      </c>
      <c r="H66" s="151">
        <v>16</v>
      </c>
      <c r="I66" s="11">
        <v>2674.16</v>
      </c>
      <c r="J66" s="11">
        <v>2003</v>
      </c>
      <c r="K66" s="11" t="s">
        <v>1376</v>
      </c>
      <c r="L66" s="151" t="s">
        <v>1377</v>
      </c>
      <c r="M66" s="151">
        <v>13887389119</v>
      </c>
      <c r="N66" s="11" t="s">
        <v>1381</v>
      </c>
      <c r="O66" s="151" t="s">
        <v>1096</v>
      </c>
      <c r="P66" s="151">
        <v>13577334159</v>
      </c>
    </row>
    <row r="67" spans="1:16" s="142" customFormat="1" ht="24" customHeight="1">
      <c r="A67" s="147">
        <v>63</v>
      </c>
      <c r="B67" s="11" t="s">
        <v>1382</v>
      </c>
      <c r="C67" s="52" t="s">
        <v>77</v>
      </c>
      <c r="D67" s="52" t="s">
        <v>1225</v>
      </c>
      <c r="E67" s="11">
        <v>12</v>
      </c>
      <c r="F67" s="11">
        <v>1</v>
      </c>
      <c r="G67" s="11">
        <v>0.036</v>
      </c>
      <c r="H67" s="9">
        <v>1</v>
      </c>
      <c r="I67" s="82">
        <f aca="true" t="shared" si="0" ref="I67:I86">E67*8.8</f>
        <v>105.60000000000001</v>
      </c>
      <c r="J67" s="11">
        <v>1995</v>
      </c>
      <c r="K67" s="11" t="s">
        <v>1383</v>
      </c>
      <c r="L67" s="9" t="s">
        <v>1384</v>
      </c>
      <c r="M67" s="9">
        <v>13988075317</v>
      </c>
      <c r="N67" s="13" t="s">
        <v>1385</v>
      </c>
      <c r="O67" s="9" t="s">
        <v>1386</v>
      </c>
      <c r="P67" s="9">
        <v>13887387836</v>
      </c>
    </row>
    <row r="68" spans="1:16" s="142" customFormat="1" ht="24" customHeight="1">
      <c r="A68" s="147">
        <v>64</v>
      </c>
      <c r="B68" s="11" t="s">
        <v>1387</v>
      </c>
      <c r="C68" s="52" t="s">
        <v>77</v>
      </c>
      <c r="D68" s="52" t="s">
        <v>1225</v>
      </c>
      <c r="E68" s="11">
        <v>6</v>
      </c>
      <c r="F68" s="11">
        <v>1</v>
      </c>
      <c r="G68" s="11">
        <v>0.051</v>
      </c>
      <c r="H68" s="9">
        <v>1</v>
      </c>
      <c r="I68" s="82">
        <f t="shared" si="0"/>
        <v>52.800000000000004</v>
      </c>
      <c r="J68" s="11">
        <v>2004</v>
      </c>
      <c r="K68" s="11" t="s">
        <v>1387</v>
      </c>
      <c r="L68" s="9" t="s">
        <v>1388</v>
      </c>
      <c r="M68" s="9">
        <v>15924609612</v>
      </c>
      <c r="N68" s="13" t="s">
        <v>1389</v>
      </c>
      <c r="O68" s="9" t="s">
        <v>1390</v>
      </c>
      <c r="P68" s="9">
        <v>15687354688</v>
      </c>
    </row>
    <row r="69" spans="1:16" s="142" customFormat="1" ht="24" customHeight="1">
      <c r="A69" s="147">
        <v>65</v>
      </c>
      <c r="B69" s="11" t="s">
        <v>1391</v>
      </c>
      <c r="C69" s="52" t="s">
        <v>77</v>
      </c>
      <c r="D69" s="52" t="s">
        <v>1225</v>
      </c>
      <c r="E69" s="11">
        <v>12</v>
      </c>
      <c r="F69" s="11">
        <v>1</v>
      </c>
      <c r="G69" s="11">
        <v>0.075</v>
      </c>
      <c r="H69" s="9">
        <v>1</v>
      </c>
      <c r="I69" s="82">
        <f t="shared" si="0"/>
        <v>105.60000000000001</v>
      </c>
      <c r="J69" s="11">
        <v>1990</v>
      </c>
      <c r="K69" s="11" t="s">
        <v>1392</v>
      </c>
      <c r="L69" s="9" t="s">
        <v>1393</v>
      </c>
      <c r="M69" s="9">
        <v>18608842228</v>
      </c>
      <c r="N69" s="13" t="s">
        <v>1389</v>
      </c>
      <c r="O69" s="9" t="s">
        <v>1390</v>
      </c>
      <c r="P69" s="9">
        <v>15687354688</v>
      </c>
    </row>
    <row r="70" spans="1:16" s="142" customFormat="1" ht="24" customHeight="1">
      <c r="A70" s="147">
        <v>66</v>
      </c>
      <c r="B70" s="11" t="s">
        <v>1394</v>
      </c>
      <c r="C70" s="52" t="s">
        <v>77</v>
      </c>
      <c r="D70" s="52" t="s">
        <v>1225</v>
      </c>
      <c r="E70" s="11">
        <v>28</v>
      </c>
      <c r="F70" s="11">
        <v>1</v>
      </c>
      <c r="G70" s="11">
        <v>0.097</v>
      </c>
      <c r="H70" s="9">
        <v>1</v>
      </c>
      <c r="I70" s="82">
        <f t="shared" si="0"/>
        <v>246.40000000000003</v>
      </c>
      <c r="J70" s="11">
        <v>1995</v>
      </c>
      <c r="K70" s="11" t="s">
        <v>1395</v>
      </c>
      <c r="L70" s="9" t="s">
        <v>1396</v>
      </c>
      <c r="M70" s="9">
        <v>15368366787</v>
      </c>
      <c r="N70" s="13" t="s">
        <v>1389</v>
      </c>
      <c r="O70" s="9" t="s">
        <v>1390</v>
      </c>
      <c r="P70" s="9">
        <v>15687354688</v>
      </c>
    </row>
    <row r="71" spans="1:16" s="142" customFormat="1" ht="24" customHeight="1">
      <c r="A71" s="147">
        <v>67</v>
      </c>
      <c r="B71" s="11" t="s">
        <v>1397</v>
      </c>
      <c r="C71" s="52" t="s">
        <v>77</v>
      </c>
      <c r="D71" s="52" t="s">
        <v>1225</v>
      </c>
      <c r="E71" s="11">
        <v>28</v>
      </c>
      <c r="F71" s="11">
        <v>1</v>
      </c>
      <c r="G71" s="11">
        <v>0.354</v>
      </c>
      <c r="H71" s="9">
        <v>1</v>
      </c>
      <c r="I71" s="82">
        <f t="shared" si="0"/>
        <v>246.40000000000003</v>
      </c>
      <c r="J71" s="11">
        <v>2000</v>
      </c>
      <c r="K71" s="11" t="s">
        <v>1398</v>
      </c>
      <c r="L71" s="9" t="s">
        <v>1399</v>
      </c>
      <c r="M71" s="9">
        <v>13529947799</v>
      </c>
      <c r="N71" s="13" t="s">
        <v>1400</v>
      </c>
      <c r="O71" s="9" t="s">
        <v>1401</v>
      </c>
      <c r="P71" s="9">
        <v>19987306673</v>
      </c>
    </row>
    <row r="72" spans="1:16" s="142" customFormat="1" ht="24" customHeight="1">
      <c r="A72" s="147">
        <v>68</v>
      </c>
      <c r="B72" s="11" t="s">
        <v>1402</v>
      </c>
      <c r="C72" s="52" t="s">
        <v>77</v>
      </c>
      <c r="D72" s="52" t="s">
        <v>1225</v>
      </c>
      <c r="E72" s="11">
        <v>4</v>
      </c>
      <c r="F72" s="11">
        <v>1</v>
      </c>
      <c r="G72" s="11">
        <v>0.124</v>
      </c>
      <c r="H72" s="9">
        <v>1</v>
      </c>
      <c r="I72" s="82">
        <f t="shared" si="0"/>
        <v>35.2</v>
      </c>
      <c r="J72" s="11">
        <v>2004</v>
      </c>
      <c r="K72" s="11" t="s">
        <v>1403</v>
      </c>
      <c r="L72" s="9" t="s">
        <v>1404</v>
      </c>
      <c r="M72" s="9">
        <v>15087340978</v>
      </c>
      <c r="N72" s="13" t="s">
        <v>1405</v>
      </c>
      <c r="O72" s="9" t="s">
        <v>1404</v>
      </c>
      <c r="P72" s="9">
        <v>15087340978</v>
      </c>
    </row>
    <row r="73" spans="1:16" s="142" customFormat="1" ht="24" customHeight="1">
      <c r="A73" s="147">
        <v>69</v>
      </c>
      <c r="B73" s="11" t="s">
        <v>1406</v>
      </c>
      <c r="C73" s="52" t="s">
        <v>77</v>
      </c>
      <c r="D73" s="52" t="s">
        <v>1225</v>
      </c>
      <c r="E73" s="18">
        <v>60</v>
      </c>
      <c r="F73" s="11">
        <v>3</v>
      </c>
      <c r="G73" s="11">
        <v>0.537</v>
      </c>
      <c r="H73" s="9">
        <v>6</v>
      </c>
      <c r="I73" s="82">
        <f t="shared" si="0"/>
        <v>528</v>
      </c>
      <c r="J73" s="11">
        <v>2005</v>
      </c>
      <c r="K73" s="11" t="s">
        <v>1407</v>
      </c>
      <c r="L73" s="9" t="s">
        <v>1408</v>
      </c>
      <c r="M73" s="9">
        <v>13170674466</v>
      </c>
      <c r="N73" s="11" t="s">
        <v>1409</v>
      </c>
      <c r="O73" s="167" t="s">
        <v>1408</v>
      </c>
      <c r="P73" s="9">
        <v>13170674466</v>
      </c>
    </row>
    <row r="74" spans="1:16" s="142" customFormat="1" ht="24" customHeight="1">
      <c r="A74" s="147">
        <v>70</v>
      </c>
      <c r="B74" s="11" t="s">
        <v>1410</v>
      </c>
      <c r="C74" s="52" t="s">
        <v>77</v>
      </c>
      <c r="D74" s="52" t="s">
        <v>1225</v>
      </c>
      <c r="E74" s="11">
        <v>12</v>
      </c>
      <c r="F74" s="11">
        <v>1</v>
      </c>
      <c r="G74" s="11">
        <v>0.161</v>
      </c>
      <c r="H74" s="9">
        <v>1</v>
      </c>
      <c r="I74" s="82">
        <f t="shared" si="0"/>
        <v>105.60000000000001</v>
      </c>
      <c r="J74" s="11">
        <v>1995</v>
      </c>
      <c r="K74" s="11" t="s">
        <v>1411</v>
      </c>
      <c r="L74" s="9" t="s">
        <v>1412</v>
      </c>
      <c r="M74" s="9">
        <v>13769410199</v>
      </c>
      <c r="N74" s="11" t="s">
        <v>1413</v>
      </c>
      <c r="O74" s="9" t="s">
        <v>1414</v>
      </c>
      <c r="P74" s="9">
        <v>13508734799</v>
      </c>
    </row>
    <row r="75" spans="1:16" s="142" customFormat="1" ht="24" customHeight="1">
      <c r="A75" s="147">
        <v>71</v>
      </c>
      <c r="B75" s="11" t="s">
        <v>1415</v>
      </c>
      <c r="C75" s="52" t="s">
        <v>77</v>
      </c>
      <c r="D75" s="52" t="s">
        <v>1225</v>
      </c>
      <c r="E75" s="11">
        <v>10</v>
      </c>
      <c r="F75" s="11">
        <v>1</v>
      </c>
      <c r="G75" s="11">
        <v>0.106</v>
      </c>
      <c r="H75" s="9">
        <v>1</v>
      </c>
      <c r="I75" s="82">
        <f t="shared" si="0"/>
        <v>88</v>
      </c>
      <c r="J75" s="11">
        <v>1995</v>
      </c>
      <c r="K75" s="11" t="s">
        <v>1416</v>
      </c>
      <c r="L75" s="9" t="s">
        <v>1412</v>
      </c>
      <c r="M75" s="9">
        <v>13769410199</v>
      </c>
      <c r="N75" s="11" t="s">
        <v>1413</v>
      </c>
      <c r="O75" s="9" t="s">
        <v>1414</v>
      </c>
      <c r="P75" s="9">
        <v>13508734799</v>
      </c>
    </row>
    <row r="76" spans="1:16" s="142" customFormat="1" ht="24" customHeight="1">
      <c r="A76" s="147">
        <v>72</v>
      </c>
      <c r="B76" s="11" t="s">
        <v>1417</v>
      </c>
      <c r="C76" s="52" t="s">
        <v>77</v>
      </c>
      <c r="D76" s="52" t="s">
        <v>1225</v>
      </c>
      <c r="E76" s="11">
        <v>12</v>
      </c>
      <c r="F76" s="11">
        <v>1</v>
      </c>
      <c r="G76" s="11">
        <v>0.092</v>
      </c>
      <c r="H76" s="9">
        <v>1</v>
      </c>
      <c r="I76" s="82">
        <f t="shared" si="0"/>
        <v>105.60000000000001</v>
      </c>
      <c r="J76" s="11">
        <v>1993</v>
      </c>
      <c r="K76" s="11" t="s">
        <v>1418</v>
      </c>
      <c r="L76" s="9" t="s">
        <v>1412</v>
      </c>
      <c r="M76" s="9">
        <v>13769410199</v>
      </c>
      <c r="N76" s="11" t="s">
        <v>1413</v>
      </c>
      <c r="O76" s="9" t="s">
        <v>1414</v>
      </c>
      <c r="P76" s="9">
        <v>13508734799</v>
      </c>
    </row>
    <row r="77" spans="1:16" s="142" customFormat="1" ht="24" customHeight="1">
      <c r="A77" s="147">
        <v>73</v>
      </c>
      <c r="B77" s="11" t="s">
        <v>1419</v>
      </c>
      <c r="C77" s="52" t="s">
        <v>77</v>
      </c>
      <c r="D77" s="52" t="s">
        <v>1225</v>
      </c>
      <c r="E77" s="11">
        <v>18</v>
      </c>
      <c r="F77" s="11">
        <v>1</v>
      </c>
      <c r="G77" s="11">
        <v>0.079</v>
      </c>
      <c r="H77" s="9">
        <v>1</v>
      </c>
      <c r="I77" s="82">
        <f t="shared" si="0"/>
        <v>158.4</v>
      </c>
      <c r="J77" s="11">
        <v>1982</v>
      </c>
      <c r="K77" s="11" t="s">
        <v>1420</v>
      </c>
      <c r="L77" s="9" t="s">
        <v>1412</v>
      </c>
      <c r="M77" s="9">
        <v>13769410199</v>
      </c>
      <c r="N77" s="11" t="s">
        <v>1413</v>
      </c>
      <c r="O77" s="9" t="s">
        <v>1414</v>
      </c>
      <c r="P77" s="9">
        <v>13508734799</v>
      </c>
    </row>
    <row r="78" spans="1:16" s="142" customFormat="1" ht="24" customHeight="1">
      <c r="A78" s="147">
        <v>74</v>
      </c>
      <c r="B78" s="11" t="s">
        <v>1421</v>
      </c>
      <c r="C78" s="52" t="s">
        <v>77</v>
      </c>
      <c r="D78" s="52" t="s">
        <v>1225</v>
      </c>
      <c r="E78" s="11">
        <v>65</v>
      </c>
      <c r="F78" s="11">
        <v>1</v>
      </c>
      <c r="G78" s="11">
        <v>0.796</v>
      </c>
      <c r="H78" s="9">
        <v>1</v>
      </c>
      <c r="I78" s="82">
        <f t="shared" si="0"/>
        <v>572</v>
      </c>
      <c r="J78" s="11">
        <v>1997</v>
      </c>
      <c r="K78" s="11" t="s">
        <v>1422</v>
      </c>
      <c r="L78" s="9" t="s">
        <v>1423</v>
      </c>
      <c r="M78" s="9">
        <v>13769326524</v>
      </c>
      <c r="N78" s="11" t="s">
        <v>1424</v>
      </c>
      <c r="O78" s="9" t="s">
        <v>1425</v>
      </c>
      <c r="P78" s="9">
        <v>13769461677</v>
      </c>
    </row>
    <row r="79" spans="1:16" s="142" customFormat="1" ht="24" customHeight="1">
      <c r="A79" s="147">
        <v>75</v>
      </c>
      <c r="B79" s="11" t="s">
        <v>1426</v>
      </c>
      <c r="C79" s="52" t="s">
        <v>77</v>
      </c>
      <c r="D79" s="52" t="s">
        <v>1225</v>
      </c>
      <c r="E79" s="11">
        <v>40</v>
      </c>
      <c r="F79" s="11">
        <v>1</v>
      </c>
      <c r="G79" s="11">
        <v>0.114</v>
      </c>
      <c r="H79" s="9">
        <v>1</v>
      </c>
      <c r="I79" s="82">
        <f t="shared" si="0"/>
        <v>352</v>
      </c>
      <c r="J79" s="11">
        <v>1998</v>
      </c>
      <c r="K79" s="11" t="s">
        <v>1427</v>
      </c>
      <c r="L79" s="9" t="s">
        <v>1428</v>
      </c>
      <c r="M79" s="9">
        <v>15911322881</v>
      </c>
      <c r="N79" s="11" t="s">
        <v>1429</v>
      </c>
      <c r="O79" s="9" t="s">
        <v>1428</v>
      </c>
      <c r="P79" s="9">
        <v>15911322881</v>
      </c>
    </row>
    <row r="80" spans="1:16" s="142" customFormat="1" ht="24" customHeight="1">
      <c r="A80" s="147">
        <v>76</v>
      </c>
      <c r="B80" s="11" t="s">
        <v>1430</v>
      </c>
      <c r="C80" s="52" t="s">
        <v>77</v>
      </c>
      <c r="D80" s="52" t="s">
        <v>1225</v>
      </c>
      <c r="E80" s="18">
        <v>124</v>
      </c>
      <c r="F80" s="11">
        <v>4</v>
      </c>
      <c r="G80" s="11">
        <v>1.307</v>
      </c>
      <c r="H80" s="11">
        <v>4</v>
      </c>
      <c r="I80" s="82">
        <f t="shared" si="0"/>
        <v>1091.2</v>
      </c>
      <c r="J80" s="11">
        <v>1992</v>
      </c>
      <c r="K80" s="11" t="s">
        <v>1416</v>
      </c>
      <c r="L80" s="9" t="s">
        <v>1431</v>
      </c>
      <c r="M80" s="9">
        <v>13987305402</v>
      </c>
      <c r="N80" s="11" t="s">
        <v>1413</v>
      </c>
      <c r="O80" s="9" t="s">
        <v>1414</v>
      </c>
      <c r="P80" s="9">
        <v>13508734799</v>
      </c>
    </row>
    <row r="81" spans="1:16" s="142" customFormat="1" ht="24" customHeight="1">
      <c r="A81" s="147">
        <v>77</v>
      </c>
      <c r="B81" s="11" t="s">
        <v>1432</v>
      </c>
      <c r="C81" s="52" t="s">
        <v>77</v>
      </c>
      <c r="D81" s="52" t="s">
        <v>1225</v>
      </c>
      <c r="E81" s="18">
        <v>304</v>
      </c>
      <c r="F81" s="11">
        <v>21</v>
      </c>
      <c r="G81" s="11">
        <v>4.103</v>
      </c>
      <c r="H81" s="9">
        <v>33</v>
      </c>
      <c r="I81" s="82">
        <f t="shared" si="0"/>
        <v>2675.2000000000003</v>
      </c>
      <c r="J81" s="11">
        <v>1990</v>
      </c>
      <c r="K81" s="11" t="s">
        <v>1433</v>
      </c>
      <c r="L81" s="9" t="s">
        <v>1434</v>
      </c>
      <c r="M81" s="9">
        <v>13887315952</v>
      </c>
      <c r="N81" s="11" t="s">
        <v>1435</v>
      </c>
      <c r="O81" s="9" t="s">
        <v>1434</v>
      </c>
      <c r="P81" s="9">
        <v>13887315952</v>
      </c>
    </row>
    <row r="82" spans="1:16" s="142" customFormat="1" ht="24" customHeight="1">
      <c r="A82" s="147">
        <v>78</v>
      </c>
      <c r="B82" s="11" t="s">
        <v>1436</v>
      </c>
      <c r="C82" s="52" t="s">
        <v>77</v>
      </c>
      <c r="D82" s="52" t="s">
        <v>1225</v>
      </c>
      <c r="E82" s="18">
        <v>199</v>
      </c>
      <c r="F82" s="11">
        <v>9</v>
      </c>
      <c r="G82" s="11">
        <v>2.63</v>
      </c>
      <c r="H82" s="9">
        <v>9</v>
      </c>
      <c r="I82" s="82">
        <f t="shared" si="0"/>
        <v>1751.2</v>
      </c>
      <c r="J82" s="11">
        <v>1985</v>
      </c>
      <c r="K82" s="11" t="s">
        <v>1433</v>
      </c>
      <c r="L82" s="9" t="s">
        <v>1434</v>
      </c>
      <c r="M82" s="9">
        <v>13887315952</v>
      </c>
      <c r="N82" s="11" t="s">
        <v>1435</v>
      </c>
      <c r="O82" s="9" t="s">
        <v>1434</v>
      </c>
      <c r="P82" s="9">
        <v>13887315952</v>
      </c>
    </row>
    <row r="83" spans="1:16" s="142" customFormat="1" ht="24" customHeight="1">
      <c r="A83" s="147">
        <v>79</v>
      </c>
      <c r="B83" s="11" t="s">
        <v>1437</v>
      </c>
      <c r="C83" s="52" t="s">
        <v>77</v>
      </c>
      <c r="D83" s="52" t="s">
        <v>1225</v>
      </c>
      <c r="E83" s="11">
        <v>12</v>
      </c>
      <c r="F83" s="11">
        <v>1</v>
      </c>
      <c r="G83" s="11">
        <v>0.077</v>
      </c>
      <c r="H83" s="9">
        <v>1</v>
      </c>
      <c r="I83" s="82">
        <f t="shared" si="0"/>
        <v>105.60000000000001</v>
      </c>
      <c r="J83" s="11">
        <v>1985</v>
      </c>
      <c r="K83" s="11" t="s">
        <v>1438</v>
      </c>
      <c r="L83" s="9" t="s">
        <v>1439</v>
      </c>
      <c r="M83" s="9">
        <v>13769327288</v>
      </c>
      <c r="N83" s="11" t="s">
        <v>1440</v>
      </c>
      <c r="O83" s="9" t="s">
        <v>1441</v>
      </c>
      <c r="P83" s="9">
        <v>18608732992</v>
      </c>
    </row>
    <row r="84" spans="1:16" s="142" customFormat="1" ht="24" customHeight="1">
      <c r="A84" s="147">
        <v>80</v>
      </c>
      <c r="B84" s="11" t="s">
        <v>1442</v>
      </c>
      <c r="C84" s="52" t="s">
        <v>77</v>
      </c>
      <c r="D84" s="52" t="s">
        <v>1225</v>
      </c>
      <c r="E84" s="11">
        <v>13</v>
      </c>
      <c r="F84" s="11">
        <v>1</v>
      </c>
      <c r="G84" s="11">
        <v>0.088</v>
      </c>
      <c r="H84" s="9">
        <v>1</v>
      </c>
      <c r="I84" s="82">
        <f t="shared" si="0"/>
        <v>114.4</v>
      </c>
      <c r="J84" s="11">
        <v>1985</v>
      </c>
      <c r="K84" s="11" t="s">
        <v>1443</v>
      </c>
      <c r="L84" s="9" t="s">
        <v>1439</v>
      </c>
      <c r="M84" s="9">
        <v>13769327288</v>
      </c>
      <c r="N84" s="11" t="s">
        <v>1440</v>
      </c>
      <c r="O84" s="9" t="s">
        <v>1441</v>
      </c>
      <c r="P84" s="9">
        <v>18608732992</v>
      </c>
    </row>
    <row r="85" spans="1:16" s="142" customFormat="1" ht="24" customHeight="1">
      <c r="A85" s="147">
        <v>81</v>
      </c>
      <c r="B85" s="11" t="s">
        <v>1444</v>
      </c>
      <c r="C85" s="52" t="s">
        <v>77</v>
      </c>
      <c r="D85" s="52" t="s">
        <v>1225</v>
      </c>
      <c r="E85" s="11">
        <v>4</v>
      </c>
      <c r="F85" s="11">
        <v>1</v>
      </c>
      <c r="G85" s="11">
        <v>0.071</v>
      </c>
      <c r="H85" s="9">
        <v>1</v>
      </c>
      <c r="I85" s="82">
        <f t="shared" si="0"/>
        <v>35.2</v>
      </c>
      <c r="J85" s="11">
        <v>1985</v>
      </c>
      <c r="K85" s="11" t="s">
        <v>1445</v>
      </c>
      <c r="L85" s="9" t="s">
        <v>1439</v>
      </c>
      <c r="M85" s="9">
        <v>13769327288</v>
      </c>
      <c r="N85" s="11" t="s">
        <v>1440</v>
      </c>
      <c r="O85" s="9" t="s">
        <v>1441</v>
      </c>
      <c r="P85" s="9">
        <v>18608732992</v>
      </c>
    </row>
    <row r="86" spans="1:16" s="142" customFormat="1" ht="24" customHeight="1">
      <c r="A86" s="147">
        <v>82</v>
      </c>
      <c r="B86" s="11" t="s">
        <v>1446</v>
      </c>
      <c r="C86" s="52" t="s">
        <v>77</v>
      </c>
      <c r="D86" s="52" t="s">
        <v>1225</v>
      </c>
      <c r="E86" s="11">
        <v>16</v>
      </c>
      <c r="F86" s="11">
        <v>1</v>
      </c>
      <c r="G86" s="11">
        <v>0.109</v>
      </c>
      <c r="H86" s="9">
        <v>2</v>
      </c>
      <c r="I86" s="82">
        <f t="shared" si="0"/>
        <v>140.8</v>
      </c>
      <c r="J86" s="11">
        <v>1998</v>
      </c>
      <c r="K86" s="11" t="s">
        <v>1447</v>
      </c>
      <c r="L86" s="9" t="s">
        <v>1428</v>
      </c>
      <c r="M86" s="9">
        <v>15911322881</v>
      </c>
      <c r="N86" s="11" t="s">
        <v>1429</v>
      </c>
      <c r="O86" s="9" t="s">
        <v>1428</v>
      </c>
      <c r="P86" s="9">
        <v>15911322881</v>
      </c>
    </row>
    <row r="87" spans="1:16" s="142" customFormat="1" ht="24" customHeight="1">
      <c r="A87" s="147">
        <v>83</v>
      </c>
      <c r="B87" s="11" t="s">
        <v>1448</v>
      </c>
      <c r="C87" s="52" t="s">
        <v>77</v>
      </c>
      <c r="D87" s="52" t="s">
        <v>1225</v>
      </c>
      <c r="E87" s="11">
        <v>10</v>
      </c>
      <c r="F87" s="11">
        <v>1</v>
      </c>
      <c r="G87" s="11">
        <v>0.1384</v>
      </c>
      <c r="H87" s="153">
        <v>1</v>
      </c>
      <c r="I87" s="9">
        <v>76.93</v>
      </c>
      <c r="J87" s="9" t="s">
        <v>1099</v>
      </c>
      <c r="K87" s="9" t="s">
        <v>1449</v>
      </c>
      <c r="L87" s="51" t="s">
        <v>1450</v>
      </c>
      <c r="M87" s="153">
        <v>13649629265</v>
      </c>
      <c r="N87" s="9" t="s">
        <v>1451</v>
      </c>
      <c r="O87" s="51" t="s">
        <v>1452</v>
      </c>
      <c r="P87" s="153">
        <v>13987347696</v>
      </c>
    </row>
    <row r="88" spans="1:16" s="142" customFormat="1" ht="24" customHeight="1">
      <c r="A88" s="147">
        <v>84</v>
      </c>
      <c r="B88" s="11" t="s">
        <v>1453</v>
      </c>
      <c r="C88" s="52" t="s">
        <v>77</v>
      </c>
      <c r="D88" s="52" t="s">
        <v>1225</v>
      </c>
      <c r="E88" s="11">
        <v>30</v>
      </c>
      <c r="F88" s="11">
        <v>3</v>
      </c>
      <c r="G88" s="11">
        <v>0.3713</v>
      </c>
      <c r="H88" s="153">
        <v>3</v>
      </c>
      <c r="I88" s="9">
        <v>206.38</v>
      </c>
      <c r="J88" s="9" t="s">
        <v>486</v>
      </c>
      <c r="K88" s="9" t="s">
        <v>1449</v>
      </c>
      <c r="L88" s="51" t="s">
        <v>1450</v>
      </c>
      <c r="M88" s="153">
        <v>13649629265</v>
      </c>
      <c r="N88" s="9" t="s">
        <v>1454</v>
      </c>
      <c r="O88" s="51" t="s">
        <v>1455</v>
      </c>
      <c r="P88" s="153">
        <v>13887356168</v>
      </c>
    </row>
    <row r="89" spans="1:16" s="142" customFormat="1" ht="24" customHeight="1">
      <c r="A89" s="147">
        <v>85</v>
      </c>
      <c r="B89" s="11" t="s">
        <v>1456</v>
      </c>
      <c r="C89" s="52" t="s">
        <v>77</v>
      </c>
      <c r="D89" s="52" t="s">
        <v>1225</v>
      </c>
      <c r="E89" s="11">
        <v>36</v>
      </c>
      <c r="F89" s="11">
        <v>2</v>
      </c>
      <c r="G89" s="11">
        <v>0.5662</v>
      </c>
      <c r="H89" s="153">
        <v>4</v>
      </c>
      <c r="I89" s="9">
        <v>314.72</v>
      </c>
      <c r="J89" s="9" t="s">
        <v>486</v>
      </c>
      <c r="K89" s="9" t="s">
        <v>1449</v>
      </c>
      <c r="L89" s="51" t="s">
        <v>1450</v>
      </c>
      <c r="M89" s="153">
        <v>13649629265</v>
      </c>
      <c r="N89" s="9" t="s">
        <v>1457</v>
      </c>
      <c r="O89" s="51" t="s">
        <v>1458</v>
      </c>
      <c r="P89" s="153">
        <v>13529472602</v>
      </c>
    </row>
    <row r="90" spans="1:16" s="142" customFormat="1" ht="24" customHeight="1">
      <c r="A90" s="147">
        <v>86</v>
      </c>
      <c r="B90" s="11" t="s">
        <v>1459</v>
      </c>
      <c r="C90" s="52" t="s">
        <v>77</v>
      </c>
      <c r="D90" s="52" t="s">
        <v>1225</v>
      </c>
      <c r="E90" s="11">
        <v>10</v>
      </c>
      <c r="F90" s="11">
        <v>1</v>
      </c>
      <c r="G90" s="11">
        <v>0.1215</v>
      </c>
      <c r="H90" s="153">
        <v>1</v>
      </c>
      <c r="I90" s="9">
        <v>67.53</v>
      </c>
      <c r="J90" s="9" t="s">
        <v>411</v>
      </c>
      <c r="K90" s="9" t="s">
        <v>1449</v>
      </c>
      <c r="L90" s="51" t="s">
        <v>1450</v>
      </c>
      <c r="M90" s="153">
        <v>13649629265</v>
      </c>
      <c r="N90" s="9" t="s">
        <v>1454</v>
      </c>
      <c r="O90" s="51" t="s">
        <v>1455</v>
      </c>
      <c r="P90" s="153">
        <v>13887356168</v>
      </c>
    </row>
    <row r="91" spans="1:16" s="142" customFormat="1" ht="24" customHeight="1">
      <c r="A91" s="147">
        <v>87</v>
      </c>
      <c r="B91" s="11" t="s">
        <v>1460</v>
      </c>
      <c r="C91" s="52" t="s">
        <v>77</v>
      </c>
      <c r="D91" s="52" t="s">
        <v>1225</v>
      </c>
      <c r="E91" s="11">
        <v>24</v>
      </c>
      <c r="F91" s="11">
        <v>2</v>
      </c>
      <c r="G91" s="11">
        <v>0.3489</v>
      </c>
      <c r="H91" s="153">
        <v>3</v>
      </c>
      <c r="I91" s="9">
        <v>193.93</v>
      </c>
      <c r="J91" s="9" t="s">
        <v>411</v>
      </c>
      <c r="K91" s="9" t="s">
        <v>1449</v>
      </c>
      <c r="L91" s="51" t="s">
        <v>1450</v>
      </c>
      <c r="M91" s="153">
        <v>13649629265</v>
      </c>
      <c r="N91" s="9" t="s">
        <v>1461</v>
      </c>
      <c r="O91" s="51" t="s">
        <v>1462</v>
      </c>
      <c r="P91" s="153">
        <v>13769351256</v>
      </c>
    </row>
    <row r="92" spans="1:16" s="142" customFormat="1" ht="24" customHeight="1">
      <c r="A92" s="147">
        <v>88</v>
      </c>
      <c r="B92" s="11" t="s">
        <v>1463</v>
      </c>
      <c r="C92" s="52" t="s">
        <v>77</v>
      </c>
      <c r="D92" s="52" t="s">
        <v>1225</v>
      </c>
      <c r="E92" s="11">
        <v>20</v>
      </c>
      <c r="F92" s="11">
        <v>2</v>
      </c>
      <c r="G92" s="11">
        <v>0.338</v>
      </c>
      <c r="H92" s="153">
        <v>2</v>
      </c>
      <c r="I92" s="9">
        <v>187.87</v>
      </c>
      <c r="J92" s="9" t="s">
        <v>417</v>
      </c>
      <c r="K92" s="9" t="s">
        <v>1449</v>
      </c>
      <c r="L92" s="51" t="s">
        <v>1450</v>
      </c>
      <c r="M92" s="153">
        <v>13649629265</v>
      </c>
      <c r="N92" s="9" t="s">
        <v>1451</v>
      </c>
      <c r="O92" s="51" t="s">
        <v>1452</v>
      </c>
      <c r="P92" s="153">
        <v>13987347696</v>
      </c>
    </row>
    <row r="93" spans="1:16" s="142" customFormat="1" ht="24" customHeight="1">
      <c r="A93" s="147">
        <v>89</v>
      </c>
      <c r="B93" s="11" t="s">
        <v>1464</v>
      </c>
      <c r="C93" s="52" t="s">
        <v>77</v>
      </c>
      <c r="D93" s="52" t="s">
        <v>1225</v>
      </c>
      <c r="E93" s="11">
        <v>16</v>
      </c>
      <c r="F93" s="11">
        <v>4</v>
      </c>
      <c r="G93" s="11">
        <f>E93*169/10000</f>
        <v>0.2704</v>
      </c>
      <c r="H93" s="153">
        <v>4</v>
      </c>
      <c r="I93" s="9">
        <v>150.3</v>
      </c>
      <c r="J93" s="9" t="s">
        <v>417</v>
      </c>
      <c r="K93" s="9" t="s">
        <v>1449</v>
      </c>
      <c r="L93" s="51" t="s">
        <v>1450</v>
      </c>
      <c r="M93" s="153">
        <v>13649629265</v>
      </c>
      <c r="N93" s="9" t="s">
        <v>1461</v>
      </c>
      <c r="O93" s="51" t="s">
        <v>1462</v>
      </c>
      <c r="P93" s="153">
        <v>13769351256</v>
      </c>
    </row>
    <row r="94" spans="1:16" s="142" customFormat="1" ht="24" customHeight="1">
      <c r="A94" s="147">
        <v>90</v>
      </c>
      <c r="B94" s="11" t="s">
        <v>1465</v>
      </c>
      <c r="C94" s="52" t="s">
        <v>77</v>
      </c>
      <c r="D94" s="52" t="s">
        <v>1225</v>
      </c>
      <c r="E94" s="11">
        <v>20</v>
      </c>
      <c r="F94" s="11">
        <v>2</v>
      </c>
      <c r="G94" s="11">
        <v>0.245</v>
      </c>
      <c r="H94" s="153">
        <v>2</v>
      </c>
      <c r="I94" s="9">
        <v>136.18</v>
      </c>
      <c r="J94" s="9" t="s">
        <v>417</v>
      </c>
      <c r="K94" s="9" t="s">
        <v>1449</v>
      </c>
      <c r="L94" s="51" t="s">
        <v>1450</v>
      </c>
      <c r="M94" s="153">
        <v>13649629265</v>
      </c>
      <c r="N94" s="9" t="s">
        <v>1461</v>
      </c>
      <c r="O94" s="51" t="s">
        <v>1462</v>
      </c>
      <c r="P94" s="153">
        <v>13769351256</v>
      </c>
    </row>
    <row r="95" spans="1:16" s="142" customFormat="1" ht="24" customHeight="1">
      <c r="A95" s="147">
        <v>91</v>
      </c>
      <c r="B95" s="11" t="s">
        <v>1466</v>
      </c>
      <c r="C95" s="52" t="s">
        <v>77</v>
      </c>
      <c r="D95" s="52" t="s">
        <v>1225</v>
      </c>
      <c r="E95" s="11">
        <v>49</v>
      </c>
      <c r="F95" s="11">
        <v>2</v>
      </c>
      <c r="G95" s="11">
        <v>0.5856</v>
      </c>
      <c r="H95" s="153">
        <v>6</v>
      </c>
      <c r="I95" s="9">
        <v>325.5</v>
      </c>
      <c r="J95" s="9" t="s">
        <v>417</v>
      </c>
      <c r="K95" s="9" t="s">
        <v>1449</v>
      </c>
      <c r="L95" s="51" t="s">
        <v>1450</v>
      </c>
      <c r="M95" s="153">
        <v>13649629265</v>
      </c>
      <c r="N95" s="9" t="s">
        <v>1454</v>
      </c>
      <c r="O95" s="51" t="s">
        <v>1455</v>
      </c>
      <c r="P95" s="153">
        <v>13887356168</v>
      </c>
    </row>
    <row r="96" spans="1:16" s="142" customFormat="1" ht="24" customHeight="1">
      <c r="A96" s="147">
        <v>92</v>
      </c>
      <c r="B96" s="11" t="s">
        <v>1467</v>
      </c>
      <c r="C96" s="52" t="s">
        <v>77</v>
      </c>
      <c r="D96" s="52" t="s">
        <v>1225</v>
      </c>
      <c r="E96" s="11">
        <v>20</v>
      </c>
      <c r="F96" s="11">
        <v>1</v>
      </c>
      <c r="G96" s="11">
        <v>0.268</v>
      </c>
      <c r="H96" s="153">
        <v>2</v>
      </c>
      <c r="I96" s="9">
        <v>148.97</v>
      </c>
      <c r="J96" s="9" t="s">
        <v>417</v>
      </c>
      <c r="K96" s="9" t="s">
        <v>1449</v>
      </c>
      <c r="L96" s="51" t="s">
        <v>1450</v>
      </c>
      <c r="M96" s="153">
        <v>13649629265</v>
      </c>
      <c r="N96" s="9" t="s">
        <v>1454</v>
      </c>
      <c r="O96" s="51" t="s">
        <v>1455</v>
      </c>
      <c r="P96" s="153">
        <v>13887356168</v>
      </c>
    </row>
    <row r="97" spans="1:16" s="142" customFormat="1" ht="24" customHeight="1">
      <c r="A97" s="147">
        <v>93</v>
      </c>
      <c r="B97" s="11" t="s">
        <v>1468</v>
      </c>
      <c r="C97" s="52" t="s">
        <v>77</v>
      </c>
      <c r="D97" s="52" t="s">
        <v>1225</v>
      </c>
      <c r="E97" s="11">
        <v>50</v>
      </c>
      <c r="F97" s="11">
        <v>2</v>
      </c>
      <c r="G97" s="11">
        <v>0.6788</v>
      </c>
      <c r="H97" s="153">
        <v>5</v>
      </c>
      <c r="I97" s="9">
        <v>377.31</v>
      </c>
      <c r="J97" s="9" t="s">
        <v>417</v>
      </c>
      <c r="K97" s="9" t="s">
        <v>1449</v>
      </c>
      <c r="L97" s="51" t="s">
        <v>1450</v>
      </c>
      <c r="M97" s="153">
        <v>13649629265</v>
      </c>
      <c r="N97" s="9" t="s">
        <v>1451</v>
      </c>
      <c r="O97" s="51" t="s">
        <v>1452</v>
      </c>
      <c r="P97" s="153">
        <v>13987347696</v>
      </c>
    </row>
    <row r="98" spans="1:16" s="142" customFormat="1" ht="24" customHeight="1">
      <c r="A98" s="147">
        <v>94</v>
      </c>
      <c r="B98" s="11" t="s">
        <v>1469</v>
      </c>
      <c r="C98" s="52" t="s">
        <v>77</v>
      </c>
      <c r="D98" s="52" t="s">
        <v>1225</v>
      </c>
      <c r="E98" s="11">
        <v>20</v>
      </c>
      <c r="F98" s="11">
        <v>1</v>
      </c>
      <c r="G98" s="11">
        <v>0.278</v>
      </c>
      <c r="H98" s="153">
        <v>2</v>
      </c>
      <c r="I98" s="9">
        <v>154.52</v>
      </c>
      <c r="J98" s="9" t="s">
        <v>1470</v>
      </c>
      <c r="K98" s="9" t="s">
        <v>1449</v>
      </c>
      <c r="L98" s="51" t="s">
        <v>1450</v>
      </c>
      <c r="M98" s="153">
        <v>13649629265</v>
      </c>
      <c r="N98" s="9" t="s">
        <v>1471</v>
      </c>
      <c r="O98" s="51" t="s">
        <v>1472</v>
      </c>
      <c r="P98" s="153">
        <v>13887313326</v>
      </c>
    </row>
    <row r="99" spans="1:16" s="142" customFormat="1" ht="24" customHeight="1">
      <c r="A99" s="147">
        <v>95</v>
      </c>
      <c r="B99" s="11" t="s">
        <v>1473</v>
      </c>
      <c r="C99" s="52" t="s">
        <v>77</v>
      </c>
      <c r="D99" s="52" t="s">
        <v>1225</v>
      </c>
      <c r="E99" s="11">
        <v>40</v>
      </c>
      <c r="F99" s="11">
        <v>2</v>
      </c>
      <c r="G99" s="11">
        <v>0.44</v>
      </c>
      <c r="H99" s="153">
        <v>4</v>
      </c>
      <c r="I99" s="9">
        <v>244.57</v>
      </c>
      <c r="J99" s="9" t="s">
        <v>486</v>
      </c>
      <c r="K99" s="9" t="s">
        <v>1449</v>
      </c>
      <c r="L99" s="51" t="s">
        <v>1450</v>
      </c>
      <c r="M99" s="153">
        <v>13649629265</v>
      </c>
      <c r="N99" s="9" t="s">
        <v>1454</v>
      </c>
      <c r="O99" s="51" t="s">
        <v>1455</v>
      </c>
      <c r="P99" s="153">
        <v>13887356168</v>
      </c>
    </row>
    <row r="100" spans="1:16" s="142" customFormat="1" ht="24" customHeight="1">
      <c r="A100" s="147">
        <v>96</v>
      </c>
      <c r="B100" s="11" t="s">
        <v>1474</v>
      </c>
      <c r="C100" s="52" t="s">
        <v>77</v>
      </c>
      <c r="D100" s="52" t="s">
        <v>1225</v>
      </c>
      <c r="E100" s="11">
        <v>16</v>
      </c>
      <c r="F100" s="11">
        <v>1</v>
      </c>
      <c r="G100" s="11">
        <v>0.2368</v>
      </c>
      <c r="H100" s="153">
        <v>2</v>
      </c>
      <c r="I100" s="9">
        <v>131.62</v>
      </c>
      <c r="J100" s="9" t="s">
        <v>432</v>
      </c>
      <c r="K100" s="9" t="s">
        <v>1449</v>
      </c>
      <c r="L100" s="51" t="s">
        <v>1450</v>
      </c>
      <c r="M100" s="153">
        <v>13649629265</v>
      </c>
      <c r="N100" s="9" t="s">
        <v>1451</v>
      </c>
      <c r="O100" s="51" t="s">
        <v>1452</v>
      </c>
      <c r="P100" s="153">
        <v>13987347696</v>
      </c>
    </row>
    <row r="101" spans="1:16" s="142" customFormat="1" ht="24" customHeight="1">
      <c r="A101" s="147">
        <v>97</v>
      </c>
      <c r="B101" s="11" t="s">
        <v>1475</v>
      </c>
      <c r="C101" s="52" t="s">
        <v>77</v>
      </c>
      <c r="D101" s="52" t="s">
        <v>1225</v>
      </c>
      <c r="E101" s="11">
        <v>10</v>
      </c>
      <c r="F101" s="11">
        <v>1</v>
      </c>
      <c r="G101" s="11">
        <v>0.144</v>
      </c>
      <c r="H101" s="153">
        <v>1</v>
      </c>
      <c r="I101" s="9">
        <v>80.04</v>
      </c>
      <c r="J101" s="9" t="s">
        <v>1099</v>
      </c>
      <c r="K101" s="9" t="s">
        <v>1449</v>
      </c>
      <c r="L101" s="51" t="s">
        <v>1450</v>
      </c>
      <c r="M101" s="153">
        <v>13649629265</v>
      </c>
      <c r="N101" s="9" t="s">
        <v>1451</v>
      </c>
      <c r="O101" s="51" t="s">
        <v>1452</v>
      </c>
      <c r="P101" s="153">
        <v>13987347696</v>
      </c>
    </row>
    <row r="102" spans="1:16" s="142" customFormat="1" ht="24" customHeight="1">
      <c r="A102" s="147">
        <v>98</v>
      </c>
      <c r="B102" s="11" t="s">
        <v>1476</v>
      </c>
      <c r="C102" s="52" t="s">
        <v>77</v>
      </c>
      <c r="D102" s="52" t="s">
        <v>1225</v>
      </c>
      <c r="E102" s="11">
        <v>142</v>
      </c>
      <c r="F102" s="11">
        <v>7</v>
      </c>
      <c r="G102" s="11">
        <v>2.442</v>
      </c>
      <c r="H102" s="9">
        <v>17</v>
      </c>
      <c r="I102" s="9">
        <v>738.4</v>
      </c>
      <c r="J102" s="9" t="s">
        <v>417</v>
      </c>
      <c r="K102" s="9" t="s">
        <v>1477</v>
      </c>
      <c r="L102" s="51" t="s">
        <v>1478</v>
      </c>
      <c r="M102" s="153">
        <v>13887566448</v>
      </c>
      <c r="N102" s="9" t="s">
        <v>1479</v>
      </c>
      <c r="O102" s="9" t="s">
        <v>1480</v>
      </c>
      <c r="P102" s="9">
        <v>15331478803</v>
      </c>
    </row>
    <row r="103" spans="1:16" s="142" customFormat="1" ht="24" customHeight="1">
      <c r="A103" s="147">
        <v>99</v>
      </c>
      <c r="B103" s="11" t="s">
        <v>1481</v>
      </c>
      <c r="C103" s="52" t="s">
        <v>77</v>
      </c>
      <c r="D103" s="52" t="s">
        <v>1225</v>
      </c>
      <c r="E103" s="11">
        <v>72</v>
      </c>
      <c r="F103" s="11">
        <v>4</v>
      </c>
      <c r="G103" s="11">
        <v>0.5892</v>
      </c>
      <c r="H103" s="9">
        <v>6</v>
      </c>
      <c r="I103" s="9">
        <v>374.4</v>
      </c>
      <c r="J103" s="9" t="s">
        <v>1089</v>
      </c>
      <c r="K103" s="9" t="s">
        <v>1477</v>
      </c>
      <c r="L103" s="51" t="s">
        <v>1478</v>
      </c>
      <c r="M103" s="153">
        <v>13887566448</v>
      </c>
      <c r="N103" s="9" t="s">
        <v>1482</v>
      </c>
      <c r="O103" s="9" t="s">
        <v>1483</v>
      </c>
      <c r="P103" s="9">
        <v>13987375287</v>
      </c>
    </row>
    <row r="104" spans="1:16" s="142" customFormat="1" ht="24" customHeight="1">
      <c r="A104" s="147">
        <v>100</v>
      </c>
      <c r="B104" s="11" t="s">
        <v>1484</v>
      </c>
      <c r="C104" s="52" t="s">
        <v>77</v>
      </c>
      <c r="D104" s="52" t="s">
        <v>1225</v>
      </c>
      <c r="E104" s="11">
        <v>182</v>
      </c>
      <c r="F104" s="11">
        <v>6</v>
      </c>
      <c r="G104" s="11">
        <v>2.954</v>
      </c>
      <c r="H104" s="9">
        <v>12</v>
      </c>
      <c r="I104" s="9">
        <v>946.4</v>
      </c>
      <c r="J104" s="9" t="s">
        <v>1089</v>
      </c>
      <c r="K104" s="9" t="s">
        <v>1477</v>
      </c>
      <c r="L104" s="51" t="s">
        <v>1478</v>
      </c>
      <c r="M104" s="153">
        <v>13887566448</v>
      </c>
      <c r="N104" s="9" t="s">
        <v>1479</v>
      </c>
      <c r="O104" s="9" t="s">
        <v>1480</v>
      </c>
      <c r="P104" s="9">
        <v>15331478803</v>
      </c>
    </row>
    <row r="105" spans="1:16" s="142" customFormat="1" ht="24" customHeight="1">
      <c r="A105" s="147">
        <v>101</v>
      </c>
      <c r="B105" s="11" t="s">
        <v>1485</v>
      </c>
      <c r="C105" s="52" t="s">
        <v>77</v>
      </c>
      <c r="D105" s="52" t="s">
        <v>1225</v>
      </c>
      <c r="E105" s="11">
        <v>15</v>
      </c>
      <c r="F105" s="11">
        <v>1</v>
      </c>
      <c r="G105" s="11">
        <v>0.1098</v>
      </c>
      <c r="H105" s="9">
        <v>3</v>
      </c>
      <c r="I105" s="9">
        <v>78</v>
      </c>
      <c r="J105" s="9" t="s">
        <v>501</v>
      </c>
      <c r="K105" s="9" t="s">
        <v>1477</v>
      </c>
      <c r="L105" s="51" t="s">
        <v>1478</v>
      </c>
      <c r="M105" s="153">
        <v>13887566448</v>
      </c>
      <c r="N105" s="9" t="s">
        <v>1486</v>
      </c>
      <c r="O105" s="9" t="s">
        <v>1487</v>
      </c>
      <c r="P105" s="9">
        <v>13887318950</v>
      </c>
    </row>
    <row r="106" spans="1:16" s="142" customFormat="1" ht="24" customHeight="1">
      <c r="A106" s="147">
        <v>102</v>
      </c>
      <c r="B106" s="11" t="s">
        <v>1488</v>
      </c>
      <c r="C106" s="52" t="s">
        <v>77</v>
      </c>
      <c r="D106" s="52" t="s">
        <v>1225</v>
      </c>
      <c r="E106" s="11">
        <v>733</v>
      </c>
      <c r="F106" s="11">
        <v>38</v>
      </c>
      <c r="G106" s="11">
        <v>6.89</v>
      </c>
      <c r="H106" s="9">
        <v>49</v>
      </c>
      <c r="I106" s="9">
        <v>3811.6</v>
      </c>
      <c r="J106" s="9" t="s">
        <v>417</v>
      </c>
      <c r="K106" s="9" t="s">
        <v>1477</v>
      </c>
      <c r="L106" s="51" t="s">
        <v>1478</v>
      </c>
      <c r="M106" s="153">
        <v>13887566448</v>
      </c>
      <c r="N106" s="9" t="s">
        <v>1479</v>
      </c>
      <c r="O106" s="9" t="s">
        <v>1480</v>
      </c>
      <c r="P106" s="9">
        <v>15331478803</v>
      </c>
    </row>
    <row r="107" spans="1:16" s="142" customFormat="1" ht="24" customHeight="1">
      <c r="A107" s="147">
        <v>103</v>
      </c>
      <c r="B107" s="11" t="s">
        <v>1489</v>
      </c>
      <c r="C107" s="52" t="s">
        <v>77</v>
      </c>
      <c r="D107" s="52" t="s">
        <v>1225</v>
      </c>
      <c r="E107" s="11">
        <v>148</v>
      </c>
      <c r="F107" s="11">
        <v>3</v>
      </c>
      <c r="G107" s="11">
        <v>1.11</v>
      </c>
      <c r="H107" s="9">
        <v>6</v>
      </c>
      <c r="I107" s="9">
        <v>769.6</v>
      </c>
      <c r="J107" s="9" t="s">
        <v>417</v>
      </c>
      <c r="K107" s="9" t="s">
        <v>1477</v>
      </c>
      <c r="L107" s="51" t="s">
        <v>1478</v>
      </c>
      <c r="M107" s="153">
        <v>13887566448</v>
      </c>
      <c r="N107" s="9" t="s">
        <v>1486</v>
      </c>
      <c r="O107" s="9" t="s">
        <v>1487</v>
      </c>
      <c r="P107" s="9">
        <v>13887318950</v>
      </c>
    </row>
    <row r="108" spans="1:16" s="142" customFormat="1" ht="24" customHeight="1">
      <c r="A108" s="147">
        <v>104</v>
      </c>
      <c r="B108" s="11" t="s">
        <v>1490</v>
      </c>
      <c r="C108" s="52" t="s">
        <v>77</v>
      </c>
      <c r="D108" s="52" t="s">
        <v>1225</v>
      </c>
      <c r="E108" s="11">
        <v>30</v>
      </c>
      <c r="F108" s="11">
        <v>3</v>
      </c>
      <c r="G108" s="11">
        <v>0.45</v>
      </c>
      <c r="H108" s="9">
        <v>3</v>
      </c>
      <c r="I108" s="9">
        <v>156</v>
      </c>
      <c r="J108" s="9" t="s">
        <v>417</v>
      </c>
      <c r="K108" s="9" t="s">
        <v>1477</v>
      </c>
      <c r="L108" s="51" t="s">
        <v>1478</v>
      </c>
      <c r="M108" s="153">
        <v>13887566448</v>
      </c>
      <c r="N108" s="9" t="s">
        <v>1479</v>
      </c>
      <c r="O108" s="9" t="s">
        <v>1480</v>
      </c>
      <c r="P108" s="9">
        <v>15331478803</v>
      </c>
    </row>
    <row r="109" spans="1:16" s="142" customFormat="1" ht="24" customHeight="1">
      <c r="A109" s="147">
        <v>105</v>
      </c>
      <c r="B109" s="11" t="s">
        <v>1491</v>
      </c>
      <c r="C109" s="52" t="s">
        <v>77</v>
      </c>
      <c r="D109" s="52" t="s">
        <v>1225</v>
      </c>
      <c r="E109" s="11">
        <v>60</v>
      </c>
      <c r="F109" s="11">
        <v>1</v>
      </c>
      <c r="G109" s="11">
        <v>0.185</v>
      </c>
      <c r="H109" s="9">
        <v>1</v>
      </c>
      <c r="I109" s="9">
        <v>312</v>
      </c>
      <c r="J109" s="9" t="s">
        <v>1492</v>
      </c>
      <c r="K109" s="9" t="s">
        <v>1477</v>
      </c>
      <c r="L109" s="51" t="s">
        <v>1478</v>
      </c>
      <c r="M109" s="153">
        <v>13887566448</v>
      </c>
      <c r="N109" s="9" t="s">
        <v>1486</v>
      </c>
      <c r="O109" s="9" t="s">
        <v>1487</v>
      </c>
      <c r="P109" s="9">
        <v>13887318950</v>
      </c>
    </row>
    <row r="110" spans="1:16" s="142" customFormat="1" ht="24" customHeight="1">
      <c r="A110" s="147">
        <v>106</v>
      </c>
      <c r="B110" s="11" t="s">
        <v>1493</v>
      </c>
      <c r="C110" s="52" t="s">
        <v>77</v>
      </c>
      <c r="D110" s="52" t="s">
        <v>1225</v>
      </c>
      <c r="E110" s="11">
        <v>40</v>
      </c>
      <c r="F110" s="11">
        <v>2</v>
      </c>
      <c r="G110" s="11">
        <v>0.66</v>
      </c>
      <c r="H110" s="9">
        <v>3</v>
      </c>
      <c r="I110" s="9">
        <v>208</v>
      </c>
      <c r="J110" s="9" t="s">
        <v>1089</v>
      </c>
      <c r="K110" s="9" t="s">
        <v>1477</v>
      </c>
      <c r="L110" s="51" t="s">
        <v>1478</v>
      </c>
      <c r="M110" s="153">
        <v>13887566448</v>
      </c>
      <c r="N110" s="9" t="s">
        <v>1494</v>
      </c>
      <c r="O110" s="9" t="s">
        <v>1495</v>
      </c>
      <c r="P110" s="9">
        <v>13529668677</v>
      </c>
    </row>
    <row r="111" spans="1:16" s="142" customFormat="1" ht="24" customHeight="1">
      <c r="A111" s="147">
        <v>107</v>
      </c>
      <c r="B111" s="11" t="s">
        <v>1496</v>
      </c>
      <c r="C111" s="52" t="s">
        <v>77</v>
      </c>
      <c r="D111" s="52" t="s">
        <v>1225</v>
      </c>
      <c r="E111" s="11">
        <v>24</v>
      </c>
      <c r="F111" s="11">
        <v>1</v>
      </c>
      <c r="G111" s="11">
        <v>0.33</v>
      </c>
      <c r="H111" s="9">
        <v>3</v>
      </c>
      <c r="I111" s="9">
        <v>124.8</v>
      </c>
      <c r="J111" s="9" t="s">
        <v>417</v>
      </c>
      <c r="K111" s="9" t="s">
        <v>1477</v>
      </c>
      <c r="L111" s="51" t="s">
        <v>1478</v>
      </c>
      <c r="M111" s="153">
        <v>13887566448</v>
      </c>
      <c r="N111" s="9" t="s">
        <v>1494</v>
      </c>
      <c r="O111" s="9" t="s">
        <v>1495</v>
      </c>
      <c r="P111" s="9">
        <v>13529668677</v>
      </c>
    </row>
    <row r="112" spans="1:16" s="142" customFormat="1" ht="24" customHeight="1">
      <c r="A112" s="147">
        <v>108</v>
      </c>
      <c r="B112" s="11" t="s">
        <v>1497</v>
      </c>
      <c r="C112" s="52" t="s">
        <v>77</v>
      </c>
      <c r="D112" s="52" t="s">
        <v>1225</v>
      </c>
      <c r="E112" s="11">
        <v>16</v>
      </c>
      <c r="F112" s="11">
        <v>1</v>
      </c>
      <c r="G112" s="11">
        <v>0.232</v>
      </c>
      <c r="H112" s="9">
        <v>2</v>
      </c>
      <c r="I112" s="9">
        <v>83.2</v>
      </c>
      <c r="J112" s="9" t="s">
        <v>417</v>
      </c>
      <c r="K112" s="9" t="s">
        <v>1477</v>
      </c>
      <c r="L112" s="51" t="s">
        <v>1478</v>
      </c>
      <c r="M112" s="153">
        <v>13887566448</v>
      </c>
      <c r="N112" s="9" t="s">
        <v>1494</v>
      </c>
      <c r="O112" s="9" t="s">
        <v>1495</v>
      </c>
      <c r="P112" s="9">
        <v>13529668677</v>
      </c>
    </row>
    <row r="113" spans="1:16" s="142" customFormat="1" ht="24" customHeight="1">
      <c r="A113" s="147">
        <v>109</v>
      </c>
      <c r="B113" s="11" t="s">
        <v>1498</v>
      </c>
      <c r="C113" s="52" t="s">
        <v>77</v>
      </c>
      <c r="D113" s="52" t="s">
        <v>1225</v>
      </c>
      <c r="E113" s="165">
        <v>12</v>
      </c>
      <c r="F113" s="165">
        <v>1</v>
      </c>
      <c r="G113" s="166">
        <v>0.098</v>
      </c>
      <c r="H113" s="9">
        <v>1</v>
      </c>
      <c r="I113" s="9">
        <v>62.4</v>
      </c>
      <c r="J113" s="9" t="s">
        <v>534</v>
      </c>
      <c r="K113" s="9" t="s">
        <v>1477</v>
      </c>
      <c r="L113" s="51" t="s">
        <v>1478</v>
      </c>
      <c r="M113" s="153">
        <v>13887566448</v>
      </c>
      <c r="N113" s="9" t="s">
        <v>1486</v>
      </c>
      <c r="O113" s="9" t="s">
        <v>1487</v>
      </c>
      <c r="P113" s="9">
        <v>13887318950</v>
      </c>
    </row>
    <row r="114" spans="1:16" s="142" customFormat="1" ht="24" customHeight="1">
      <c r="A114" s="147">
        <v>110</v>
      </c>
      <c r="B114" s="11" t="s">
        <v>1499</v>
      </c>
      <c r="C114" s="52" t="s">
        <v>77</v>
      </c>
      <c r="D114" s="52" t="s">
        <v>1225</v>
      </c>
      <c r="E114" s="11">
        <v>139</v>
      </c>
      <c r="F114" s="11">
        <v>11</v>
      </c>
      <c r="G114" s="11">
        <v>1.168679</v>
      </c>
      <c r="H114" s="153">
        <v>11</v>
      </c>
      <c r="I114" s="9">
        <v>1350</v>
      </c>
      <c r="J114" s="9" t="s">
        <v>442</v>
      </c>
      <c r="K114" s="9" t="s">
        <v>1500</v>
      </c>
      <c r="L114" s="51" t="s">
        <v>1501</v>
      </c>
      <c r="M114" s="51">
        <v>15087359843</v>
      </c>
      <c r="N114" s="9" t="s">
        <v>1502</v>
      </c>
      <c r="O114" s="51" t="s">
        <v>1503</v>
      </c>
      <c r="P114" s="153">
        <v>13577320052</v>
      </c>
    </row>
    <row r="115" spans="1:16" s="142" customFormat="1" ht="24" customHeight="1">
      <c r="A115" s="147">
        <v>111</v>
      </c>
      <c r="B115" s="11" t="s">
        <v>1504</v>
      </c>
      <c r="C115" s="52" t="s">
        <v>77</v>
      </c>
      <c r="D115" s="52" t="s">
        <v>1225</v>
      </c>
      <c r="E115" s="11">
        <v>19</v>
      </c>
      <c r="F115" s="11">
        <v>1</v>
      </c>
      <c r="G115" s="11">
        <v>0.11</v>
      </c>
      <c r="H115" s="9">
        <v>1</v>
      </c>
      <c r="I115" s="11">
        <v>256.5</v>
      </c>
      <c r="J115" s="11" t="s">
        <v>1286</v>
      </c>
      <c r="K115" s="11" t="s">
        <v>1505</v>
      </c>
      <c r="L115" s="9" t="s">
        <v>1506</v>
      </c>
      <c r="M115" s="9">
        <v>18213640818</v>
      </c>
      <c r="N115" s="11" t="s">
        <v>1507</v>
      </c>
      <c r="O115" s="9" t="s">
        <v>1508</v>
      </c>
      <c r="P115" s="9">
        <v>13769424252</v>
      </c>
    </row>
    <row r="116" spans="1:16" s="142" customFormat="1" ht="24" customHeight="1">
      <c r="A116" s="147">
        <v>112</v>
      </c>
      <c r="B116" s="11" t="s">
        <v>1509</v>
      </c>
      <c r="C116" s="52" t="s">
        <v>77</v>
      </c>
      <c r="D116" s="52" t="s">
        <v>1225</v>
      </c>
      <c r="E116" s="11">
        <v>31</v>
      </c>
      <c r="F116" s="11">
        <v>2</v>
      </c>
      <c r="G116" s="11">
        <v>0.18</v>
      </c>
      <c r="H116" s="9">
        <v>2</v>
      </c>
      <c r="I116" s="11">
        <v>418.5</v>
      </c>
      <c r="J116" s="11" t="s">
        <v>1286</v>
      </c>
      <c r="K116" s="11" t="s">
        <v>1505</v>
      </c>
      <c r="L116" s="9" t="s">
        <v>1506</v>
      </c>
      <c r="M116" s="9">
        <v>18213640818</v>
      </c>
      <c r="N116" s="11" t="s">
        <v>1507</v>
      </c>
      <c r="O116" s="9" t="s">
        <v>1508</v>
      </c>
      <c r="P116" s="9">
        <v>13769424252</v>
      </c>
    </row>
    <row r="117" spans="1:16" s="142" customFormat="1" ht="24" customHeight="1">
      <c r="A117" s="147">
        <v>113</v>
      </c>
      <c r="B117" s="11" t="s">
        <v>1510</v>
      </c>
      <c r="C117" s="52" t="s">
        <v>77</v>
      </c>
      <c r="D117" s="52" t="s">
        <v>1225</v>
      </c>
      <c r="E117" s="11">
        <v>20</v>
      </c>
      <c r="F117" s="11">
        <v>2</v>
      </c>
      <c r="G117" s="11">
        <v>0.06</v>
      </c>
      <c r="H117" s="9">
        <v>2</v>
      </c>
      <c r="I117" s="11">
        <v>270</v>
      </c>
      <c r="J117" s="11" t="s">
        <v>1286</v>
      </c>
      <c r="K117" s="11" t="s">
        <v>1505</v>
      </c>
      <c r="L117" s="9" t="s">
        <v>1506</v>
      </c>
      <c r="M117" s="9">
        <v>18213640818</v>
      </c>
      <c r="N117" s="11" t="s">
        <v>1507</v>
      </c>
      <c r="O117" s="9" t="s">
        <v>1508</v>
      </c>
      <c r="P117" s="9">
        <v>13769424252</v>
      </c>
    </row>
    <row r="118" spans="1:16" s="142" customFormat="1" ht="24" customHeight="1">
      <c r="A118" s="147">
        <v>114</v>
      </c>
      <c r="B118" s="11" t="s">
        <v>1511</v>
      </c>
      <c r="C118" s="52" t="s">
        <v>77</v>
      </c>
      <c r="D118" s="52" t="s">
        <v>1225</v>
      </c>
      <c r="E118" s="11">
        <v>18</v>
      </c>
      <c r="F118" s="11">
        <v>1</v>
      </c>
      <c r="G118" s="11">
        <v>0.07</v>
      </c>
      <c r="H118" s="9">
        <v>2</v>
      </c>
      <c r="I118" s="11">
        <v>243</v>
      </c>
      <c r="J118" s="11" t="s">
        <v>1286</v>
      </c>
      <c r="K118" s="11" t="s">
        <v>1505</v>
      </c>
      <c r="L118" s="9" t="s">
        <v>1506</v>
      </c>
      <c r="M118" s="9">
        <v>18213640818</v>
      </c>
      <c r="N118" s="11" t="s">
        <v>1507</v>
      </c>
      <c r="O118" s="9" t="s">
        <v>1508</v>
      </c>
      <c r="P118" s="9">
        <v>13769424252</v>
      </c>
    </row>
    <row r="119" spans="1:16" s="142" customFormat="1" ht="24" customHeight="1">
      <c r="A119" s="147">
        <v>115</v>
      </c>
      <c r="B119" s="11" t="s">
        <v>1512</v>
      </c>
      <c r="C119" s="52" t="s">
        <v>77</v>
      </c>
      <c r="D119" s="52" t="s">
        <v>1225</v>
      </c>
      <c r="E119" s="11">
        <v>20</v>
      </c>
      <c r="F119" s="11">
        <v>1</v>
      </c>
      <c r="G119" s="11">
        <v>0.07</v>
      </c>
      <c r="H119" s="9">
        <v>2</v>
      </c>
      <c r="I119" s="11">
        <v>270</v>
      </c>
      <c r="J119" s="11" t="s">
        <v>1286</v>
      </c>
      <c r="K119" s="11" t="s">
        <v>1505</v>
      </c>
      <c r="L119" s="9" t="s">
        <v>1506</v>
      </c>
      <c r="M119" s="9">
        <v>18213640818</v>
      </c>
      <c r="N119" s="11" t="s">
        <v>1507</v>
      </c>
      <c r="O119" s="9" t="s">
        <v>1508</v>
      </c>
      <c r="P119" s="9">
        <v>13769424252</v>
      </c>
    </row>
    <row r="120" spans="1:16" s="142" customFormat="1" ht="24" customHeight="1">
      <c r="A120" s="147">
        <v>116</v>
      </c>
      <c r="B120" s="11" t="s">
        <v>1513</v>
      </c>
      <c r="C120" s="52" t="s">
        <v>77</v>
      </c>
      <c r="D120" s="52" t="s">
        <v>1225</v>
      </c>
      <c r="E120" s="11">
        <v>28</v>
      </c>
      <c r="F120" s="11">
        <v>2</v>
      </c>
      <c r="G120" s="11">
        <v>0.14</v>
      </c>
      <c r="H120" s="9">
        <v>2</v>
      </c>
      <c r="I120" s="11">
        <v>378</v>
      </c>
      <c r="J120" s="11" t="s">
        <v>1286</v>
      </c>
      <c r="K120" s="11" t="s">
        <v>1505</v>
      </c>
      <c r="L120" s="9" t="s">
        <v>1506</v>
      </c>
      <c r="M120" s="9">
        <v>18213640818</v>
      </c>
      <c r="N120" s="11" t="s">
        <v>1507</v>
      </c>
      <c r="O120" s="9" t="s">
        <v>1508</v>
      </c>
      <c r="P120" s="9">
        <v>13769424252</v>
      </c>
    </row>
    <row r="121" spans="1:16" s="142" customFormat="1" ht="24" customHeight="1">
      <c r="A121" s="147">
        <v>117</v>
      </c>
      <c r="B121" s="11" t="s">
        <v>1514</v>
      </c>
      <c r="C121" s="52" t="s">
        <v>77</v>
      </c>
      <c r="D121" s="52" t="s">
        <v>1225</v>
      </c>
      <c r="E121" s="11">
        <v>40</v>
      </c>
      <c r="F121" s="11">
        <v>3</v>
      </c>
      <c r="G121" s="11">
        <v>0.12</v>
      </c>
      <c r="H121" s="9">
        <v>6</v>
      </c>
      <c r="I121" s="11">
        <v>540</v>
      </c>
      <c r="J121" s="11" t="s">
        <v>1286</v>
      </c>
      <c r="K121" s="11" t="s">
        <v>1505</v>
      </c>
      <c r="L121" s="9" t="s">
        <v>1506</v>
      </c>
      <c r="M121" s="9">
        <v>18213640818</v>
      </c>
      <c r="N121" s="11" t="s">
        <v>1507</v>
      </c>
      <c r="O121" s="9" t="s">
        <v>1508</v>
      </c>
      <c r="P121" s="9">
        <v>13769424252</v>
      </c>
    </row>
    <row r="122" spans="1:16" s="142" customFormat="1" ht="24" customHeight="1">
      <c r="A122" s="147">
        <v>118</v>
      </c>
      <c r="B122" s="11" t="s">
        <v>1515</v>
      </c>
      <c r="C122" s="52" t="s">
        <v>77</v>
      </c>
      <c r="D122" s="52" t="s">
        <v>1225</v>
      </c>
      <c r="E122" s="11">
        <v>13</v>
      </c>
      <c r="F122" s="11">
        <v>1</v>
      </c>
      <c r="G122" s="11">
        <v>0.09</v>
      </c>
      <c r="H122" s="9">
        <v>1</v>
      </c>
      <c r="I122" s="11">
        <v>175.5</v>
      </c>
      <c r="J122" s="11" t="s">
        <v>1286</v>
      </c>
      <c r="K122" s="11" t="s">
        <v>1505</v>
      </c>
      <c r="L122" s="9" t="s">
        <v>1506</v>
      </c>
      <c r="M122" s="9">
        <v>18213640818</v>
      </c>
      <c r="N122" s="11" t="s">
        <v>1507</v>
      </c>
      <c r="O122" s="9" t="s">
        <v>1508</v>
      </c>
      <c r="P122" s="9">
        <v>13769424252</v>
      </c>
    </row>
    <row r="123" spans="1:16" s="142" customFormat="1" ht="24" customHeight="1">
      <c r="A123" s="147">
        <v>119</v>
      </c>
      <c r="B123" s="11" t="s">
        <v>1516</v>
      </c>
      <c r="C123" s="52" t="s">
        <v>77</v>
      </c>
      <c r="D123" s="52" t="s">
        <v>1225</v>
      </c>
      <c r="E123" s="11">
        <v>10</v>
      </c>
      <c r="F123" s="11">
        <v>1</v>
      </c>
      <c r="G123" s="11">
        <v>0.07</v>
      </c>
      <c r="H123" s="9">
        <v>1</v>
      </c>
      <c r="I123" s="11">
        <v>135</v>
      </c>
      <c r="J123" s="11" t="s">
        <v>1286</v>
      </c>
      <c r="K123" s="11" t="s">
        <v>1505</v>
      </c>
      <c r="L123" s="9" t="s">
        <v>1506</v>
      </c>
      <c r="M123" s="9">
        <v>18213640818</v>
      </c>
      <c r="N123" s="11" t="s">
        <v>1507</v>
      </c>
      <c r="O123" s="9" t="s">
        <v>1508</v>
      </c>
      <c r="P123" s="9">
        <v>13769424252</v>
      </c>
    </row>
    <row r="124" spans="1:16" s="142" customFormat="1" ht="24" customHeight="1">
      <c r="A124" s="147">
        <v>120</v>
      </c>
      <c r="B124" s="11" t="s">
        <v>1517</v>
      </c>
      <c r="C124" s="52" t="s">
        <v>77</v>
      </c>
      <c r="D124" s="52" t="s">
        <v>1225</v>
      </c>
      <c r="E124" s="11">
        <v>18</v>
      </c>
      <c r="F124" s="11">
        <v>3</v>
      </c>
      <c r="G124" s="11">
        <v>0.06</v>
      </c>
      <c r="H124" s="9">
        <v>3</v>
      </c>
      <c r="I124" s="11">
        <v>243</v>
      </c>
      <c r="J124" s="11" t="s">
        <v>1286</v>
      </c>
      <c r="K124" s="11" t="s">
        <v>1505</v>
      </c>
      <c r="L124" s="9" t="s">
        <v>1506</v>
      </c>
      <c r="M124" s="9">
        <v>18213640818</v>
      </c>
      <c r="N124" s="11" t="s">
        <v>1507</v>
      </c>
      <c r="O124" s="9" t="s">
        <v>1508</v>
      </c>
      <c r="P124" s="9">
        <v>13769424252</v>
      </c>
    </row>
    <row r="125" spans="1:16" s="142" customFormat="1" ht="24" customHeight="1">
      <c r="A125" s="147">
        <v>121</v>
      </c>
      <c r="B125" s="11" t="s">
        <v>1518</v>
      </c>
      <c r="C125" s="52" t="s">
        <v>77</v>
      </c>
      <c r="D125" s="52" t="s">
        <v>1225</v>
      </c>
      <c r="E125" s="11">
        <v>11</v>
      </c>
      <c r="F125" s="11">
        <v>2</v>
      </c>
      <c r="G125" s="11">
        <v>0.09</v>
      </c>
      <c r="H125" s="9">
        <v>2</v>
      </c>
      <c r="I125" s="11">
        <v>148.5</v>
      </c>
      <c r="J125" s="11" t="s">
        <v>1286</v>
      </c>
      <c r="K125" s="11" t="s">
        <v>1505</v>
      </c>
      <c r="L125" s="9" t="s">
        <v>1506</v>
      </c>
      <c r="M125" s="9">
        <v>18213640818</v>
      </c>
      <c r="N125" s="11" t="s">
        <v>1507</v>
      </c>
      <c r="O125" s="9" t="s">
        <v>1508</v>
      </c>
      <c r="P125" s="9">
        <v>13769424252</v>
      </c>
    </row>
    <row r="126" spans="1:16" s="142" customFormat="1" ht="24" customHeight="1">
      <c r="A126" s="147">
        <v>122</v>
      </c>
      <c r="B126" s="11" t="s">
        <v>1519</v>
      </c>
      <c r="C126" s="52" t="s">
        <v>77</v>
      </c>
      <c r="D126" s="52" t="s">
        <v>1225</v>
      </c>
      <c r="E126" s="11">
        <v>6</v>
      </c>
      <c r="F126" s="11">
        <v>1</v>
      </c>
      <c r="G126" s="11">
        <v>0.03</v>
      </c>
      <c r="H126" s="9">
        <v>1</v>
      </c>
      <c r="I126" s="11">
        <v>81</v>
      </c>
      <c r="J126" s="11" t="s">
        <v>1286</v>
      </c>
      <c r="K126" s="11" t="s">
        <v>1505</v>
      </c>
      <c r="L126" s="9" t="s">
        <v>1506</v>
      </c>
      <c r="M126" s="9">
        <v>18213640818</v>
      </c>
      <c r="N126" s="11" t="s">
        <v>1507</v>
      </c>
      <c r="O126" s="9" t="s">
        <v>1508</v>
      </c>
      <c r="P126" s="9">
        <v>13769424252</v>
      </c>
    </row>
    <row r="127" spans="1:16" s="142" customFormat="1" ht="24" customHeight="1">
      <c r="A127" s="147">
        <v>123</v>
      </c>
      <c r="B127" s="11" t="s">
        <v>1520</v>
      </c>
      <c r="C127" s="52" t="s">
        <v>77</v>
      </c>
      <c r="D127" s="52" t="s">
        <v>1225</v>
      </c>
      <c r="E127" s="11">
        <v>59</v>
      </c>
      <c r="F127" s="11">
        <v>4</v>
      </c>
      <c r="G127" s="11">
        <v>0.36</v>
      </c>
      <c r="H127" s="9">
        <v>6</v>
      </c>
      <c r="I127" s="11">
        <v>796.5</v>
      </c>
      <c r="J127" s="11" t="s">
        <v>1286</v>
      </c>
      <c r="K127" s="11" t="s">
        <v>1505</v>
      </c>
      <c r="L127" s="9" t="s">
        <v>1506</v>
      </c>
      <c r="M127" s="9">
        <v>18213640818</v>
      </c>
      <c r="N127" s="11" t="s">
        <v>1521</v>
      </c>
      <c r="O127" s="9" t="s">
        <v>1522</v>
      </c>
      <c r="P127" s="9">
        <v>15924635996</v>
      </c>
    </row>
    <row r="128" spans="1:16" s="142" customFormat="1" ht="24" customHeight="1">
      <c r="A128" s="147">
        <v>124</v>
      </c>
      <c r="B128" s="11" t="s">
        <v>1523</v>
      </c>
      <c r="C128" s="52" t="s">
        <v>77</v>
      </c>
      <c r="D128" s="52" t="s">
        <v>1225</v>
      </c>
      <c r="E128" s="11">
        <v>30</v>
      </c>
      <c r="F128" s="11">
        <v>2</v>
      </c>
      <c r="G128" s="11">
        <v>0.31</v>
      </c>
      <c r="H128" s="9">
        <v>2</v>
      </c>
      <c r="I128" s="11">
        <v>405</v>
      </c>
      <c r="J128" s="11" t="s">
        <v>1524</v>
      </c>
      <c r="K128" s="11" t="s">
        <v>1505</v>
      </c>
      <c r="L128" s="9" t="s">
        <v>1506</v>
      </c>
      <c r="M128" s="9">
        <v>18213640818</v>
      </c>
      <c r="N128" s="11" t="s">
        <v>1521</v>
      </c>
      <c r="O128" s="9" t="s">
        <v>1522</v>
      </c>
      <c r="P128" s="9">
        <v>15924635996</v>
      </c>
    </row>
    <row r="129" spans="1:16" s="142" customFormat="1" ht="24" customHeight="1">
      <c r="A129" s="147">
        <v>125</v>
      </c>
      <c r="B129" s="11" t="s">
        <v>1525</v>
      </c>
      <c r="C129" s="52" t="s">
        <v>77</v>
      </c>
      <c r="D129" s="52" t="s">
        <v>1225</v>
      </c>
      <c r="E129" s="11">
        <v>16</v>
      </c>
      <c r="F129" s="11">
        <v>1</v>
      </c>
      <c r="G129" s="11">
        <v>0.11</v>
      </c>
      <c r="H129" s="9">
        <v>2</v>
      </c>
      <c r="I129" s="11">
        <v>216</v>
      </c>
      <c r="J129" s="11" t="s">
        <v>1286</v>
      </c>
      <c r="K129" s="11" t="s">
        <v>1505</v>
      </c>
      <c r="L129" s="9" t="s">
        <v>1506</v>
      </c>
      <c r="M129" s="9">
        <v>18213640818</v>
      </c>
      <c r="N129" s="11" t="s">
        <v>1521</v>
      </c>
      <c r="O129" s="9" t="s">
        <v>1522</v>
      </c>
      <c r="P129" s="9">
        <v>15924635996</v>
      </c>
    </row>
    <row r="130" spans="1:16" s="142" customFormat="1" ht="24" customHeight="1">
      <c r="A130" s="147">
        <v>126</v>
      </c>
      <c r="B130" s="11" t="s">
        <v>1526</v>
      </c>
      <c r="C130" s="52" t="s">
        <v>77</v>
      </c>
      <c r="D130" s="52" t="s">
        <v>1225</v>
      </c>
      <c r="E130" s="11">
        <v>18</v>
      </c>
      <c r="F130" s="11">
        <v>1</v>
      </c>
      <c r="G130" s="11">
        <v>0.12</v>
      </c>
      <c r="H130" s="9">
        <v>2</v>
      </c>
      <c r="I130" s="11">
        <v>243</v>
      </c>
      <c r="J130" s="11" t="s">
        <v>1286</v>
      </c>
      <c r="K130" s="11" t="s">
        <v>1505</v>
      </c>
      <c r="L130" s="9" t="s">
        <v>1506</v>
      </c>
      <c r="M130" s="9">
        <v>18213640818</v>
      </c>
      <c r="N130" s="11" t="s">
        <v>1521</v>
      </c>
      <c r="O130" s="9" t="s">
        <v>1522</v>
      </c>
      <c r="P130" s="9">
        <v>15924635996</v>
      </c>
    </row>
    <row r="131" spans="1:16" s="142" customFormat="1" ht="24" customHeight="1">
      <c r="A131" s="147">
        <v>127</v>
      </c>
      <c r="B131" s="11" t="s">
        <v>1527</v>
      </c>
      <c r="C131" s="52" t="s">
        <v>77</v>
      </c>
      <c r="D131" s="52" t="s">
        <v>1225</v>
      </c>
      <c r="E131" s="11">
        <v>36</v>
      </c>
      <c r="F131" s="11">
        <v>1</v>
      </c>
      <c r="G131" s="11">
        <v>0.1</v>
      </c>
      <c r="H131" s="9">
        <v>2</v>
      </c>
      <c r="I131" s="11">
        <v>486</v>
      </c>
      <c r="J131" s="11" t="s">
        <v>1286</v>
      </c>
      <c r="K131" s="11" t="s">
        <v>1505</v>
      </c>
      <c r="L131" s="9" t="s">
        <v>1506</v>
      </c>
      <c r="M131" s="9">
        <v>18213640818</v>
      </c>
      <c r="N131" s="11" t="s">
        <v>1521</v>
      </c>
      <c r="O131" s="9" t="s">
        <v>1522</v>
      </c>
      <c r="P131" s="9">
        <v>15924635996</v>
      </c>
    </row>
    <row r="132" spans="1:16" s="142" customFormat="1" ht="24" customHeight="1">
      <c r="A132" s="147">
        <v>128</v>
      </c>
      <c r="B132" s="11" t="s">
        <v>1528</v>
      </c>
      <c r="C132" s="52" t="s">
        <v>77</v>
      </c>
      <c r="D132" s="52" t="s">
        <v>1225</v>
      </c>
      <c r="E132" s="11">
        <v>8</v>
      </c>
      <c r="F132" s="11">
        <v>2</v>
      </c>
      <c r="G132" s="11">
        <v>0.04</v>
      </c>
      <c r="H132" s="9">
        <v>2</v>
      </c>
      <c r="I132" s="11">
        <v>108</v>
      </c>
      <c r="J132" s="11" t="s">
        <v>1286</v>
      </c>
      <c r="K132" s="11" t="s">
        <v>1529</v>
      </c>
      <c r="L132" s="9" t="s">
        <v>1506</v>
      </c>
      <c r="M132" s="9">
        <v>18213640818</v>
      </c>
      <c r="N132" s="11" t="s">
        <v>1530</v>
      </c>
      <c r="O132" s="9" t="s">
        <v>1531</v>
      </c>
      <c r="P132" s="9">
        <v>18213659091</v>
      </c>
    </row>
    <row r="133" spans="1:16" s="142" customFormat="1" ht="24" customHeight="1">
      <c r="A133" s="147">
        <v>129</v>
      </c>
      <c r="B133" s="11" t="s">
        <v>1532</v>
      </c>
      <c r="C133" s="52" t="s">
        <v>77</v>
      </c>
      <c r="D133" s="52" t="s">
        <v>1225</v>
      </c>
      <c r="E133" s="11">
        <v>24</v>
      </c>
      <c r="F133" s="11">
        <v>1</v>
      </c>
      <c r="G133" s="11">
        <v>0.1</v>
      </c>
      <c r="H133" s="9">
        <v>2</v>
      </c>
      <c r="I133" s="11">
        <v>324</v>
      </c>
      <c r="J133" s="11" t="s">
        <v>1524</v>
      </c>
      <c r="K133" s="11" t="s">
        <v>1529</v>
      </c>
      <c r="L133" s="9" t="s">
        <v>1506</v>
      </c>
      <c r="M133" s="9">
        <v>18213640818</v>
      </c>
      <c r="N133" s="11" t="s">
        <v>1533</v>
      </c>
      <c r="O133" s="9" t="s">
        <v>1534</v>
      </c>
      <c r="P133" s="9">
        <v>13987364758</v>
      </c>
    </row>
    <row r="134" spans="1:16" s="142" customFormat="1" ht="24" customHeight="1">
      <c r="A134" s="147">
        <v>130</v>
      </c>
      <c r="B134" s="11" t="s">
        <v>1535</v>
      </c>
      <c r="C134" s="52" t="s">
        <v>77</v>
      </c>
      <c r="D134" s="52" t="s">
        <v>1225</v>
      </c>
      <c r="E134" s="11">
        <v>12</v>
      </c>
      <c r="F134" s="11">
        <v>1</v>
      </c>
      <c r="G134" s="11">
        <v>0.13</v>
      </c>
      <c r="H134" s="9">
        <v>1</v>
      </c>
      <c r="I134" s="11">
        <v>162</v>
      </c>
      <c r="J134" s="11" t="s">
        <v>1286</v>
      </c>
      <c r="K134" s="11" t="s">
        <v>1529</v>
      </c>
      <c r="L134" s="9" t="s">
        <v>1506</v>
      </c>
      <c r="M134" s="9">
        <v>18213640818</v>
      </c>
      <c r="N134" s="11" t="s">
        <v>1533</v>
      </c>
      <c r="O134" s="9" t="s">
        <v>1534</v>
      </c>
      <c r="P134" s="9">
        <v>13987364758</v>
      </c>
    </row>
    <row r="135" spans="1:16" s="142" customFormat="1" ht="24" customHeight="1">
      <c r="A135" s="147">
        <v>131</v>
      </c>
      <c r="B135" s="11" t="s">
        <v>1536</v>
      </c>
      <c r="C135" s="52" t="s">
        <v>77</v>
      </c>
      <c r="D135" s="52" t="s">
        <v>1225</v>
      </c>
      <c r="E135" s="11">
        <v>24</v>
      </c>
      <c r="F135" s="11">
        <v>2</v>
      </c>
      <c r="G135" s="11">
        <v>0.29</v>
      </c>
      <c r="H135" s="9">
        <v>1</v>
      </c>
      <c r="I135" s="11">
        <v>324</v>
      </c>
      <c r="J135" s="11" t="s">
        <v>1524</v>
      </c>
      <c r="K135" s="11" t="s">
        <v>1529</v>
      </c>
      <c r="L135" s="9" t="s">
        <v>1506</v>
      </c>
      <c r="M135" s="9">
        <v>18213640818</v>
      </c>
      <c r="N135" s="11" t="s">
        <v>1530</v>
      </c>
      <c r="O135" s="9" t="s">
        <v>1531</v>
      </c>
      <c r="P135" s="9">
        <v>18213659091</v>
      </c>
    </row>
    <row r="136" spans="1:16" s="142" customFormat="1" ht="24" customHeight="1">
      <c r="A136" s="147">
        <v>132</v>
      </c>
      <c r="B136" s="11" t="s">
        <v>1537</v>
      </c>
      <c r="C136" s="52" t="s">
        <v>77</v>
      </c>
      <c r="D136" s="52" t="s">
        <v>1225</v>
      </c>
      <c r="E136" s="11">
        <v>30</v>
      </c>
      <c r="F136" s="11">
        <v>2</v>
      </c>
      <c r="G136" s="11">
        <v>0.28154</v>
      </c>
      <c r="H136" s="151">
        <v>3</v>
      </c>
      <c r="I136" s="11">
        <v>240.985</v>
      </c>
      <c r="J136" s="11">
        <v>1996</v>
      </c>
      <c r="K136" s="11" t="s">
        <v>1538</v>
      </c>
      <c r="L136" s="151" t="s">
        <v>1539</v>
      </c>
      <c r="M136" s="151">
        <v>13887579011</v>
      </c>
      <c r="N136" s="11" t="s">
        <v>454</v>
      </c>
      <c r="O136" s="151" t="s">
        <v>1540</v>
      </c>
      <c r="P136" s="151">
        <v>13987362487</v>
      </c>
    </row>
    <row r="137" spans="1:16" s="142" customFormat="1" ht="24" customHeight="1">
      <c r="A137" s="147">
        <v>133</v>
      </c>
      <c r="B137" s="11" t="s">
        <v>1541</v>
      </c>
      <c r="C137" s="52" t="s">
        <v>77</v>
      </c>
      <c r="D137" s="52" t="s">
        <v>1225</v>
      </c>
      <c r="E137" s="11">
        <v>132</v>
      </c>
      <c r="F137" s="11">
        <v>6</v>
      </c>
      <c r="G137" s="11">
        <v>1.6499</v>
      </c>
      <c r="H137" s="151">
        <v>12</v>
      </c>
      <c r="I137" s="11">
        <v>767.555</v>
      </c>
      <c r="J137" s="11">
        <v>1999</v>
      </c>
      <c r="K137" s="11" t="s">
        <v>1538</v>
      </c>
      <c r="L137" s="151" t="s">
        <v>1539</v>
      </c>
      <c r="M137" s="151">
        <v>13887579011</v>
      </c>
      <c r="N137" s="11" t="s">
        <v>1542</v>
      </c>
      <c r="O137" s="151" t="s">
        <v>1543</v>
      </c>
      <c r="P137" s="151">
        <v>13618854733</v>
      </c>
    </row>
    <row r="138" spans="1:16" s="142" customFormat="1" ht="24" customHeight="1">
      <c r="A138" s="147">
        <v>134</v>
      </c>
      <c r="B138" s="11" t="s">
        <v>1544</v>
      </c>
      <c r="C138" s="52" t="s">
        <v>77</v>
      </c>
      <c r="D138" s="52" t="s">
        <v>1225</v>
      </c>
      <c r="E138" s="11">
        <v>22</v>
      </c>
      <c r="F138" s="11">
        <v>2</v>
      </c>
      <c r="G138" s="11">
        <v>0.3271</v>
      </c>
      <c r="H138" s="151">
        <v>4</v>
      </c>
      <c r="I138" s="11">
        <v>323.835</v>
      </c>
      <c r="J138" s="11">
        <v>2002</v>
      </c>
      <c r="K138" s="11" t="s">
        <v>1538</v>
      </c>
      <c r="L138" s="151" t="s">
        <v>1539</v>
      </c>
      <c r="M138" s="151">
        <v>13887579011</v>
      </c>
      <c r="N138" s="11" t="s">
        <v>1542</v>
      </c>
      <c r="O138" s="151" t="s">
        <v>1543</v>
      </c>
      <c r="P138" s="151">
        <v>13618854734</v>
      </c>
    </row>
    <row r="139" spans="1:16" s="142" customFormat="1" ht="24" customHeight="1">
      <c r="A139" s="147">
        <v>135</v>
      </c>
      <c r="B139" s="11" t="s">
        <v>1545</v>
      </c>
      <c r="C139" s="52" t="s">
        <v>77</v>
      </c>
      <c r="D139" s="52" t="s">
        <v>1225</v>
      </c>
      <c r="E139" s="11">
        <v>18</v>
      </c>
      <c r="F139" s="11">
        <v>1</v>
      </c>
      <c r="G139" s="11">
        <v>0.1959</v>
      </c>
      <c r="H139" s="151">
        <v>2</v>
      </c>
      <c r="I139" s="11">
        <v>179.395</v>
      </c>
      <c r="J139" s="11">
        <v>1999</v>
      </c>
      <c r="K139" s="11" t="s">
        <v>1538</v>
      </c>
      <c r="L139" s="151" t="s">
        <v>1539</v>
      </c>
      <c r="M139" s="151">
        <v>13887579011</v>
      </c>
      <c r="N139" s="11" t="s">
        <v>1546</v>
      </c>
      <c r="O139" s="151" t="s">
        <v>1547</v>
      </c>
      <c r="P139" s="151">
        <v>13987362331</v>
      </c>
    </row>
    <row r="140" spans="1:16" s="142" customFormat="1" ht="24" customHeight="1">
      <c r="A140" s="147">
        <v>136</v>
      </c>
      <c r="B140" s="11" t="s">
        <v>1548</v>
      </c>
      <c r="C140" s="52" t="s">
        <v>77</v>
      </c>
      <c r="D140" s="52" t="s">
        <v>1225</v>
      </c>
      <c r="E140" s="11">
        <v>36</v>
      </c>
      <c r="F140" s="11">
        <v>1</v>
      </c>
      <c r="G140" s="11">
        <v>0.216</v>
      </c>
      <c r="H140" s="151">
        <v>1</v>
      </c>
      <c r="I140" s="82">
        <v>351.44</v>
      </c>
      <c r="J140" s="11" t="s">
        <v>1286</v>
      </c>
      <c r="K140" s="11" t="s">
        <v>1549</v>
      </c>
      <c r="L140" s="151" t="s">
        <v>1550</v>
      </c>
      <c r="M140" s="151">
        <v>15087388805</v>
      </c>
      <c r="N140" s="11" t="s">
        <v>1551</v>
      </c>
      <c r="O140" s="151" t="s">
        <v>1552</v>
      </c>
      <c r="P140" s="151">
        <v>15750028446</v>
      </c>
    </row>
    <row r="141" spans="1:16" s="142" customFormat="1" ht="24" customHeight="1">
      <c r="A141" s="147">
        <v>137</v>
      </c>
      <c r="B141" s="11" t="s">
        <v>1553</v>
      </c>
      <c r="C141" s="52" t="s">
        <v>77</v>
      </c>
      <c r="D141" s="52" t="s">
        <v>1225</v>
      </c>
      <c r="E141" s="11">
        <v>66</v>
      </c>
      <c r="F141" s="11">
        <v>3</v>
      </c>
      <c r="G141" s="11">
        <v>0.594</v>
      </c>
      <c r="H141" s="151">
        <v>3</v>
      </c>
      <c r="I141" s="82">
        <v>592.64</v>
      </c>
      <c r="J141" s="11" t="s">
        <v>1286</v>
      </c>
      <c r="K141" s="11" t="s">
        <v>1549</v>
      </c>
      <c r="L141" s="151" t="s">
        <v>1550</v>
      </c>
      <c r="M141" s="151">
        <v>15087388806</v>
      </c>
      <c r="N141" s="11" t="s">
        <v>1554</v>
      </c>
      <c r="O141" s="151" t="s">
        <v>1552</v>
      </c>
      <c r="P141" s="151">
        <v>15750028447</v>
      </c>
    </row>
    <row r="142" spans="1:16" s="142" customFormat="1" ht="24" customHeight="1">
      <c r="A142" s="147">
        <v>138</v>
      </c>
      <c r="B142" s="11" t="s">
        <v>1555</v>
      </c>
      <c r="C142" s="52" t="s">
        <v>77</v>
      </c>
      <c r="D142" s="52" t="s">
        <v>1225</v>
      </c>
      <c r="E142" s="11">
        <v>20</v>
      </c>
      <c r="F142" s="11">
        <v>1</v>
      </c>
      <c r="G142" s="11">
        <v>0.16</v>
      </c>
      <c r="H142" s="151">
        <v>1</v>
      </c>
      <c r="I142" s="82">
        <v>190.8</v>
      </c>
      <c r="J142" s="11" t="s">
        <v>1286</v>
      </c>
      <c r="K142" s="11" t="s">
        <v>1549</v>
      </c>
      <c r="L142" s="151" t="s">
        <v>1550</v>
      </c>
      <c r="M142" s="151">
        <v>15087388807</v>
      </c>
      <c r="N142" s="11" t="s">
        <v>288</v>
      </c>
      <c r="O142" s="151" t="s">
        <v>1552</v>
      </c>
      <c r="P142" s="151">
        <v>15750028448</v>
      </c>
    </row>
    <row r="143" spans="1:16" s="142" customFormat="1" ht="24" customHeight="1">
      <c r="A143" s="147">
        <v>139</v>
      </c>
      <c r="B143" s="11" t="s">
        <v>1556</v>
      </c>
      <c r="C143" s="52" t="s">
        <v>77</v>
      </c>
      <c r="D143" s="52" t="s">
        <v>1225</v>
      </c>
      <c r="E143" s="11">
        <v>20</v>
      </c>
      <c r="F143" s="11">
        <v>1</v>
      </c>
      <c r="G143" s="11">
        <v>0.11</v>
      </c>
      <c r="H143" s="151">
        <v>1</v>
      </c>
      <c r="I143" s="82">
        <v>170.8</v>
      </c>
      <c r="J143" s="11" t="s">
        <v>1286</v>
      </c>
      <c r="K143" s="11" t="s">
        <v>1549</v>
      </c>
      <c r="L143" s="151" t="s">
        <v>1550</v>
      </c>
      <c r="M143" s="151">
        <v>15087388808</v>
      </c>
      <c r="N143" s="11" t="s">
        <v>288</v>
      </c>
      <c r="O143" s="151" t="s">
        <v>1552</v>
      </c>
      <c r="P143" s="151">
        <v>15750028449</v>
      </c>
    </row>
    <row r="144" spans="1:16" s="142" customFormat="1" ht="24" customHeight="1">
      <c r="A144" s="147">
        <v>140</v>
      </c>
      <c r="B144" s="11" t="s">
        <v>1557</v>
      </c>
      <c r="C144" s="52" t="s">
        <v>77</v>
      </c>
      <c r="D144" s="52" t="s">
        <v>1225</v>
      </c>
      <c r="E144" s="11">
        <v>22</v>
      </c>
      <c r="F144" s="11">
        <v>1</v>
      </c>
      <c r="G144" s="11">
        <v>0.154</v>
      </c>
      <c r="H144" s="151">
        <v>1</v>
      </c>
      <c r="I144" s="82">
        <v>180.88</v>
      </c>
      <c r="J144" s="11" t="s">
        <v>1286</v>
      </c>
      <c r="K144" s="11" t="s">
        <v>1549</v>
      </c>
      <c r="L144" s="151" t="s">
        <v>1550</v>
      </c>
      <c r="M144" s="151">
        <v>15087388809</v>
      </c>
      <c r="N144" s="11" t="s">
        <v>288</v>
      </c>
      <c r="O144" s="151" t="s">
        <v>1552</v>
      </c>
      <c r="P144" s="151">
        <v>15750028450</v>
      </c>
    </row>
    <row r="145" spans="1:16" s="142" customFormat="1" ht="24" customHeight="1">
      <c r="A145" s="147">
        <v>141</v>
      </c>
      <c r="B145" s="11" t="s">
        <v>1558</v>
      </c>
      <c r="C145" s="52" t="s">
        <v>77</v>
      </c>
      <c r="D145" s="52" t="s">
        <v>1225</v>
      </c>
      <c r="E145" s="11">
        <v>20</v>
      </c>
      <c r="F145" s="11">
        <v>1</v>
      </c>
      <c r="G145" s="11">
        <v>0.204</v>
      </c>
      <c r="H145" s="151">
        <v>1</v>
      </c>
      <c r="I145" s="82">
        <v>190.8</v>
      </c>
      <c r="J145" s="11" t="s">
        <v>1286</v>
      </c>
      <c r="K145" s="11" t="s">
        <v>1549</v>
      </c>
      <c r="L145" s="151" t="s">
        <v>1550</v>
      </c>
      <c r="M145" s="151">
        <v>15087388810</v>
      </c>
      <c r="N145" s="11" t="s">
        <v>288</v>
      </c>
      <c r="O145" s="151" t="s">
        <v>1552</v>
      </c>
      <c r="P145" s="151">
        <v>15750028451</v>
      </c>
    </row>
    <row r="146" spans="1:16" s="142" customFormat="1" ht="24" customHeight="1">
      <c r="A146" s="147">
        <v>142</v>
      </c>
      <c r="B146" s="11" t="s">
        <v>1559</v>
      </c>
      <c r="C146" s="52" t="s">
        <v>77</v>
      </c>
      <c r="D146" s="52" t="s">
        <v>1225</v>
      </c>
      <c r="E146" s="11">
        <v>24</v>
      </c>
      <c r="F146" s="11">
        <v>1</v>
      </c>
      <c r="G146" s="11">
        <v>0.168</v>
      </c>
      <c r="H146" s="151">
        <v>1</v>
      </c>
      <c r="I146" s="82">
        <v>230.96</v>
      </c>
      <c r="J146" s="11" t="s">
        <v>1286</v>
      </c>
      <c r="K146" s="11" t="s">
        <v>1549</v>
      </c>
      <c r="L146" s="151" t="s">
        <v>1550</v>
      </c>
      <c r="M146" s="151">
        <v>15087388811</v>
      </c>
      <c r="N146" s="11" t="s">
        <v>1560</v>
      </c>
      <c r="O146" s="151" t="s">
        <v>1552</v>
      </c>
      <c r="P146" s="151">
        <v>15750028452</v>
      </c>
    </row>
    <row r="147" spans="1:16" s="142" customFormat="1" ht="24" customHeight="1">
      <c r="A147" s="147">
        <v>143</v>
      </c>
      <c r="B147" s="11" t="s">
        <v>1561</v>
      </c>
      <c r="C147" s="52" t="s">
        <v>77</v>
      </c>
      <c r="D147" s="52" t="s">
        <v>1225</v>
      </c>
      <c r="E147" s="11">
        <v>32</v>
      </c>
      <c r="F147" s="11">
        <v>2</v>
      </c>
      <c r="G147" s="11">
        <v>0.306</v>
      </c>
      <c r="H147" s="151">
        <v>2</v>
      </c>
      <c r="I147" s="82">
        <v>311.28</v>
      </c>
      <c r="J147" s="11" t="s">
        <v>1286</v>
      </c>
      <c r="K147" s="11" t="s">
        <v>1549</v>
      </c>
      <c r="L147" s="151" t="s">
        <v>1550</v>
      </c>
      <c r="M147" s="151">
        <v>15087388812</v>
      </c>
      <c r="N147" s="11" t="s">
        <v>1554</v>
      </c>
      <c r="O147" s="151" t="s">
        <v>1552</v>
      </c>
      <c r="P147" s="151">
        <v>15750028453</v>
      </c>
    </row>
    <row r="148" spans="1:16" s="142" customFormat="1" ht="24" customHeight="1">
      <c r="A148" s="147">
        <v>144</v>
      </c>
      <c r="B148" s="11" t="s">
        <v>1562</v>
      </c>
      <c r="C148" s="52" t="s">
        <v>77</v>
      </c>
      <c r="D148" s="52" t="s">
        <v>1225</v>
      </c>
      <c r="E148" s="11">
        <v>20</v>
      </c>
      <c r="F148" s="11">
        <v>1</v>
      </c>
      <c r="G148" s="11">
        <v>0.13</v>
      </c>
      <c r="H148" s="151">
        <v>1</v>
      </c>
      <c r="I148" s="82">
        <v>190.8</v>
      </c>
      <c r="J148" s="11" t="s">
        <v>1286</v>
      </c>
      <c r="K148" s="11" t="s">
        <v>1549</v>
      </c>
      <c r="L148" s="151" t="s">
        <v>1550</v>
      </c>
      <c r="M148" s="151">
        <v>15087388813</v>
      </c>
      <c r="N148" s="11" t="s">
        <v>1554</v>
      </c>
      <c r="O148" s="151" t="s">
        <v>1552</v>
      </c>
      <c r="P148" s="151">
        <v>15750028454</v>
      </c>
    </row>
    <row r="149" spans="1:16" s="142" customFormat="1" ht="24" customHeight="1">
      <c r="A149" s="147">
        <v>145</v>
      </c>
      <c r="B149" s="11" t="s">
        <v>1563</v>
      </c>
      <c r="C149" s="52" t="s">
        <v>77</v>
      </c>
      <c r="D149" s="52" t="s">
        <v>1225</v>
      </c>
      <c r="E149" s="11">
        <v>10</v>
      </c>
      <c r="F149" s="11">
        <v>1</v>
      </c>
      <c r="G149" s="11">
        <v>0.1</v>
      </c>
      <c r="H149" s="151">
        <v>1</v>
      </c>
      <c r="I149" s="82">
        <v>90.4</v>
      </c>
      <c r="J149" s="11" t="s">
        <v>1286</v>
      </c>
      <c r="K149" s="11" t="s">
        <v>1549</v>
      </c>
      <c r="L149" s="151" t="s">
        <v>1550</v>
      </c>
      <c r="M149" s="151">
        <v>15087388814</v>
      </c>
      <c r="N149" s="11" t="s">
        <v>1554</v>
      </c>
      <c r="O149" s="151" t="s">
        <v>1552</v>
      </c>
      <c r="P149" s="151">
        <v>15750028455</v>
      </c>
    </row>
    <row r="150" spans="1:16" s="142" customFormat="1" ht="24" customHeight="1">
      <c r="A150" s="147">
        <v>146</v>
      </c>
      <c r="B150" s="11" t="s">
        <v>1564</v>
      </c>
      <c r="C150" s="52" t="s">
        <v>77</v>
      </c>
      <c r="D150" s="52" t="s">
        <v>1225</v>
      </c>
      <c r="E150" s="11">
        <v>14</v>
      </c>
      <c r="F150" s="11">
        <v>1</v>
      </c>
      <c r="G150" s="11">
        <v>0.112</v>
      </c>
      <c r="H150" s="151">
        <v>1</v>
      </c>
      <c r="I150" s="82">
        <v>130.56</v>
      </c>
      <c r="J150" s="11" t="s">
        <v>1286</v>
      </c>
      <c r="K150" s="11" t="s">
        <v>1549</v>
      </c>
      <c r="L150" s="151" t="s">
        <v>1550</v>
      </c>
      <c r="M150" s="151">
        <v>15087388815</v>
      </c>
      <c r="N150" s="11" t="s">
        <v>1554</v>
      </c>
      <c r="O150" s="151" t="s">
        <v>1552</v>
      </c>
      <c r="P150" s="151">
        <v>15750028456</v>
      </c>
    </row>
    <row r="151" spans="1:16" s="142" customFormat="1" ht="24" customHeight="1">
      <c r="A151" s="147">
        <v>147</v>
      </c>
      <c r="B151" s="11" t="s">
        <v>1565</v>
      </c>
      <c r="C151" s="52" t="s">
        <v>77</v>
      </c>
      <c r="D151" s="52" t="s">
        <v>1225</v>
      </c>
      <c r="E151" s="11">
        <v>32</v>
      </c>
      <c r="F151" s="11">
        <v>2</v>
      </c>
      <c r="G151" s="11">
        <v>0.2998</v>
      </c>
      <c r="H151" s="151">
        <v>2</v>
      </c>
      <c r="I151" s="82">
        <v>277.65</v>
      </c>
      <c r="J151" s="11" t="s">
        <v>1286</v>
      </c>
      <c r="K151" s="11" t="s">
        <v>1549</v>
      </c>
      <c r="L151" s="151" t="s">
        <v>1550</v>
      </c>
      <c r="M151" s="151">
        <v>15087388816</v>
      </c>
      <c r="N151" s="11" t="s">
        <v>1554</v>
      </c>
      <c r="O151" s="151" t="s">
        <v>1552</v>
      </c>
      <c r="P151" s="151">
        <v>15750028457</v>
      </c>
    </row>
    <row r="152" spans="1:16" s="142" customFormat="1" ht="24" customHeight="1">
      <c r="A152" s="147">
        <v>148</v>
      </c>
      <c r="B152" s="11" t="s">
        <v>1566</v>
      </c>
      <c r="C152" s="52" t="s">
        <v>77</v>
      </c>
      <c r="D152" s="52" t="s">
        <v>1225</v>
      </c>
      <c r="E152" s="11">
        <v>94</v>
      </c>
      <c r="F152" s="11">
        <v>7</v>
      </c>
      <c r="G152" s="11">
        <v>0.4764</v>
      </c>
      <c r="H152" s="151">
        <v>7</v>
      </c>
      <c r="I152" s="82">
        <v>1207.37</v>
      </c>
      <c r="J152" s="11" t="s">
        <v>1286</v>
      </c>
      <c r="K152" s="11" t="s">
        <v>1549</v>
      </c>
      <c r="L152" s="151" t="s">
        <v>1550</v>
      </c>
      <c r="M152" s="151">
        <v>15087388817</v>
      </c>
      <c r="N152" s="11" t="s">
        <v>1560</v>
      </c>
      <c r="O152" s="151" t="s">
        <v>1552</v>
      </c>
      <c r="P152" s="151">
        <v>15750028458</v>
      </c>
    </row>
    <row r="153" spans="1:16" s="142" customFormat="1" ht="24" customHeight="1">
      <c r="A153" s="147">
        <v>149</v>
      </c>
      <c r="B153" s="11" t="s">
        <v>1567</v>
      </c>
      <c r="C153" s="52" t="s">
        <v>77</v>
      </c>
      <c r="D153" s="52" t="s">
        <v>1225</v>
      </c>
      <c r="E153" s="11">
        <v>24</v>
      </c>
      <c r="F153" s="11">
        <v>1</v>
      </c>
      <c r="G153" s="168">
        <f>515.28*6/10000</f>
        <v>0.309168</v>
      </c>
      <c r="H153" s="9">
        <v>2</v>
      </c>
      <c r="I153" s="11">
        <v>247.44</v>
      </c>
      <c r="J153" s="11" t="s">
        <v>1286</v>
      </c>
      <c r="K153" s="11" t="s">
        <v>1568</v>
      </c>
      <c r="L153" s="9" t="s">
        <v>663</v>
      </c>
      <c r="M153" s="9">
        <v>15094121947</v>
      </c>
      <c r="N153" s="11" t="s">
        <v>1569</v>
      </c>
      <c r="O153" s="9" t="s">
        <v>1570</v>
      </c>
      <c r="P153" s="9">
        <v>18787390150</v>
      </c>
    </row>
    <row r="154" spans="1:16" s="142" customFormat="1" ht="24" customHeight="1">
      <c r="A154" s="147">
        <v>150</v>
      </c>
      <c r="B154" s="11" t="s">
        <v>1571</v>
      </c>
      <c r="C154" s="52" t="s">
        <v>77</v>
      </c>
      <c r="D154" s="52" t="s">
        <v>1225</v>
      </c>
      <c r="E154" s="11">
        <v>20</v>
      </c>
      <c r="F154" s="11">
        <v>1</v>
      </c>
      <c r="G154" s="168">
        <f>679.32*4/10000</f>
        <v>0.271728</v>
      </c>
      <c r="H154" s="9">
        <v>2</v>
      </c>
      <c r="I154" s="11">
        <v>210.8</v>
      </c>
      <c r="J154" s="11" t="s">
        <v>1286</v>
      </c>
      <c r="K154" s="11" t="s">
        <v>1568</v>
      </c>
      <c r="L154" s="9" t="s">
        <v>663</v>
      </c>
      <c r="M154" s="9">
        <v>15094121947</v>
      </c>
      <c r="N154" s="11" t="s">
        <v>1569</v>
      </c>
      <c r="O154" s="9" t="s">
        <v>1570</v>
      </c>
      <c r="P154" s="9">
        <v>18787390150</v>
      </c>
    </row>
    <row r="155" spans="1:16" s="142" customFormat="1" ht="24" customHeight="1">
      <c r="A155" s="147">
        <v>151</v>
      </c>
      <c r="B155" s="11" t="s">
        <v>1572</v>
      </c>
      <c r="C155" s="52" t="s">
        <v>77</v>
      </c>
      <c r="D155" s="52" t="s">
        <v>1225</v>
      </c>
      <c r="E155" s="11">
        <v>18</v>
      </c>
      <c r="F155" s="11">
        <v>2</v>
      </c>
      <c r="G155" s="168">
        <v>0.218</v>
      </c>
      <c r="H155" s="9">
        <v>2</v>
      </c>
      <c r="I155" s="11">
        <v>180.36</v>
      </c>
      <c r="J155" s="11" t="s">
        <v>1286</v>
      </c>
      <c r="K155" s="11" t="s">
        <v>1568</v>
      </c>
      <c r="L155" s="9" t="s">
        <v>663</v>
      </c>
      <c r="M155" s="9">
        <v>15094121947</v>
      </c>
      <c r="N155" s="11" t="s">
        <v>1569</v>
      </c>
      <c r="O155" s="9" t="s">
        <v>1570</v>
      </c>
      <c r="P155" s="9">
        <v>18787390150</v>
      </c>
    </row>
    <row r="156" spans="1:16" s="142" customFormat="1" ht="24" customHeight="1">
      <c r="A156" s="147">
        <v>152</v>
      </c>
      <c r="B156" s="11" t="s">
        <v>1573</v>
      </c>
      <c r="C156" s="52" t="s">
        <v>77</v>
      </c>
      <c r="D156" s="52" t="s">
        <v>1225</v>
      </c>
      <c r="E156" s="11">
        <v>24</v>
      </c>
      <c r="F156" s="11">
        <v>1</v>
      </c>
      <c r="G156" s="168">
        <f>482.8*6/10000</f>
        <v>0.28968</v>
      </c>
      <c r="H156" s="9">
        <v>2</v>
      </c>
      <c r="I156" s="11">
        <v>227.28</v>
      </c>
      <c r="J156" s="11" t="s">
        <v>1470</v>
      </c>
      <c r="K156" s="11" t="s">
        <v>1568</v>
      </c>
      <c r="L156" s="9" t="s">
        <v>663</v>
      </c>
      <c r="M156" s="9">
        <v>15094121947</v>
      </c>
      <c r="N156" s="11" t="s">
        <v>1574</v>
      </c>
      <c r="O156" s="9" t="s">
        <v>1575</v>
      </c>
      <c r="P156" s="9">
        <v>13529930416</v>
      </c>
    </row>
    <row r="157" spans="1:16" s="142" customFormat="1" ht="24" customHeight="1">
      <c r="A157" s="147">
        <v>153</v>
      </c>
      <c r="B157" s="11" t="s">
        <v>1576</v>
      </c>
      <c r="C157" s="52" t="s">
        <v>77</v>
      </c>
      <c r="D157" s="52" t="s">
        <v>1225</v>
      </c>
      <c r="E157" s="11">
        <v>24</v>
      </c>
      <c r="F157" s="11">
        <v>2</v>
      </c>
      <c r="G157" s="168">
        <f>571.88*6/10000</f>
        <v>0.343128</v>
      </c>
      <c r="H157" s="9">
        <v>2</v>
      </c>
      <c r="I157" s="11">
        <v>260.64</v>
      </c>
      <c r="J157" s="11" t="s">
        <v>1470</v>
      </c>
      <c r="K157" s="11" t="s">
        <v>1568</v>
      </c>
      <c r="L157" s="9" t="s">
        <v>663</v>
      </c>
      <c r="M157" s="9">
        <v>15094121947</v>
      </c>
      <c r="N157" s="11" t="s">
        <v>1577</v>
      </c>
      <c r="O157" s="9" t="s">
        <v>1578</v>
      </c>
      <c r="P157" s="9">
        <v>13887383277</v>
      </c>
    </row>
    <row r="158" spans="1:16" s="142" customFormat="1" ht="24" customHeight="1">
      <c r="A158" s="147">
        <v>154</v>
      </c>
      <c r="B158" s="11" t="s">
        <v>1579</v>
      </c>
      <c r="C158" s="52" t="s">
        <v>77</v>
      </c>
      <c r="D158" s="52" t="s">
        <v>1225</v>
      </c>
      <c r="E158" s="11">
        <v>36</v>
      </c>
      <c r="F158" s="11">
        <v>2</v>
      </c>
      <c r="G158" s="168">
        <f>(688.18+443.04)*4/10000</f>
        <v>0.452488</v>
      </c>
      <c r="H158" s="9">
        <v>4</v>
      </c>
      <c r="I158" s="11">
        <v>368.28</v>
      </c>
      <c r="J158" s="11" t="s">
        <v>411</v>
      </c>
      <c r="K158" s="11" t="s">
        <v>1568</v>
      </c>
      <c r="L158" s="9" t="s">
        <v>663</v>
      </c>
      <c r="M158" s="9">
        <v>15094121947</v>
      </c>
      <c r="N158" s="11" t="s">
        <v>1569</v>
      </c>
      <c r="O158" s="9" t="s">
        <v>1570</v>
      </c>
      <c r="P158" s="9">
        <v>18787390150</v>
      </c>
    </row>
    <row r="159" spans="1:16" s="142" customFormat="1" ht="24" customHeight="1">
      <c r="A159" s="147">
        <v>155</v>
      </c>
      <c r="B159" s="11" t="s">
        <v>1580</v>
      </c>
      <c r="C159" s="52" t="s">
        <v>77</v>
      </c>
      <c r="D159" s="52" t="s">
        <v>1225</v>
      </c>
      <c r="E159" s="11">
        <v>8</v>
      </c>
      <c r="F159" s="11">
        <v>1</v>
      </c>
      <c r="G159" s="168">
        <v>0.11</v>
      </c>
      <c r="H159" s="9">
        <v>1</v>
      </c>
      <c r="I159" s="82">
        <v>86</v>
      </c>
      <c r="J159" s="11" t="s">
        <v>486</v>
      </c>
      <c r="K159" s="11" t="s">
        <v>1568</v>
      </c>
      <c r="L159" s="9" t="s">
        <v>663</v>
      </c>
      <c r="M159" s="9">
        <v>15094121947</v>
      </c>
      <c r="N159" s="11" t="s">
        <v>1405</v>
      </c>
      <c r="O159" s="9" t="s">
        <v>1581</v>
      </c>
      <c r="P159" s="9">
        <v>13608738068</v>
      </c>
    </row>
    <row r="160" spans="1:16" s="142" customFormat="1" ht="24" customHeight="1">
      <c r="A160" s="147">
        <v>156</v>
      </c>
      <c r="B160" s="11" t="s">
        <v>1582</v>
      </c>
      <c r="C160" s="52" t="s">
        <v>77</v>
      </c>
      <c r="D160" s="52" t="s">
        <v>1225</v>
      </c>
      <c r="E160" s="11">
        <v>404</v>
      </c>
      <c r="F160" s="11">
        <v>9</v>
      </c>
      <c r="G160" s="168">
        <f>(1110.42+1381.27+468.81+226.64+1183.04+373.86+315.21+1298.56)*3.5/10000</f>
        <v>2.2252335</v>
      </c>
      <c r="H160" s="9">
        <v>9</v>
      </c>
      <c r="I160" s="11">
        <v>4031.92</v>
      </c>
      <c r="J160" s="11" t="s">
        <v>1286</v>
      </c>
      <c r="K160" s="11" t="s">
        <v>1568</v>
      </c>
      <c r="L160" s="9" t="s">
        <v>663</v>
      </c>
      <c r="M160" s="9">
        <v>15094121947</v>
      </c>
      <c r="N160" s="11" t="s">
        <v>1577</v>
      </c>
      <c r="O160" s="9" t="s">
        <v>1578</v>
      </c>
      <c r="P160" s="9">
        <v>13887383277</v>
      </c>
    </row>
  </sheetData>
  <sheetProtection/>
  <mergeCells count="11">
    <mergeCell ref="A1:P1"/>
    <mergeCell ref="A2:E2"/>
    <mergeCell ref="N2:P2"/>
    <mergeCell ref="K3:M3"/>
    <mergeCell ref="N3:P3"/>
    <mergeCell ref="A3:A4"/>
    <mergeCell ref="B3:B4"/>
    <mergeCell ref="C3:C4"/>
    <mergeCell ref="D3:D4"/>
    <mergeCell ref="H3:H4"/>
    <mergeCell ref="J3:J4"/>
  </mergeCells>
  <dataValidations count="1">
    <dataValidation type="list" allowBlank="1" showInputMessage="1" showErrorMessage="1" sqref="J4">
      <formula1>"1950-1970年,1970-1980年,1980-1990年,1990-2000年,2001-2005年"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zoomScaleSheetLayoutView="100" workbookViewId="0" topLeftCell="A37">
      <selection activeCell="A1" sqref="A1:P59"/>
    </sheetView>
  </sheetViews>
  <sheetFormatPr defaultColWidth="9.00390625" defaultRowHeight="14.25"/>
  <cols>
    <col min="1" max="1" width="9.00390625" style="57" customWidth="1"/>
    <col min="2" max="2" width="13.75390625" style="45" customWidth="1"/>
    <col min="3" max="7" width="9.00390625" style="45" customWidth="1"/>
    <col min="8" max="8" width="11.50390625" style="44" customWidth="1"/>
    <col min="9" max="9" width="9.00390625" style="45" customWidth="1"/>
    <col min="10" max="10" width="9.875" style="45" bestFit="1" customWidth="1"/>
    <col min="11" max="12" width="9.00390625" style="44" customWidth="1"/>
    <col min="13" max="13" width="15.25390625" style="44" customWidth="1"/>
    <col min="14" max="15" width="9.00390625" style="44" customWidth="1"/>
    <col min="16" max="16" width="16.125" style="44" customWidth="1"/>
    <col min="17" max="16384" width="9.00390625" style="45" customWidth="1"/>
  </cols>
  <sheetData>
    <row r="1" spans="1:16" ht="27">
      <c r="A1" s="106" t="s">
        <v>1583</v>
      </c>
      <c r="B1" s="107"/>
      <c r="C1" s="106"/>
      <c r="D1" s="106"/>
      <c r="E1" s="106"/>
      <c r="F1" s="106"/>
      <c r="G1" s="106"/>
      <c r="H1" s="117"/>
      <c r="I1" s="123"/>
      <c r="J1" s="106"/>
      <c r="K1" s="117"/>
      <c r="L1" s="117"/>
      <c r="M1" s="117"/>
      <c r="N1" s="117"/>
      <c r="O1" s="117"/>
      <c r="P1" s="117"/>
    </row>
    <row r="2" spans="1:16" s="105" customFormat="1" ht="24" customHeight="1">
      <c r="A2" s="108" t="s">
        <v>56</v>
      </c>
      <c r="B2" s="109"/>
      <c r="C2" s="109"/>
      <c r="D2" s="109"/>
      <c r="E2" s="109"/>
      <c r="F2" s="109"/>
      <c r="G2" s="109"/>
      <c r="H2" s="118"/>
      <c r="I2" s="109"/>
      <c r="J2" s="109"/>
      <c r="K2" s="118"/>
      <c r="L2" s="118"/>
      <c r="M2" s="139"/>
      <c r="N2" s="140" t="s">
        <v>57</v>
      </c>
      <c r="O2" s="140"/>
      <c r="P2" s="140"/>
    </row>
    <row r="3" spans="1:16" s="105" customFormat="1" ht="24" customHeight="1">
      <c r="A3" s="110" t="s">
        <v>1</v>
      </c>
      <c r="B3" s="111" t="s">
        <v>58</v>
      </c>
      <c r="C3" s="110" t="s">
        <v>59</v>
      </c>
      <c r="D3" s="110" t="s">
        <v>60</v>
      </c>
      <c r="E3" s="110" t="s">
        <v>61</v>
      </c>
      <c r="F3" s="110" t="s">
        <v>62</v>
      </c>
      <c r="G3" s="110" t="s">
        <v>63</v>
      </c>
      <c r="H3" s="113" t="s">
        <v>64</v>
      </c>
      <c r="I3" s="124" t="s">
        <v>65</v>
      </c>
      <c r="J3" s="110" t="s">
        <v>66</v>
      </c>
      <c r="K3" s="113" t="s">
        <v>67</v>
      </c>
      <c r="L3" s="113"/>
      <c r="M3" s="113"/>
      <c r="N3" s="113" t="s">
        <v>68</v>
      </c>
      <c r="O3" s="113"/>
      <c r="P3" s="113"/>
    </row>
    <row r="4" spans="1:16" s="105" customFormat="1" ht="24" customHeight="1">
      <c r="A4" s="110"/>
      <c r="B4" s="111"/>
      <c r="C4" s="110"/>
      <c r="D4" s="110"/>
      <c r="E4" s="110" t="s">
        <v>69</v>
      </c>
      <c r="F4" s="110" t="s">
        <v>70</v>
      </c>
      <c r="G4" s="110" t="s">
        <v>71</v>
      </c>
      <c r="H4" s="113"/>
      <c r="I4" s="124" t="s">
        <v>72</v>
      </c>
      <c r="J4" s="110"/>
      <c r="K4" s="113" t="s">
        <v>73</v>
      </c>
      <c r="L4" s="125" t="s">
        <v>74</v>
      </c>
      <c r="M4" s="125" t="s">
        <v>75</v>
      </c>
      <c r="N4" s="113" t="s">
        <v>73</v>
      </c>
      <c r="O4" s="125" t="s">
        <v>74</v>
      </c>
      <c r="P4" s="125" t="s">
        <v>75</v>
      </c>
    </row>
    <row r="5" spans="1:16" s="105" customFormat="1" ht="24" customHeight="1">
      <c r="A5" s="112">
        <v>1</v>
      </c>
      <c r="B5" s="113" t="s">
        <v>1584</v>
      </c>
      <c r="C5" s="114" t="s">
        <v>77</v>
      </c>
      <c r="D5" s="114" t="s">
        <v>1585</v>
      </c>
      <c r="E5" s="113">
        <v>235</v>
      </c>
      <c r="F5" s="113">
        <v>15</v>
      </c>
      <c r="G5" s="113">
        <v>1.7625</v>
      </c>
      <c r="H5" s="119">
        <v>15</v>
      </c>
      <c r="I5" s="126">
        <v>2432.25</v>
      </c>
      <c r="J5" s="113" t="s">
        <v>501</v>
      </c>
      <c r="K5" s="113" t="s">
        <v>1586</v>
      </c>
      <c r="L5" s="127" t="s">
        <v>1587</v>
      </c>
      <c r="M5" s="119">
        <v>15187181088</v>
      </c>
      <c r="N5" s="113" t="s">
        <v>1119</v>
      </c>
      <c r="O5" s="127" t="s">
        <v>1588</v>
      </c>
      <c r="P5" s="119">
        <v>18287645608</v>
      </c>
    </row>
    <row r="6" spans="1:16" s="105" customFormat="1" ht="24" customHeight="1">
      <c r="A6" s="112">
        <v>2</v>
      </c>
      <c r="B6" s="113" t="s">
        <v>1589</v>
      </c>
      <c r="C6" s="114" t="s">
        <v>77</v>
      </c>
      <c r="D6" s="114" t="s">
        <v>1585</v>
      </c>
      <c r="E6" s="113">
        <v>62</v>
      </c>
      <c r="F6" s="115">
        <v>3</v>
      </c>
      <c r="G6" s="113">
        <v>0.496</v>
      </c>
      <c r="H6" s="119">
        <v>5</v>
      </c>
      <c r="I6" s="126">
        <v>644.8</v>
      </c>
      <c r="J6" s="113" t="s">
        <v>1590</v>
      </c>
      <c r="K6" s="113" t="s">
        <v>1586</v>
      </c>
      <c r="L6" s="127" t="s">
        <v>1587</v>
      </c>
      <c r="M6" s="119">
        <v>15187181088</v>
      </c>
      <c r="N6" s="113" t="s">
        <v>1591</v>
      </c>
      <c r="O6" s="127" t="s">
        <v>1592</v>
      </c>
      <c r="P6" s="119">
        <v>18988293421</v>
      </c>
    </row>
    <row r="7" spans="1:16" s="105" customFormat="1" ht="24" customHeight="1">
      <c r="A7" s="112">
        <v>3</v>
      </c>
      <c r="B7" s="113" t="s">
        <v>1593</v>
      </c>
      <c r="C7" s="114" t="s">
        <v>77</v>
      </c>
      <c r="D7" s="114" t="s">
        <v>1585</v>
      </c>
      <c r="E7" s="113">
        <v>24</v>
      </c>
      <c r="F7" s="115">
        <v>1</v>
      </c>
      <c r="G7" s="113">
        <v>0.192</v>
      </c>
      <c r="H7" s="119">
        <v>3</v>
      </c>
      <c r="I7" s="126">
        <v>249.6</v>
      </c>
      <c r="J7" s="113" t="s">
        <v>1590</v>
      </c>
      <c r="K7" s="113" t="s">
        <v>1586</v>
      </c>
      <c r="L7" s="127" t="s">
        <v>1587</v>
      </c>
      <c r="M7" s="119">
        <v>15187181088</v>
      </c>
      <c r="N7" s="113" t="s">
        <v>1591</v>
      </c>
      <c r="O7" s="127" t="s">
        <v>1592</v>
      </c>
      <c r="P7" s="119">
        <v>18988293421</v>
      </c>
    </row>
    <row r="8" spans="1:16" s="105" customFormat="1" ht="24" customHeight="1">
      <c r="A8" s="112">
        <v>4</v>
      </c>
      <c r="B8" s="113" t="s">
        <v>1594</v>
      </c>
      <c r="C8" s="114" t="s">
        <v>77</v>
      </c>
      <c r="D8" s="114" t="s">
        <v>1585</v>
      </c>
      <c r="E8" s="113">
        <v>24</v>
      </c>
      <c r="F8" s="115">
        <v>1</v>
      </c>
      <c r="G8" s="113">
        <v>0.1896</v>
      </c>
      <c r="H8" s="119">
        <v>3</v>
      </c>
      <c r="I8" s="126">
        <v>246.48</v>
      </c>
      <c r="J8" s="113" t="s">
        <v>986</v>
      </c>
      <c r="K8" s="113" t="s">
        <v>1586</v>
      </c>
      <c r="L8" s="127" t="s">
        <v>1587</v>
      </c>
      <c r="M8" s="119">
        <v>15187181088</v>
      </c>
      <c r="N8" s="113" t="s">
        <v>1591</v>
      </c>
      <c r="O8" s="127" t="s">
        <v>1592</v>
      </c>
      <c r="P8" s="119">
        <v>18988293421</v>
      </c>
    </row>
    <row r="9" spans="1:16" s="105" customFormat="1" ht="24" customHeight="1">
      <c r="A9" s="112">
        <v>5</v>
      </c>
      <c r="B9" s="113" t="s">
        <v>1595</v>
      </c>
      <c r="C9" s="114" t="s">
        <v>77</v>
      </c>
      <c r="D9" s="114" t="s">
        <v>1585</v>
      </c>
      <c r="E9" s="113">
        <v>30</v>
      </c>
      <c r="F9" s="115">
        <v>1</v>
      </c>
      <c r="G9" s="113">
        <v>0.21</v>
      </c>
      <c r="H9" s="119">
        <v>3</v>
      </c>
      <c r="I9" s="126">
        <v>304.5</v>
      </c>
      <c r="J9" s="113" t="s">
        <v>512</v>
      </c>
      <c r="K9" s="113" t="s">
        <v>1586</v>
      </c>
      <c r="L9" s="127" t="s">
        <v>1587</v>
      </c>
      <c r="M9" s="119">
        <v>15187181088</v>
      </c>
      <c r="N9" s="113" t="s">
        <v>1591</v>
      </c>
      <c r="O9" s="127" t="s">
        <v>1592</v>
      </c>
      <c r="P9" s="119">
        <v>18988293421</v>
      </c>
    </row>
    <row r="10" spans="1:16" s="105" customFormat="1" ht="24" customHeight="1">
      <c r="A10" s="112">
        <v>6</v>
      </c>
      <c r="B10" s="113" t="s">
        <v>1596</v>
      </c>
      <c r="C10" s="114" t="s">
        <v>77</v>
      </c>
      <c r="D10" s="114" t="s">
        <v>1585</v>
      </c>
      <c r="E10" s="113">
        <v>30</v>
      </c>
      <c r="F10" s="115">
        <v>2</v>
      </c>
      <c r="G10" s="113">
        <v>0.21</v>
      </c>
      <c r="H10" s="119">
        <v>3</v>
      </c>
      <c r="I10" s="126">
        <v>304.5</v>
      </c>
      <c r="J10" s="113" t="s">
        <v>512</v>
      </c>
      <c r="K10" s="113" t="s">
        <v>1586</v>
      </c>
      <c r="L10" s="127" t="s">
        <v>1587</v>
      </c>
      <c r="M10" s="119">
        <v>15187181088</v>
      </c>
      <c r="N10" s="113" t="s">
        <v>1591</v>
      </c>
      <c r="O10" s="127" t="s">
        <v>1592</v>
      </c>
      <c r="P10" s="119">
        <v>18988293421</v>
      </c>
    </row>
    <row r="11" spans="1:16" s="105" customFormat="1" ht="24" customHeight="1">
      <c r="A11" s="112">
        <v>7</v>
      </c>
      <c r="B11" s="113" t="s">
        <v>1597</v>
      </c>
      <c r="C11" s="114" t="s">
        <v>77</v>
      </c>
      <c r="D11" s="114" t="s">
        <v>1585</v>
      </c>
      <c r="E11" s="113">
        <v>30</v>
      </c>
      <c r="F11" s="115">
        <v>2</v>
      </c>
      <c r="G11" s="113">
        <v>0.24</v>
      </c>
      <c r="H11" s="119">
        <v>4</v>
      </c>
      <c r="I11" s="126">
        <v>312</v>
      </c>
      <c r="J11" s="113" t="s">
        <v>492</v>
      </c>
      <c r="K11" s="113" t="s">
        <v>1586</v>
      </c>
      <c r="L11" s="127" t="s">
        <v>1587</v>
      </c>
      <c r="M11" s="119">
        <v>15187181088</v>
      </c>
      <c r="N11" s="113" t="s">
        <v>1591</v>
      </c>
      <c r="O11" s="127" t="s">
        <v>1592</v>
      </c>
      <c r="P11" s="119">
        <v>18988293421</v>
      </c>
    </row>
    <row r="12" spans="1:16" s="105" customFormat="1" ht="24" customHeight="1">
      <c r="A12" s="112">
        <v>8</v>
      </c>
      <c r="B12" s="113" t="s">
        <v>1598</v>
      </c>
      <c r="C12" s="114" t="s">
        <v>77</v>
      </c>
      <c r="D12" s="114" t="s">
        <v>1585</v>
      </c>
      <c r="E12" s="113">
        <v>54</v>
      </c>
      <c r="F12" s="115">
        <v>54</v>
      </c>
      <c r="G12" s="113">
        <v>1.62</v>
      </c>
      <c r="H12" s="119">
        <v>7</v>
      </c>
      <c r="I12" s="126">
        <v>567</v>
      </c>
      <c r="J12" s="113" t="s">
        <v>1590</v>
      </c>
      <c r="K12" s="113" t="s">
        <v>1586</v>
      </c>
      <c r="L12" s="127" t="s">
        <v>1587</v>
      </c>
      <c r="M12" s="119">
        <v>15187181088</v>
      </c>
      <c r="N12" s="113" t="s">
        <v>1591</v>
      </c>
      <c r="O12" s="127" t="s">
        <v>1592</v>
      </c>
      <c r="P12" s="119">
        <v>18988293421</v>
      </c>
    </row>
    <row r="13" spans="1:16" s="105" customFormat="1" ht="24" customHeight="1">
      <c r="A13" s="112">
        <v>9</v>
      </c>
      <c r="B13" s="113" t="s">
        <v>1599</v>
      </c>
      <c r="C13" s="114" t="s">
        <v>77</v>
      </c>
      <c r="D13" s="114" t="s">
        <v>1585</v>
      </c>
      <c r="E13" s="113">
        <v>36</v>
      </c>
      <c r="F13" s="115">
        <v>4</v>
      </c>
      <c r="G13" s="113">
        <v>0.288</v>
      </c>
      <c r="H13" s="119">
        <v>5</v>
      </c>
      <c r="I13" s="126">
        <v>374.4</v>
      </c>
      <c r="J13" s="113" t="s">
        <v>1590</v>
      </c>
      <c r="K13" s="113" t="s">
        <v>1586</v>
      </c>
      <c r="L13" s="127" t="s">
        <v>1587</v>
      </c>
      <c r="M13" s="119">
        <v>15187181088</v>
      </c>
      <c r="N13" s="113" t="s">
        <v>1591</v>
      </c>
      <c r="O13" s="127" t="s">
        <v>1592</v>
      </c>
      <c r="P13" s="119">
        <v>18988293421</v>
      </c>
    </row>
    <row r="14" spans="1:16" s="105" customFormat="1" ht="24" customHeight="1">
      <c r="A14" s="112">
        <v>10</v>
      </c>
      <c r="B14" s="113" t="s">
        <v>1600</v>
      </c>
      <c r="C14" s="114" t="s">
        <v>77</v>
      </c>
      <c r="D14" s="114" t="s">
        <v>1585</v>
      </c>
      <c r="E14" s="113">
        <v>38</v>
      </c>
      <c r="F14" s="113">
        <v>2</v>
      </c>
      <c r="G14" s="113">
        <v>0.304</v>
      </c>
      <c r="H14" s="119">
        <v>5</v>
      </c>
      <c r="I14" s="126">
        <v>395.2</v>
      </c>
      <c r="J14" s="113" t="s">
        <v>503</v>
      </c>
      <c r="K14" s="113" t="s">
        <v>1586</v>
      </c>
      <c r="L14" s="127" t="s">
        <v>1587</v>
      </c>
      <c r="M14" s="119">
        <v>15187181088</v>
      </c>
      <c r="N14" s="113" t="s">
        <v>1591</v>
      </c>
      <c r="O14" s="127" t="s">
        <v>1592</v>
      </c>
      <c r="P14" s="119">
        <v>18988293421</v>
      </c>
    </row>
    <row r="15" spans="1:16" s="105" customFormat="1" ht="24" customHeight="1">
      <c r="A15" s="112">
        <v>11</v>
      </c>
      <c r="B15" s="113" t="s">
        <v>1601</v>
      </c>
      <c r="C15" s="114" t="s">
        <v>77</v>
      </c>
      <c r="D15" s="114" t="s">
        <v>1585</v>
      </c>
      <c r="E15" s="113">
        <v>20</v>
      </c>
      <c r="F15" s="113">
        <v>1</v>
      </c>
      <c r="G15" s="113">
        <v>0.16</v>
      </c>
      <c r="H15" s="119">
        <v>2</v>
      </c>
      <c r="I15" s="126">
        <v>208</v>
      </c>
      <c r="J15" s="113" t="s">
        <v>1602</v>
      </c>
      <c r="K15" s="113" t="s">
        <v>1586</v>
      </c>
      <c r="L15" s="127" t="s">
        <v>1587</v>
      </c>
      <c r="M15" s="119">
        <v>15187181088</v>
      </c>
      <c r="N15" s="113" t="s">
        <v>1591</v>
      </c>
      <c r="O15" s="127" t="s">
        <v>1592</v>
      </c>
      <c r="P15" s="119">
        <v>18988293421</v>
      </c>
    </row>
    <row r="16" spans="1:16" s="105" customFormat="1" ht="24" customHeight="1">
      <c r="A16" s="112">
        <v>12</v>
      </c>
      <c r="B16" s="113" t="s">
        <v>1603</v>
      </c>
      <c r="C16" s="114" t="s">
        <v>77</v>
      </c>
      <c r="D16" s="114" t="s">
        <v>1585</v>
      </c>
      <c r="E16" s="113">
        <v>15</v>
      </c>
      <c r="F16" s="115">
        <v>3</v>
      </c>
      <c r="G16" s="113">
        <v>0.12</v>
      </c>
      <c r="H16" s="119">
        <v>2</v>
      </c>
      <c r="I16" s="126">
        <v>156</v>
      </c>
      <c r="J16" s="113" t="s">
        <v>408</v>
      </c>
      <c r="K16" s="113" t="s">
        <v>1586</v>
      </c>
      <c r="L16" s="127" t="s">
        <v>1587</v>
      </c>
      <c r="M16" s="119">
        <v>15187181088</v>
      </c>
      <c r="N16" s="113" t="s">
        <v>1591</v>
      </c>
      <c r="O16" s="127" t="s">
        <v>1592</v>
      </c>
      <c r="P16" s="119">
        <v>18988293421</v>
      </c>
    </row>
    <row r="17" spans="1:16" s="105" customFormat="1" ht="24" customHeight="1">
      <c r="A17" s="112">
        <v>13</v>
      </c>
      <c r="B17" s="113" t="s">
        <v>1604</v>
      </c>
      <c r="C17" s="114" t="s">
        <v>77</v>
      </c>
      <c r="D17" s="114" t="s">
        <v>1585</v>
      </c>
      <c r="E17" s="113">
        <v>110</v>
      </c>
      <c r="F17" s="115">
        <v>3</v>
      </c>
      <c r="G17" s="113">
        <v>1.232</v>
      </c>
      <c r="H17" s="119">
        <v>10</v>
      </c>
      <c r="I17" s="126">
        <v>1145.76</v>
      </c>
      <c r="J17" s="113" t="s">
        <v>408</v>
      </c>
      <c r="K17" s="113" t="s">
        <v>1586</v>
      </c>
      <c r="L17" s="127" t="s">
        <v>1587</v>
      </c>
      <c r="M17" s="119">
        <v>15187181088</v>
      </c>
      <c r="N17" s="113" t="s">
        <v>1605</v>
      </c>
      <c r="O17" s="127" t="s">
        <v>1606</v>
      </c>
      <c r="P17" s="119">
        <v>15187680190</v>
      </c>
    </row>
    <row r="18" spans="1:16" s="105" customFormat="1" ht="24" customHeight="1">
      <c r="A18" s="112">
        <v>14</v>
      </c>
      <c r="B18" s="113" t="s">
        <v>1607</v>
      </c>
      <c r="C18" s="114" t="s">
        <v>77</v>
      </c>
      <c r="D18" s="114" t="s">
        <v>1585</v>
      </c>
      <c r="E18" s="113">
        <v>60</v>
      </c>
      <c r="F18" s="115">
        <v>3</v>
      </c>
      <c r="G18" s="113">
        <v>0.42</v>
      </c>
      <c r="H18" s="119">
        <v>5</v>
      </c>
      <c r="I18" s="126">
        <v>609</v>
      </c>
      <c r="J18" s="113" t="s">
        <v>997</v>
      </c>
      <c r="K18" s="113" t="s">
        <v>1586</v>
      </c>
      <c r="L18" s="127" t="s">
        <v>1587</v>
      </c>
      <c r="M18" s="119">
        <v>15187181088</v>
      </c>
      <c r="N18" s="113" t="s">
        <v>1605</v>
      </c>
      <c r="O18" s="127" t="s">
        <v>1606</v>
      </c>
      <c r="P18" s="119">
        <v>15187680190</v>
      </c>
    </row>
    <row r="19" spans="1:16" s="105" customFormat="1" ht="24" customHeight="1">
      <c r="A19" s="112">
        <v>15</v>
      </c>
      <c r="B19" s="113" t="s">
        <v>1608</v>
      </c>
      <c r="C19" s="114" t="s">
        <v>77</v>
      </c>
      <c r="D19" s="114" t="s">
        <v>1585</v>
      </c>
      <c r="E19" s="113">
        <v>42</v>
      </c>
      <c r="F19" s="115">
        <v>2</v>
      </c>
      <c r="G19" s="113">
        <v>0.336</v>
      </c>
      <c r="H19" s="119">
        <v>4</v>
      </c>
      <c r="I19" s="126">
        <v>436.8</v>
      </c>
      <c r="J19" s="113" t="s">
        <v>1062</v>
      </c>
      <c r="K19" s="113" t="s">
        <v>1586</v>
      </c>
      <c r="L19" s="127" t="s">
        <v>1587</v>
      </c>
      <c r="M19" s="119">
        <v>15187181088</v>
      </c>
      <c r="N19" s="113" t="s">
        <v>1605</v>
      </c>
      <c r="O19" s="127" t="s">
        <v>1606</v>
      </c>
      <c r="P19" s="119">
        <v>15187680190</v>
      </c>
    </row>
    <row r="20" spans="1:16" s="105" customFormat="1" ht="24" customHeight="1">
      <c r="A20" s="112">
        <v>16</v>
      </c>
      <c r="B20" s="113" t="s">
        <v>1609</v>
      </c>
      <c r="C20" s="114" t="s">
        <v>77</v>
      </c>
      <c r="D20" s="114" t="s">
        <v>1585</v>
      </c>
      <c r="E20" s="113">
        <v>40</v>
      </c>
      <c r="F20" s="115">
        <v>2</v>
      </c>
      <c r="G20" s="113">
        <v>0.32</v>
      </c>
      <c r="H20" s="119">
        <v>4</v>
      </c>
      <c r="I20" s="126">
        <v>416</v>
      </c>
      <c r="J20" s="113" t="s">
        <v>534</v>
      </c>
      <c r="K20" s="113" t="s">
        <v>1586</v>
      </c>
      <c r="L20" s="127" t="s">
        <v>1587</v>
      </c>
      <c r="M20" s="119">
        <v>15187181088</v>
      </c>
      <c r="N20" s="113" t="s">
        <v>1605</v>
      </c>
      <c r="O20" s="127" t="s">
        <v>1606</v>
      </c>
      <c r="P20" s="119">
        <v>15187680190</v>
      </c>
    </row>
    <row r="21" spans="1:16" s="105" customFormat="1" ht="24" customHeight="1">
      <c r="A21" s="112">
        <v>17</v>
      </c>
      <c r="B21" s="113" t="s">
        <v>1610</v>
      </c>
      <c r="C21" s="114" t="s">
        <v>77</v>
      </c>
      <c r="D21" s="114" t="s">
        <v>1585</v>
      </c>
      <c r="E21" s="113">
        <v>72</v>
      </c>
      <c r="F21" s="115">
        <v>3</v>
      </c>
      <c r="G21" s="113">
        <v>0.792</v>
      </c>
      <c r="H21" s="119">
        <v>6</v>
      </c>
      <c r="I21" s="126">
        <v>752.4</v>
      </c>
      <c r="J21" s="113" t="s">
        <v>997</v>
      </c>
      <c r="K21" s="113" t="s">
        <v>1586</v>
      </c>
      <c r="L21" s="127" t="s">
        <v>1587</v>
      </c>
      <c r="M21" s="119">
        <v>15187181088</v>
      </c>
      <c r="N21" s="113" t="s">
        <v>1605</v>
      </c>
      <c r="O21" s="127" t="s">
        <v>1606</v>
      </c>
      <c r="P21" s="119">
        <v>15187680190</v>
      </c>
    </row>
    <row r="22" spans="1:16" s="105" customFormat="1" ht="24" customHeight="1">
      <c r="A22" s="112">
        <v>18</v>
      </c>
      <c r="B22" s="113" t="s">
        <v>1611</v>
      </c>
      <c r="C22" s="114" t="s">
        <v>77</v>
      </c>
      <c r="D22" s="114" t="s">
        <v>1585</v>
      </c>
      <c r="E22" s="113">
        <v>133</v>
      </c>
      <c r="F22" s="115">
        <v>4</v>
      </c>
      <c r="G22" s="113">
        <v>1.197</v>
      </c>
      <c r="H22" s="119">
        <v>9</v>
      </c>
      <c r="I22" s="126">
        <v>1376.55</v>
      </c>
      <c r="J22" s="113" t="s">
        <v>402</v>
      </c>
      <c r="K22" s="113" t="s">
        <v>1586</v>
      </c>
      <c r="L22" s="127" t="s">
        <v>1587</v>
      </c>
      <c r="M22" s="119">
        <v>15187181088</v>
      </c>
      <c r="N22" s="113" t="s">
        <v>1605</v>
      </c>
      <c r="O22" s="127" t="s">
        <v>1612</v>
      </c>
      <c r="P22" s="119">
        <v>18987628004</v>
      </c>
    </row>
    <row r="23" spans="1:16" s="105" customFormat="1" ht="24" customHeight="1">
      <c r="A23" s="112">
        <v>19</v>
      </c>
      <c r="B23" s="113" t="s">
        <v>1613</v>
      </c>
      <c r="C23" s="114" t="s">
        <v>77</v>
      </c>
      <c r="D23" s="114" t="s">
        <v>1585</v>
      </c>
      <c r="E23" s="113">
        <v>92</v>
      </c>
      <c r="F23" s="115">
        <v>2</v>
      </c>
      <c r="G23" s="113">
        <v>0.736</v>
      </c>
      <c r="H23" s="119">
        <v>7</v>
      </c>
      <c r="I23" s="126">
        <v>956.8</v>
      </c>
      <c r="J23" s="113" t="s">
        <v>997</v>
      </c>
      <c r="K23" s="113" t="s">
        <v>1586</v>
      </c>
      <c r="L23" s="127" t="s">
        <v>1587</v>
      </c>
      <c r="M23" s="119">
        <v>15187181088</v>
      </c>
      <c r="N23" s="113" t="s">
        <v>1605</v>
      </c>
      <c r="O23" s="127" t="s">
        <v>1612</v>
      </c>
      <c r="P23" s="119">
        <v>18987628004</v>
      </c>
    </row>
    <row r="24" spans="1:16" s="105" customFormat="1" ht="24" customHeight="1">
      <c r="A24" s="112">
        <v>20</v>
      </c>
      <c r="B24" s="113" t="s">
        <v>1614</v>
      </c>
      <c r="C24" s="114" t="s">
        <v>77</v>
      </c>
      <c r="D24" s="114" t="s">
        <v>1585</v>
      </c>
      <c r="E24" s="113">
        <v>42</v>
      </c>
      <c r="F24" s="115">
        <v>1</v>
      </c>
      <c r="G24" s="113">
        <v>0.4788</v>
      </c>
      <c r="H24" s="119">
        <v>4</v>
      </c>
      <c r="I24" s="126">
        <v>430.92</v>
      </c>
      <c r="J24" s="113" t="s">
        <v>997</v>
      </c>
      <c r="K24" s="113" t="s">
        <v>1586</v>
      </c>
      <c r="L24" s="127" t="s">
        <v>1587</v>
      </c>
      <c r="M24" s="119">
        <v>15187181088</v>
      </c>
      <c r="N24" s="113" t="s">
        <v>1605</v>
      </c>
      <c r="O24" s="127" t="s">
        <v>1615</v>
      </c>
      <c r="P24" s="119">
        <v>18987639531</v>
      </c>
    </row>
    <row r="25" spans="1:16" s="105" customFormat="1" ht="24" customHeight="1">
      <c r="A25" s="112">
        <v>21</v>
      </c>
      <c r="B25" s="113" t="s">
        <v>1616</v>
      </c>
      <c r="C25" s="114" t="s">
        <v>77</v>
      </c>
      <c r="D25" s="114" t="s">
        <v>1585</v>
      </c>
      <c r="E25" s="113">
        <v>182</v>
      </c>
      <c r="F25" s="115">
        <v>8</v>
      </c>
      <c r="G25" s="113">
        <v>2.43516</v>
      </c>
      <c r="H25" s="119">
        <v>17</v>
      </c>
      <c r="I25" s="126">
        <v>1892.8</v>
      </c>
      <c r="J25" s="113" t="s">
        <v>417</v>
      </c>
      <c r="K25" s="113" t="s">
        <v>1586</v>
      </c>
      <c r="L25" s="127" t="s">
        <v>1587</v>
      </c>
      <c r="M25" s="119">
        <v>15187181088</v>
      </c>
      <c r="N25" s="113" t="s">
        <v>1617</v>
      </c>
      <c r="O25" s="127" t="s">
        <v>1618</v>
      </c>
      <c r="P25" s="119">
        <v>15126790732</v>
      </c>
    </row>
    <row r="26" spans="1:16" s="105" customFormat="1" ht="24" customHeight="1">
      <c r="A26" s="112">
        <v>22</v>
      </c>
      <c r="B26" s="113" t="s">
        <v>1619</v>
      </c>
      <c r="C26" s="114" t="s">
        <v>77</v>
      </c>
      <c r="D26" s="114" t="s">
        <v>1585</v>
      </c>
      <c r="E26" s="113">
        <v>48</v>
      </c>
      <c r="F26" s="113">
        <v>2</v>
      </c>
      <c r="G26" s="113">
        <v>0.966</v>
      </c>
      <c r="H26" s="119">
        <v>4</v>
      </c>
      <c r="I26" s="126">
        <v>503.04</v>
      </c>
      <c r="J26" s="113" t="s">
        <v>1089</v>
      </c>
      <c r="K26" s="113" t="s">
        <v>1620</v>
      </c>
      <c r="L26" s="127" t="s">
        <v>1621</v>
      </c>
      <c r="M26" s="119">
        <v>13887674986</v>
      </c>
      <c r="N26" s="113" t="s">
        <v>1622</v>
      </c>
      <c r="O26" s="127" t="s">
        <v>1623</v>
      </c>
      <c r="P26" s="119">
        <v>13095386280</v>
      </c>
    </row>
    <row r="27" spans="1:16" s="105" customFormat="1" ht="24" customHeight="1">
      <c r="A27" s="112">
        <v>23</v>
      </c>
      <c r="B27" s="113" t="s">
        <v>1624</v>
      </c>
      <c r="C27" s="114" t="s">
        <v>77</v>
      </c>
      <c r="D27" s="114" t="s">
        <v>1585</v>
      </c>
      <c r="E27" s="113">
        <v>24</v>
      </c>
      <c r="F27" s="113">
        <v>1</v>
      </c>
      <c r="G27" s="113">
        <v>0.204</v>
      </c>
      <c r="H27" s="119">
        <v>2</v>
      </c>
      <c r="I27" s="126">
        <v>257.04</v>
      </c>
      <c r="J27" s="113" t="s">
        <v>1060</v>
      </c>
      <c r="K27" s="113" t="s">
        <v>1620</v>
      </c>
      <c r="L27" s="127" t="s">
        <v>1621</v>
      </c>
      <c r="M27" s="119">
        <v>13887674986</v>
      </c>
      <c r="N27" s="113" t="s">
        <v>1622</v>
      </c>
      <c r="O27" s="127" t="s">
        <v>1625</v>
      </c>
      <c r="P27" s="119">
        <v>15687689871</v>
      </c>
    </row>
    <row r="28" spans="1:16" s="105" customFormat="1" ht="24" customHeight="1">
      <c r="A28" s="112">
        <v>24</v>
      </c>
      <c r="B28" s="113" t="s">
        <v>1626</v>
      </c>
      <c r="C28" s="114" t="s">
        <v>77</v>
      </c>
      <c r="D28" s="114" t="s">
        <v>1585</v>
      </c>
      <c r="E28" s="113">
        <v>30</v>
      </c>
      <c r="F28" s="113">
        <v>1</v>
      </c>
      <c r="G28" s="113">
        <v>0.4898</v>
      </c>
      <c r="H28" s="119">
        <v>6</v>
      </c>
      <c r="I28" s="126">
        <v>312</v>
      </c>
      <c r="J28" s="113" t="s">
        <v>411</v>
      </c>
      <c r="K28" s="113" t="s">
        <v>1620</v>
      </c>
      <c r="L28" s="127" t="s">
        <v>1621</v>
      </c>
      <c r="M28" s="119">
        <v>13887674986</v>
      </c>
      <c r="N28" s="113" t="s">
        <v>1627</v>
      </c>
      <c r="O28" s="127" t="s">
        <v>1628</v>
      </c>
      <c r="P28" s="119">
        <v>15025292850</v>
      </c>
    </row>
    <row r="29" spans="1:16" s="105" customFormat="1" ht="24" customHeight="1">
      <c r="A29" s="112">
        <v>25</v>
      </c>
      <c r="B29" s="113" t="s">
        <v>1629</v>
      </c>
      <c r="C29" s="114" t="s">
        <v>77</v>
      </c>
      <c r="D29" s="114" t="s">
        <v>1585</v>
      </c>
      <c r="E29" s="113">
        <v>42</v>
      </c>
      <c r="F29" s="113">
        <v>1</v>
      </c>
      <c r="G29" s="113">
        <v>0.504</v>
      </c>
      <c r="H29" s="119">
        <v>4</v>
      </c>
      <c r="I29" s="126">
        <v>441</v>
      </c>
      <c r="J29" s="113" t="s">
        <v>1099</v>
      </c>
      <c r="K29" s="113" t="s">
        <v>1620</v>
      </c>
      <c r="L29" s="127" t="s">
        <v>1621</v>
      </c>
      <c r="M29" s="119">
        <v>13887674986</v>
      </c>
      <c r="N29" s="113" t="s">
        <v>1630</v>
      </c>
      <c r="O29" s="127" t="s">
        <v>1631</v>
      </c>
      <c r="P29" s="119">
        <v>13887669996</v>
      </c>
    </row>
    <row r="30" spans="1:16" s="105" customFormat="1" ht="24" customHeight="1">
      <c r="A30" s="112">
        <v>26</v>
      </c>
      <c r="B30" s="113" t="s">
        <v>1632</v>
      </c>
      <c r="C30" s="114" t="s">
        <v>77</v>
      </c>
      <c r="D30" s="114" t="s">
        <v>1585</v>
      </c>
      <c r="E30" s="113">
        <v>9</v>
      </c>
      <c r="F30" s="113">
        <v>1</v>
      </c>
      <c r="G30" s="113">
        <v>0.245</v>
      </c>
      <c r="H30" s="119">
        <v>1</v>
      </c>
      <c r="I30" s="126">
        <v>94.5</v>
      </c>
      <c r="J30" s="113" t="s">
        <v>411</v>
      </c>
      <c r="K30" s="113" t="s">
        <v>1620</v>
      </c>
      <c r="L30" s="127" t="s">
        <v>1621</v>
      </c>
      <c r="M30" s="119">
        <v>13887674986</v>
      </c>
      <c r="N30" s="113" t="s">
        <v>1630</v>
      </c>
      <c r="O30" s="127" t="s">
        <v>1631</v>
      </c>
      <c r="P30" s="119">
        <v>13887669996</v>
      </c>
    </row>
    <row r="31" spans="1:16" s="105" customFormat="1" ht="24" customHeight="1">
      <c r="A31" s="112">
        <v>27</v>
      </c>
      <c r="B31" s="113" t="s">
        <v>1633</v>
      </c>
      <c r="C31" s="114" t="s">
        <v>77</v>
      </c>
      <c r="D31" s="114" t="s">
        <v>1585</v>
      </c>
      <c r="E31" s="113">
        <v>21</v>
      </c>
      <c r="F31" s="113">
        <v>1</v>
      </c>
      <c r="G31" s="113">
        <v>0.21</v>
      </c>
      <c r="H31" s="119">
        <v>2</v>
      </c>
      <c r="I31" s="126">
        <v>210</v>
      </c>
      <c r="J31" s="113" t="s">
        <v>1470</v>
      </c>
      <c r="K31" s="113" t="s">
        <v>1620</v>
      </c>
      <c r="L31" s="127" t="s">
        <v>1621</v>
      </c>
      <c r="M31" s="119">
        <v>13887674986</v>
      </c>
      <c r="N31" s="113" t="s">
        <v>1630</v>
      </c>
      <c r="O31" s="127" t="s">
        <v>1631</v>
      </c>
      <c r="P31" s="119">
        <v>13887669996</v>
      </c>
    </row>
    <row r="32" spans="1:16" s="105" customFormat="1" ht="24" customHeight="1">
      <c r="A32" s="112">
        <v>28</v>
      </c>
      <c r="B32" s="113" t="s">
        <v>1634</v>
      </c>
      <c r="C32" s="114" t="s">
        <v>77</v>
      </c>
      <c r="D32" s="114" t="s">
        <v>1585</v>
      </c>
      <c r="E32" s="113">
        <v>96</v>
      </c>
      <c r="F32" s="115">
        <v>3</v>
      </c>
      <c r="G32" s="113">
        <v>1.5</v>
      </c>
      <c r="H32" s="119">
        <v>3</v>
      </c>
      <c r="I32" s="126">
        <v>998.4</v>
      </c>
      <c r="J32" s="113" t="s">
        <v>1099</v>
      </c>
      <c r="K32" s="113" t="s">
        <v>1586</v>
      </c>
      <c r="L32" s="127" t="s">
        <v>1635</v>
      </c>
      <c r="M32" s="119">
        <v>13769647588</v>
      </c>
      <c r="N32" s="113" t="s">
        <v>1636</v>
      </c>
      <c r="O32" s="127" t="s">
        <v>1637</v>
      </c>
      <c r="P32" s="119">
        <v>15368522690</v>
      </c>
    </row>
    <row r="33" spans="1:16" s="105" customFormat="1" ht="24" customHeight="1">
      <c r="A33" s="112">
        <v>29</v>
      </c>
      <c r="B33" s="113" t="s">
        <v>1638</v>
      </c>
      <c r="C33" s="114" t="s">
        <v>77</v>
      </c>
      <c r="D33" s="114" t="s">
        <v>1585</v>
      </c>
      <c r="E33" s="113">
        <v>32</v>
      </c>
      <c r="F33" s="115">
        <v>4</v>
      </c>
      <c r="G33" s="113">
        <v>0.5</v>
      </c>
      <c r="H33" s="119">
        <v>4</v>
      </c>
      <c r="I33" s="126">
        <v>332.8</v>
      </c>
      <c r="J33" s="113" t="s">
        <v>1089</v>
      </c>
      <c r="K33" s="113" t="s">
        <v>1586</v>
      </c>
      <c r="L33" s="127" t="s">
        <v>1639</v>
      </c>
      <c r="M33" s="119">
        <v>14769221598</v>
      </c>
      <c r="N33" s="113" t="s">
        <v>1636</v>
      </c>
      <c r="O33" s="127" t="s">
        <v>1637</v>
      </c>
      <c r="P33" s="119">
        <v>15368522690</v>
      </c>
    </row>
    <row r="34" spans="1:16" s="105" customFormat="1" ht="24" customHeight="1">
      <c r="A34" s="112">
        <v>30</v>
      </c>
      <c r="B34" s="113" t="s">
        <v>1640</v>
      </c>
      <c r="C34" s="114" t="s">
        <v>77</v>
      </c>
      <c r="D34" s="114" t="s">
        <v>1585</v>
      </c>
      <c r="E34" s="113">
        <v>24</v>
      </c>
      <c r="F34" s="115">
        <v>2</v>
      </c>
      <c r="G34" s="113">
        <v>0.35</v>
      </c>
      <c r="H34" s="120">
        <v>2</v>
      </c>
      <c r="I34" s="126">
        <v>251.04</v>
      </c>
      <c r="J34" s="113" t="s">
        <v>411</v>
      </c>
      <c r="K34" s="113" t="s">
        <v>1586</v>
      </c>
      <c r="L34" s="128" t="s">
        <v>1641</v>
      </c>
      <c r="M34" s="120">
        <v>18987632667</v>
      </c>
      <c r="N34" s="113" t="s">
        <v>1636</v>
      </c>
      <c r="O34" s="128" t="s">
        <v>1637</v>
      </c>
      <c r="P34" s="120">
        <v>15368522690</v>
      </c>
    </row>
    <row r="35" spans="1:16" s="105" customFormat="1" ht="24" customHeight="1">
      <c r="A35" s="112">
        <v>31</v>
      </c>
      <c r="B35" s="115" t="s">
        <v>1066</v>
      </c>
      <c r="C35" s="114" t="s">
        <v>77</v>
      </c>
      <c r="D35" s="114" t="s">
        <v>1585</v>
      </c>
      <c r="E35" s="115">
        <v>60</v>
      </c>
      <c r="F35" s="115">
        <v>5</v>
      </c>
      <c r="G35" s="115">
        <v>0.62</v>
      </c>
      <c r="H35" s="121">
        <f aca="true" t="shared" si="0" ref="H35:H44">F35</f>
        <v>5</v>
      </c>
      <c r="I35" s="129">
        <v>7416.04</v>
      </c>
      <c r="J35" s="130">
        <v>36434</v>
      </c>
      <c r="K35" s="115" t="s">
        <v>1642</v>
      </c>
      <c r="L35" s="131" t="s">
        <v>1643</v>
      </c>
      <c r="M35" s="141">
        <v>15025259508</v>
      </c>
      <c r="N35" s="115" t="s">
        <v>1644</v>
      </c>
      <c r="O35" s="131" t="s">
        <v>1643</v>
      </c>
      <c r="P35" s="121">
        <v>15025259508</v>
      </c>
    </row>
    <row r="36" spans="1:16" s="105" customFormat="1" ht="24" customHeight="1">
      <c r="A36" s="112">
        <v>32</v>
      </c>
      <c r="B36" s="115" t="s">
        <v>273</v>
      </c>
      <c r="C36" s="114" t="s">
        <v>77</v>
      </c>
      <c r="D36" s="114" t="s">
        <v>1585</v>
      </c>
      <c r="E36" s="115">
        <v>48</v>
      </c>
      <c r="F36" s="115">
        <v>4</v>
      </c>
      <c r="G36" s="115">
        <v>0.47</v>
      </c>
      <c r="H36" s="121">
        <f t="shared" si="0"/>
        <v>4</v>
      </c>
      <c r="I36" s="132"/>
      <c r="J36" s="130">
        <v>36800</v>
      </c>
      <c r="K36" s="115" t="s">
        <v>1642</v>
      </c>
      <c r="L36" s="131" t="s">
        <v>1643</v>
      </c>
      <c r="M36" s="141">
        <v>15025259508</v>
      </c>
      <c r="N36" s="115" t="s">
        <v>1645</v>
      </c>
      <c r="O36" s="131" t="s">
        <v>1643</v>
      </c>
      <c r="P36" s="121">
        <v>15025259508</v>
      </c>
    </row>
    <row r="37" spans="1:16" s="105" customFormat="1" ht="24" customHeight="1">
      <c r="A37" s="112">
        <v>33</v>
      </c>
      <c r="B37" s="115" t="s">
        <v>1646</v>
      </c>
      <c r="C37" s="114" t="s">
        <v>77</v>
      </c>
      <c r="D37" s="114" t="s">
        <v>1585</v>
      </c>
      <c r="E37" s="115">
        <v>144</v>
      </c>
      <c r="F37" s="115">
        <v>12</v>
      </c>
      <c r="G37" s="115">
        <v>1.41</v>
      </c>
      <c r="H37" s="121">
        <f t="shared" si="0"/>
        <v>12</v>
      </c>
      <c r="I37" s="132"/>
      <c r="J37" s="130">
        <v>36434</v>
      </c>
      <c r="K37" s="115" t="s">
        <v>1647</v>
      </c>
      <c r="L37" s="131" t="s">
        <v>1643</v>
      </c>
      <c r="M37" s="141">
        <v>15025259508</v>
      </c>
      <c r="N37" s="115" t="s">
        <v>1648</v>
      </c>
      <c r="O37" s="131" t="s">
        <v>1643</v>
      </c>
      <c r="P37" s="121">
        <v>15025259508</v>
      </c>
    </row>
    <row r="38" spans="1:16" s="105" customFormat="1" ht="24" customHeight="1">
      <c r="A38" s="112">
        <v>34</v>
      </c>
      <c r="B38" s="115" t="s">
        <v>1649</v>
      </c>
      <c r="C38" s="114" t="s">
        <v>77</v>
      </c>
      <c r="D38" s="114" t="s">
        <v>1585</v>
      </c>
      <c r="E38" s="115">
        <v>144</v>
      </c>
      <c r="F38" s="115">
        <v>12</v>
      </c>
      <c r="G38" s="115">
        <v>1.41</v>
      </c>
      <c r="H38" s="121">
        <f t="shared" si="0"/>
        <v>12</v>
      </c>
      <c r="I38" s="132"/>
      <c r="J38" s="130">
        <v>36800</v>
      </c>
      <c r="K38" s="115" t="s">
        <v>1647</v>
      </c>
      <c r="L38" s="131" t="s">
        <v>1643</v>
      </c>
      <c r="M38" s="141">
        <v>15025259508</v>
      </c>
      <c r="N38" s="115" t="s">
        <v>1647</v>
      </c>
      <c r="O38" s="131" t="s">
        <v>1643</v>
      </c>
      <c r="P38" s="121">
        <v>15025259508</v>
      </c>
    </row>
    <row r="39" spans="1:16" s="105" customFormat="1" ht="24" customHeight="1">
      <c r="A39" s="112">
        <v>35</v>
      </c>
      <c r="B39" s="115" t="s">
        <v>1650</v>
      </c>
      <c r="C39" s="114" t="s">
        <v>77</v>
      </c>
      <c r="D39" s="114" t="s">
        <v>1585</v>
      </c>
      <c r="E39" s="115">
        <v>144</v>
      </c>
      <c r="F39" s="115">
        <v>12</v>
      </c>
      <c r="G39" s="115">
        <v>1.41</v>
      </c>
      <c r="H39" s="121">
        <f t="shared" si="0"/>
        <v>12</v>
      </c>
      <c r="I39" s="132"/>
      <c r="J39" s="130">
        <v>36800</v>
      </c>
      <c r="K39" s="115" t="s">
        <v>1647</v>
      </c>
      <c r="L39" s="131" t="s">
        <v>1643</v>
      </c>
      <c r="M39" s="141">
        <v>15025259508</v>
      </c>
      <c r="N39" s="115" t="s">
        <v>1647</v>
      </c>
      <c r="O39" s="131" t="s">
        <v>1643</v>
      </c>
      <c r="P39" s="121">
        <v>15025259508</v>
      </c>
    </row>
    <row r="40" spans="1:16" s="105" customFormat="1" ht="24" customHeight="1">
      <c r="A40" s="112">
        <v>36</v>
      </c>
      <c r="B40" s="115" t="s">
        <v>1651</v>
      </c>
      <c r="C40" s="114" t="s">
        <v>77</v>
      </c>
      <c r="D40" s="114" t="s">
        <v>1585</v>
      </c>
      <c r="E40" s="115">
        <v>72</v>
      </c>
      <c r="F40" s="115">
        <v>6</v>
      </c>
      <c r="G40" s="115">
        <v>0.7</v>
      </c>
      <c r="H40" s="121">
        <f t="shared" si="0"/>
        <v>6</v>
      </c>
      <c r="I40" s="132"/>
      <c r="J40" s="130">
        <v>36800</v>
      </c>
      <c r="K40" s="115" t="s">
        <v>1652</v>
      </c>
      <c r="L40" s="131" t="s">
        <v>1643</v>
      </c>
      <c r="M40" s="141">
        <v>15025259508</v>
      </c>
      <c r="N40" s="115" t="s">
        <v>1653</v>
      </c>
      <c r="O40" s="131" t="s">
        <v>1643</v>
      </c>
      <c r="P40" s="121">
        <v>15025259508</v>
      </c>
    </row>
    <row r="41" spans="1:16" s="105" customFormat="1" ht="24" customHeight="1">
      <c r="A41" s="112">
        <v>37</v>
      </c>
      <c r="B41" s="115" t="s">
        <v>1654</v>
      </c>
      <c r="C41" s="114" t="s">
        <v>77</v>
      </c>
      <c r="D41" s="114" t="s">
        <v>1585</v>
      </c>
      <c r="E41" s="115">
        <v>180</v>
      </c>
      <c r="F41" s="115">
        <v>15</v>
      </c>
      <c r="G41" s="115">
        <v>1.76</v>
      </c>
      <c r="H41" s="121">
        <f t="shared" si="0"/>
        <v>15</v>
      </c>
      <c r="I41" s="132"/>
      <c r="J41" s="130">
        <v>36800</v>
      </c>
      <c r="K41" s="115" t="s">
        <v>1655</v>
      </c>
      <c r="L41" s="131" t="s">
        <v>1643</v>
      </c>
      <c r="M41" s="141">
        <v>15025259508</v>
      </c>
      <c r="N41" s="115" t="s">
        <v>1656</v>
      </c>
      <c r="O41" s="131" t="s">
        <v>1643</v>
      </c>
      <c r="P41" s="121">
        <v>15025259508</v>
      </c>
    </row>
    <row r="42" spans="1:16" s="105" customFormat="1" ht="24" customHeight="1">
      <c r="A42" s="112">
        <v>38</v>
      </c>
      <c r="B42" s="115" t="s">
        <v>322</v>
      </c>
      <c r="C42" s="114" t="s">
        <v>77</v>
      </c>
      <c r="D42" s="114" t="s">
        <v>1585</v>
      </c>
      <c r="E42" s="115">
        <v>72</v>
      </c>
      <c r="F42" s="115">
        <v>6</v>
      </c>
      <c r="G42" s="115">
        <v>0.71</v>
      </c>
      <c r="H42" s="121">
        <f t="shared" si="0"/>
        <v>6</v>
      </c>
      <c r="I42" s="132"/>
      <c r="J42" s="130">
        <v>36800</v>
      </c>
      <c r="K42" s="115" t="s">
        <v>1642</v>
      </c>
      <c r="L42" s="131" t="s">
        <v>1643</v>
      </c>
      <c r="M42" s="141">
        <v>15025259508</v>
      </c>
      <c r="N42" s="115" t="s">
        <v>1644</v>
      </c>
      <c r="O42" s="131" t="s">
        <v>1643</v>
      </c>
      <c r="P42" s="121">
        <v>15025259508</v>
      </c>
    </row>
    <row r="43" spans="1:16" s="105" customFormat="1" ht="24" customHeight="1">
      <c r="A43" s="112">
        <v>39</v>
      </c>
      <c r="B43" s="115" t="s">
        <v>272</v>
      </c>
      <c r="C43" s="114" t="s">
        <v>77</v>
      </c>
      <c r="D43" s="114" t="s">
        <v>1585</v>
      </c>
      <c r="E43" s="115">
        <v>48</v>
      </c>
      <c r="F43" s="115">
        <v>4</v>
      </c>
      <c r="G43" s="115">
        <v>0.47</v>
      </c>
      <c r="H43" s="121">
        <f t="shared" si="0"/>
        <v>4</v>
      </c>
      <c r="I43" s="132"/>
      <c r="J43" s="130">
        <v>36800</v>
      </c>
      <c r="K43" s="115" t="s">
        <v>1647</v>
      </c>
      <c r="L43" s="131" t="s">
        <v>1643</v>
      </c>
      <c r="M43" s="141">
        <v>15025259508</v>
      </c>
      <c r="N43" s="115" t="s">
        <v>1644</v>
      </c>
      <c r="O43" s="131" t="s">
        <v>1643</v>
      </c>
      <c r="P43" s="121">
        <v>15025259508</v>
      </c>
    </row>
    <row r="44" spans="1:16" s="105" customFormat="1" ht="24" customHeight="1">
      <c r="A44" s="112">
        <v>40</v>
      </c>
      <c r="B44" s="115" t="s">
        <v>1657</v>
      </c>
      <c r="C44" s="114" t="s">
        <v>77</v>
      </c>
      <c r="D44" s="114" t="s">
        <v>1585</v>
      </c>
      <c r="E44" s="115">
        <v>36</v>
      </c>
      <c r="F44" s="115">
        <v>3</v>
      </c>
      <c r="G44" s="115">
        <v>0.35</v>
      </c>
      <c r="H44" s="121">
        <f t="shared" si="0"/>
        <v>3</v>
      </c>
      <c r="I44" s="133"/>
      <c r="J44" s="130">
        <v>36800</v>
      </c>
      <c r="K44" s="115" t="s">
        <v>1642</v>
      </c>
      <c r="L44" s="131" t="s">
        <v>1643</v>
      </c>
      <c r="M44" s="141">
        <v>15025259508</v>
      </c>
      <c r="N44" s="115" t="s">
        <v>1644</v>
      </c>
      <c r="O44" s="131" t="s">
        <v>1643</v>
      </c>
      <c r="P44" s="121">
        <v>15025259508</v>
      </c>
    </row>
    <row r="45" spans="1:16" s="105" customFormat="1" ht="24" customHeight="1">
      <c r="A45" s="112">
        <v>41</v>
      </c>
      <c r="B45" s="116" t="s">
        <v>1658</v>
      </c>
      <c r="C45" s="114" t="s">
        <v>77</v>
      </c>
      <c r="D45" s="114" t="s">
        <v>1585</v>
      </c>
      <c r="E45" s="113">
        <v>12</v>
      </c>
      <c r="F45" s="113">
        <v>1</v>
      </c>
      <c r="G45" s="113">
        <v>0.105</v>
      </c>
      <c r="H45" s="121">
        <v>1</v>
      </c>
      <c r="I45" s="134">
        <v>4303.79</v>
      </c>
      <c r="J45" s="113">
        <v>1987</v>
      </c>
      <c r="K45" s="116" t="s">
        <v>1659</v>
      </c>
      <c r="L45" s="135" t="s">
        <v>1660</v>
      </c>
      <c r="M45" s="138">
        <v>15969079888</v>
      </c>
      <c r="N45" s="116" t="s">
        <v>1605</v>
      </c>
      <c r="O45" s="135" t="s">
        <v>1661</v>
      </c>
      <c r="P45" s="138">
        <v>18387642663</v>
      </c>
    </row>
    <row r="46" spans="1:16" s="105" customFormat="1" ht="24" customHeight="1">
      <c r="A46" s="112">
        <v>42</v>
      </c>
      <c r="B46" s="116" t="s">
        <v>1662</v>
      </c>
      <c r="C46" s="114" t="s">
        <v>77</v>
      </c>
      <c r="D46" s="114" t="s">
        <v>1585</v>
      </c>
      <c r="E46" s="113">
        <v>24</v>
      </c>
      <c r="F46" s="113">
        <v>1</v>
      </c>
      <c r="G46" s="113">
        <v>0.054</v>
      </c>
      <c r="H46" s="121">
        <v>1</v>
      </c>
      <c r="I46" s="136"/>
      <c r="J46" s="113">
        <v>1998</v>
      </c>
      <c r="K46" s="116" t="s">
        <v>1659</v>
      </c>
      <c r="L46" s="135" t="s">
        <v>1660</v>
      </c>
      <c r="M46" s="138">
        <v>15969079888</v>
      </c>
      <c r="N46" s="116" t="s">
        <v>1663</v>
      </c>
      <c r="O46" s="135" t="s">
        <v>1664</v>
      </c>
      <c r="P46" s="138">
        <v>13404918739</v>
      </c>
    </row>
    <row r="47" spans="1:16" s="105" customFormat="1" ht="24" customHeight="1">
      <c r="A47" s="112">
        <v>43</v>
      </c>
      <c r="B47" s="116" t="s">
        <v>1665</v>
      </c>
      <c r="C47" s="114" t="s">
        <v>77</v>
      </c>
      <c r="D47" s="114" t="s">
        <v>1585</v>
      </c>
      <c r="E47" s="113">
        <v>51</v>
      </c>
      <c r="F47" s="113">
        <v>1</v>
      </c>
      <c r="G47" s="113">
        <v>0.25</v>
      </c>
      <c r="H47" s="121">
        <v>1</v>
      </c>
      <c r="I47" s="136"/>
      <c r="J47" s="113">
        <v>1999</v>
      </c>
      <c r="K47" s="116" t="s">
        <v>1659</v>
      </c>
      <c r="L47" s="135" t="s">
        <v>1660</v>
      </c>
      <c r="M47" s="138">
        <v>15969079888</v>
      </c>
      <c r="N47" s="116" t="s">
        <v>1666</v>
      </c>
      <c r="O47" s="135" t="s">
        <v>1661</v>
      </c>
      <c r="P47" s="138">
        <v>18387642663</v>
      </c>
    </row>
    <row r="48" spans="1:16" s="105" customFormat="1" ht="24" customHeight="1">
      <c r="A48" s="112">
        <v>44</v>
      </c>
      <c r="B48" s="116" t="s">
        <v>1667</v>
      </c>
      <c r="C48" s="114" t="s">
        <v>77</v>
      </c>
      <c r="D48" s="114" t="s">
        <v>1585</v>
      </c>
      <c r="E48" s="113">
        <v>8</v>
      </c>
      <c r="F48" s="113">
        <v>1</v>
      </c>
      <c r="G48" s="113">
        <v>0.672</v>
      </c>
      <c r="H48" s="121">
        <v>1</v>
      </c>
      <c r="I48" s="136"/>
      <c r="J48" s="113">
        <v>1992</v>
      </c>
      <c r="K48" s="116" t="s">
        <v>1659</v>
      </c>
      <c r="L48" s="135" t="s">
        <v>1660</v>
      </c>
      <c r="M48" s="138">
        <v>15969079888</v>
      </c>
      <c r="N48" s="116" t="s">
        <v>1668</v>
      </c>
      <c r="O48" s="135" t="s">
        <v>1669</v>
      </c>
      <c r="P48" s="138">
        <v>13887648866</v>
      </c>
    </row>
    <row r="49" spans="1:16" s="105" customFormat="1" ht="24" customHeight="1">
      <c r="A49" s="112">
        <v>45</v>
      </c>
      <c r="B49" s="116" t="s">
        <v>1670</v>
      </c>
      <c r="C49" s="114" t="s">
        <v>77</v>
      </c>
      <c r="D49" s="114" t="s">
        <v>1585</v>
      </c>
      <c r="E49" s="113">
        <v>20</v>
      </c>
      <c r="F49" s="113">
        <v>1</v>
      </c>
      <c r="G49" s="113">
        <v>0.03</v>
      </c>
      <c r="H49" s="121">
        <v>2</v>
      </c>
      <c r="I49" s="136"/>
      <c r="J49" s="113">
        <v>1989</v>
      </c>
      <c r="K49" s="116" t="s">
        <v>1659</v>
      </c>
      <c r="L49" s="135" t="s">
        <v>1660</v>
      </c>
      <c r="M49" s="138">
        <v>15969079888</v>
      </c>
      <c r="N49" s="116" t="s">
        <v>1668</v>
      </c>
      <c r="O49" s="135" t="s">
        <v>1669</v>
      </c>
      <c r="P49" s="138">
        <v>13887648866</v>
      </c>
    </row>
    <row r="50" spans="1:16" s="105" customFormat="1" ht="24" customHeight="1">
      <c r="A50" s="112">
        <v>46</v>
      </c>
      <c r="B50" s="116" t="s">
        <v>1671</v>
      </c>
      <c r="C50" s="114" t="s">
        <v>77</v>
      </c>
      <c r="D50" s="114" t="s">
        <v>1585</v>
      </c>
      <c r="E50" s="113">
        <v>86</v>
      </c>
      <c r="F50" s="113">
        <v>3</v>
      </c>
      <c r="G50" s="113">
        <v>0.06</v>
      </c>
      <c r="H50" s="121">
        <v>6</v>
      </c>
      <c r="I50" s="136"/>
      <c r="J50" s="113">
        <v>2005</v>
      </c>
      <c r="K50" s="116" t="s">
        <v>1659</v>
      </c>
      <c r="L50" s="135" t="s">
        <v>1660</v>
      </c>
      <c r="M50" s="138">
        <v>15969079888</v>
      </c>
      <c r="N50" s="116" t="s">
        <v>1663</v>
      </c>
      <c r="O50" s="135" t="s">
        <v>1664</v>
      </c>
      <c r="P50" s="138">
        <v>13404918739</v>
      </c>
    </row>
    <row r="51" spans="1:16" s="105" customFormat="1" ht="24" customHeight="1">
      <c r="A51" s="112">
        <v>47</v>
      </c>
      <c r="B51" s="116" t="s">
        <v>1672</v>
      </c>
      <c r="C51" s="114" t="s">
        <v>77</v>
      </c>
      <c r="D51" s="114" t="s">
        <v>1585</v>
      </c>
      <c r="E51" s="113">
        <v>18</v>
      </c>
      <c r="F51" s="113">
        <v>1</v>
      </c>
      <c r="G51" s="113">
        <v>0.096</v>
      </c>
      <c r="H51" s="121">
        <v>1</v>
      </c>
      <c r="I51" s="136"/>
      <c r="J51" s="113">
        <v>1985</v>
      </c>
      <c r="K51" s="116" t="s">
        <v>1659</v>
      </c>
      <c r="L51" s="135" t="s">
        <v>1660</v>
      </c>
      <c r="M51" s="138">
        <v>15969079888</v>
      </c>
      <c r="N51" s="116" t="s">
        <v>1668</v>
      </c>
      <c r="O51" s="135" t="s">
        <v>1669</v>
      </c>
      <c r="P51" s="138">
        <v>13887648866</v>
      </c>
    </row>
    <row r="52" spans="1:16" s="105" customFormat="1" ht="24" customHeight="1">
      <c r="A52" s="112">
        <v>48</v>
      </c>
      <c r="B52" s="116" t="s">
        <v>1673</v>
      </c>
      <c r="C52" s="114" t="s">
        <v>77</v>
      </c>
      <c r="D52" s="114" t="s">
        <v>1585</v>
      </c>
      <c r="E52" s="113">
        <v>4</v>
      </c>
      <c r="F52" s="113">
        <v>1</v>
      </c>
      <c r="G52" s="113">
        <v>0.1</v>
      </c>
      <c r="H52" s="121">
        <v>1</v>
      </c>
      <c r="I52" s="136"/>
      <c r="J52" s="113">
        <v>1997</v>
      </c>
      <c r="K52" s="116" t="s">
        <v>1659</v>
      </c>
      <c r="L52" s="135" t="s">
        <v>1660</v>
      </c>
      <c r="M52" s="138">
        <v>15969079888</v>
      </c>
      <c r="N52" s="116" t="s">
        <v>1666</v>
      </c>
      <c r="O52" s="135" t="s">
        <v>1661</v>
      </c>
      <c r="P52" s="138">
        <v>18387642663</v>
      </c>
    </row>
    <row r="53" spans="1:16" s="105" customFormat="1" ht="24" customHeight="1">
      <c r="A53" s="112">
        <v>49</v>
      </c>
      <c r="B53" s="116" t="s">
        <v>1674</v>
      </c>
      <c r="C53" s="114" t="s">
        <v>77</v>
      </c>
      <c r="D53" s="114" t="s">
        <v>1585</v>
      </c>
      <c r="E53" s="113">
        <v>10</v>
      </c>
      <c r="F53" s="113">
        <v>1</v>
      </c>
      <c r="G53" s="113">
        <v>0.04</v>
      </c>
      <c r="H53" s="121">
        <v>2</v>
      </c>
      <c r="I53" s="136"/>
      <c r="J53" s="113">
        <v>1985</v>
      </c>
      <c r="K53" s="116" t="s">
        <v>1659</v>
      </c>
      <c r="L53" s="135" t="s">
        <v>1660</v>
      </c>
      <c r="M53" s="138">
        <v>15969079888</v>
      </c>
      <c r="N53" s="116" t="s">
        <v>1675</v>
      </c>
      <c r="O53" s="135" t="s">
        <v>1676</v>
      </c>
      <c r="P53" s="138">
        <v>15812269296</v>
      </c>
    </row>
    <row r="54" spans="1:16" s="105" customFormat="1" ht="24" customHeight="1">
      <c r="A54" s="112">
        <v>50</v>
      </c>
      <c r="B54" s="116" t="s">
        <v>1677</v>
      </c>
      <c r="C54" s="114" t="s">
        <v>77</v>
      </c>
      <c r="D54" s="114" t="s">
        <v>1585</v>
      </c>
      <c r="E54" s="113">
        <v>8</v>
      </c>
      <c r="F54" s="113">
        <v>1</v>
      </c>
      <c r="G54" s="113">
        <v>0.06</v>
      </c>
      <c r="H54" s="121">
        <v>1</v>
      </c>
      <c r="I54" s="136"/>
      <c r="J54" s="113">
        <v>1992</v>
      </c>
      <c r="K54" s="116" t="s">
        <v>1659</v>
      </c>
      <c r="L54" s="135" t="s">
        <v>1660</v>
      </c>
      <c r="M54" s="138">
        <v>15969079888</v>
      </c>
      <c r="N54" s="116" t="s">
        <v>1675</v>
      </c>
      <c r="O54" s="135" t="s">
        <v>1676</v>
      </c>
      <c r="P54" s="138">
        <v>15812269296</v>
      </c>
    </row>
    <row r="55" spans="1:16" s="105" customFormat="1" ht="24" customHeight="1">
      <c r="A55" s="112">
        <v>51</v>
      </c>
      <c r="B55" s="116" t="s">
        <v>1678</v>
      </c>
      <c r="C55" s="114" t="s">
        <v>77</v>
      </c>
      <c r="D55" s="114" t="s">
        <v>1585</v>
      </c>
      <c r="E55" s="113">
        <v>24</v>
      </c>
      <c r="F55" s="113">
        <v>1</v>
      </c>
      <c r="G55" s="113">
        <v>0.08</v>
      </c>
      <c r="H55" s="121">
        <v>4</v>
      </c>
      <c r="I55" s="136"/>
      <c r="J55" s="113">
        <v>1985</v>
      </c>
      <c r="K55" s="116" t="s">
        <v>1659</v>
      </c>
      <c r="L55" s="135" t="s">
        <v>1660</v>
      </c>
      <c r="M55" s="138">
        <v>15969079888</v>
      </c>
      <c r="N55" s="116" t="s">
        <v>1668</v>
      </c>
      <c r="O55" s="135" t="s">
        <v>1669</v>
      </c>
      <c r="P55" s="138">
        <v>13887648866</v>
      </c>
    </row>
    <row r="56" spans="1:16" s="105" customFormat="1" ht="24" customHeight="1">
      <c r="A56" s="112">
        <v>52</v>
      </c>
      <c r="B56" s="116" t="s">
        <v>1679</v>
      </c>
      <c r="C56" s="114" t="s">
        <v>77</v>
      </c>
      <c r="D56" s="114" t="s">
        <v>1585</v>
      </c>
      <c r="E56" s="113">
        <v>22</v>
      </c>
      <c r="F56" s="113">
        <v>2</v>
      </c>
      <c r="G56" s="113">
        <v>0.16</v>
      </c>
      <c r="H56" s="121">
        <v>3</v>
      </c>
      <c r="I56" s="136"/>
      <c r="J56" s="113">
        <v>2005</v>
      </c>
      <c r="K56" s="116" t="s">
        <v>1659</v>
      </c>
      <c r="L56" s="135" t="s">
        <v>1660</v>
      </c>
      <c r="M56" s="138">
        <v>15969079888</v>
      </c>
      <c r="N56" s="116" t="s">
        <v>1666</v>
      </c>
      <c r="O56" s="135" t="s">
        <v>1661</v>
      </c>
      <c r="P56" s="138">
        <v>18387642663</v>
      </c>
    </row>
    <row r="57" spans="1:16" s="105" customFormat="1" ht="24" customHeight="1">
      <c r="A57" s="112">
        <v>53</v>
      </c>
      <c r="B57" s="116" t="s">
        <v>1680</v>
      </c>
      <c r="C57" s="114" t="s">
        <v>77</v>
      </c>
      <c r="D57" s="114" t="s">
        <v>1585</v>
      </c>
      <c r="E57" s="113">
        <v>38</v>
      </c>
      <c r="F57" s="113">
        <v>2</v>
      </c>
      <c r="G57" s="113">
        <v>0.22</v>
      </c>
      <c r="H57" s="121">
        <v>2</v>
      </c>
      <c r="I57" s="137"/>
      <c r="J57" s="113">
        <v>2005</v>
      </c>
      <c r="K57" s="116" t="s">
        <v>1659</v>
      </c>
      <c r="L57" s="135" t="s">
        <v>1660</v>
      </c>
      <c r="M57" s="138">
        <v>15969079888</v>
      </c>
      <c r="N57" s="116" t="s">
        <v>1663</v>
      </c>
      <c r="O57" s="135" t="s">
        <v>1664</v>
      </c>
      <c r="P57" s="138">
        <v>13404918739</v>
      </c>
    </row>
    <row r="58" spans="1:16" s="105" customFormat="1" ht="24" customHeight="1">
      <c r="A58" s="112">
        <v>54</v>
      </c>
      <c r="B58" s="116" t="s">
        <v>1681</v>
      </c>
      <c r="C58" s="114" t="s">
        <v>77</v>
      </c>
      <c r="D58" s="114" t="s">
        <v>1585</v>
      </c>
      <c r="E58" s="113">
        <v>294</v>
      </c>
      <c r="F58" s="113">
        <v>84</v>
      </c>
      <c r="G58" s="113">
        <v>2.99</v>
      </c>
      <c r="H58" s="121">
        <f>116-26</f>
        <v>90</v>
      </c>
      <c r="I58" s="113">
        <v>4485</v>
      </c>
      <c r="J58" s="113" t="s">
        <v>402</v>
      </c>
      <c r="K58" s="113"/>
      <c r="L58" s="138"/>
      <c r="M58" s="138"/>
      <c r="N58" s="113" t="s">
        <v>387</v>
      </c>
      <c r="O58" s="135" t="s">
        <v>1682</v>
      </c>
      <c r="P58" s="138">
        <v>13398764323</v>
      </c>
    </row>
    <row r="59" spans="1:16" s="105" customFormat="1" ht="24" customHeight="1">
      <c r="A59" s="112">
        <v>55</v>
      </c>
      <c r="B59" s="116" t="s">
        <v>1683</v>
      </c>
      <c r="C59" s="114" t="s">
        <v>77</v>
      </c>
      <c r="D59" s="114" t="s">
        <v>1585</v>
      </c>
      <c r="E59" s="113">
        <v>265</v>
      </c>
      <c r="F59" s="113">
        <v>23</v>
      </c>
      <c r="G59" s="113">
        <v>3.18</v>
      </c>
      <c r="H59" s="121">
        <v>26</v>
      </c>
      <c r="I59" s="113">
        <v>3975</v>
      </c>
      <c r="J59" s="113" t="s">
        <v>417</v>
      </c>
      <c r="K59" s="113"/>
      <c r="L59" s="138"/>
      <c r="M59" s="138"/>
      <c r="N59" s="113" t="s">
        <v>1684</v>
      </c>
      <c r="O59" s="135" t="s">
        <v>1685</v>
      </c>
      <c r="P59" s="138">
        <v>13577622182</v>
      </c>
    </row>
    <row r="60" ht="15.75">
      <c r="H60" s="122"/>
    </row>
  </sheetData>
  <sheetProtection/>
  <mergeCells count="13">
    <mergeCell ref="A1:P1"/>
    <mergeCell ref="A2:M2"/>
    <mergeCell ref="N2:P2"/>
    <mergeCell ref="K3:M3"/>
    <mergeCell ref="N3:P3"/>
    <mergeCell ref="A3:A4"/>
    <mergeCell ref="B3:B4"/>
    <mergeCell ref="C3:C4"/>
    <mergeCell ref="D3:D4"/>
    <mergeCell ref="H3:H4"/>
    <mergeCell ref="I35:I44"/>
    <mergeCell ref="I45:I57"/>
    <mergeCell ref="J3:J4"/>
  </mergeCells>
  <dataValidations count="1">
    <dataValidation type="list" allowBlank="1" showInputMessage="1" showErrorMessage="1" sqref="J4">
      <formula1>"1950-1970年,1970-1980年,1980-1990年,1990-2000年,2001-2005年"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38"/>
  <sheetViews>
    <sheetView zoomScaleSheetLayoutView="100" workbookViewId="0" topLeftCell="A116">
      <selection activeCell="A1" sqref="A1:P137"/>
    </sheetView>
  </sheetViews>
  <sheetFormatPr defaultColWidth="9.00390625" defaultRowHeight="14.25"/>
  <cols>
    <col min="1" max="1" width="5.00390625" style="24" customWidth="1"/>
    <col min="2" max="2" width="16.375" style="0" customWidth="1"/>
    <col min="7" max="7" width="10.375" style="0" bestFit="1" customWidth="1"/>
    <col min="9" max="9" width="9.375" style="0" bestFit="1" customWidth="1"/>
    <col min="10" max="10" width="13.00390625" style="0" customWidth="1"/>
    <col min="13" max="13" width="11.00390625" style="0" customWidth="1"/>
    <col min="16" max="16" width="11.75390625" style="0" customWidth="1"/>
  </cols>
  <sheetData>
    <row r="1" spans="1:16" ht="27">
      <c r="A1" s="26" t="s">
        <v>1686</v>
      </c>
      <c r="B1" s="27"/>
      <c r="C1" s="26"/>
      <c r="D1" s="26"/>
      <c r="E1" s="26"/>
      <c r="F1" s="26"/>
      <c r="G1" s="26"/>
      <c r="H1" s="26"/>
      <c r="I1" s="34"/>
      <c r="J1" s="26"/>
      <c r="K1" s="26"/>
      <c r="L1" s="26"/>
      <c r="M1" s="26"/>
      <c r="N1" s="26"/>
      <c r="O1" s="26"/>
      <c r="P1" s="26"/>
    </row>
    <row r="2" spans="1:16" s="43" customFormat="1" ht="24" customHeight="1">
      <c r="A2" s="58" t="s">
        <v>56</v>
      </c>
      <c r="B2" s="49"/>
      <c r="C2" s="49"/>
      <c r="D2" s="49"/>
      <c r="E2" s="49"/>
      <c r="F2" s="58"/>
      <c r="G2" s="58"/>
      <c r="H2" s="58"/>
      <c r="I2" s="63"/>
      <c r="J2" s="58"/>
      <c r="K2" s="58"/>
      <c r="L2" s="58"/>
      <c r="M2" s="58"/>
      <c r="N2" s="49" t="s">
        <v>57</v>
      </c>
      <c r="O2" s="49"/>
      <c r="P2" s="49"/>
    </row>
    <row r="3" spans="1:16" s="43" customFormat="1" ht="24" customHeight="1">
      <c r="A3" s="29" t="s">
        <v>1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29" t="s">
        <v>64</v>
      </c>
      <c r="I3" s="64" t="s">
        <v>65</v>
      </c>
      <c r="J3" s="29" t="s">
        <v>66</v>
      </c>
      <c r="K3" s="29" t="s">
        <v>67</v>
      </c>
      <c r="L3" s="29"/>
      <c r="M3" s="29"/>
      <c r="N3" s="29" t="s">
        <v>68</v>
      </c>
      <c r="O3" s="29"/>
      <c r="P3" s="29"/>
    </row>
    <row r="4" spans="1:16" s="43" customFormat="1" ht="24" customHeight="1">
      <c r="A4" s="29"/>
      <c r="B4" s="29"/>
      <c r="C4" s="29"/>
      <c r="D4" s="29"/>
      <c r="E4" s="29" t="s">
        <v>69</v>
      </c>
      <c r="F4" s="29" t="s">
        <v>70</v>
      </c>
      <c r="G4" s="29" t="s">
        <v>71</v>
      </c>
      <c r="H4" s="29"/>
      <c r="I4" s="64" t="s">
        <v>72</v>
      </c>
      <c r="J4" s="29"/>
      <c r="K4" s="29" t="s">
        <v>73</v>
      </c>
      <c r="L4" s="65" t="s">
        <v>74</v>
      </c>
      <c r="M4" s="65" t="s">
        <v>75</v>
      </c>
      <c r="N4" s="29" t="s">
        <v>73</v>
      </c>
      <c r="O4" s="65" t="s">
        <v>74</v>
      </c>
      <c r="P4" s="65" t="s">
        <v>75</v>
      </c>
    </row>
    <row r="5" spans="1:16" s="43" customFormat="1" ht="24" customHeight="1">
      <c r="A5" s="31">
        <v>1</v>
      </c>
      <c r="B5" s="9" t="s">
        <v>1687</v>
      </c>
      <c r="C5" s="32" t="s">
        <v>77</v>
      </c>
      <c r="D5" s="32" t="s">
        <v>1688</v>
      </c>
      <c r="E5" s="9">
        <v>168</v>
      </c>
      <c r="F5" s="9">
        <v>7</v>
      </c>
      <c r="G5" s="9">
        <v>1.134</v>
      </c>
      <c r="H5" s="98">
        <v>9</v>
      </c>
      <c r="I5" s="9">
        <v>394.7</v>
      </c>
      <c r="J5" s="9">
        <v>1983</v>
      </c>
      <c r="K5" s="98" t="s">
        <v>1689</v>
      </c>
      <c r="L5" s="98" t="s">
        <v>1690</v>
      </c>
      <c r="M5" s="98">
        <v>18908796917</v>
      </c>
      <c r="N5" s="9" t="s">
        <v>387</v>
      </c>
      <c r="O5" s="9" t="s">
        <v>1691</v>
      </c>
      <c r="P5" s="98">
        <v>18314216804</v>
      </c>
    </row>
    <row r="6" spans="1:16" s="43" customFormat="1" ht="24" customHeight="1">
      <c r="A6" s="31">
        <v>2</v>
      </c>
      <c r="B6" s="9" t="s">
        <v>1692</v>
      </c>
      <c r="C6" s="32" t="s">
        <v>77</v>
      </c>
      <c r="D6" s="32" t="s">
        <v>1688</v>
      </c>
      <c r="E6" s="9">
        <v>336</v>
      </c>
      <c r="F6" s="9">
        <v>10</v>
      </c>
      <c r="G6" s="9">
        <v>2.076</v>
      </c>
      <c r="H6" s="98">
        <v>20</v>
      </c>
      <c r="I6" s="9">
        <v>1012.3</v>
      </c>
      <c r="J6" s="9">
        <v>1995</v>
      </c>
      <c r="K6" s="98" t="s">
        <v>1689</v>
      </c>
      <c r="L6" s="98" t="s">
        <v>1690</v>
      </c>
      <c r="M6" s="98">
        <v>18908796917</v>
      </c>
      <c r="N6" s="9" t="s">
        <v>387</v>
      </c>
      <c r="O6" s="9" t="s">
        <v>1691</v>
      </c>
      <c r="P6" s="98">
        <v>18314216804</v>
      </c>
    </row>
    <row r="7" spans="1:16" s="43" customFormat="1" ht="24" customHeight="1">
      <c r="A7" s="31">
        <v>3</v>
      </c>
      <c r="B7" s="9" t="s">
        <v>1693</v>
      </c>
      <c r="C7" s="32" t="s">
        <v>77</v>
      </c>
      <c r="D7" s="32" t="s">
        <v>1688</v>
      </c>
      <c r="E7" s="9">
        <v>72</v>
      </c>
      <c r="F7" s="9">
        <v>6</v>
      </c>
      <c r="G7" s="9">
        <v>0.444</v>
      </c>
      <c r="H7" s="98">
        <v>8</v>
      </c>
      <c r="I7" s="9">
        <v>172.2</v>
      </c>
      <c r="J7" s="9">
        <v>1988</v>
      </c>
      <c r="K7" s="98" t="s">
        <v>1689</v>
      </c>
      <c r="L7" s="98" t="s">
        <v>1690</v>
      </c>
      <c r="M7" s="98">
        <v>18908796917</v>
      </c>
      <c r="N7" s="9" t="s">
        <v>387</v>
      </c>
      <c r="O7" s="9" t="s">
        <v>1691</v>
      </c>
      <c r="P7" s="98">
        <v>18314216804</v>
      </c>
    </row>
    <row r="8" spans="1:16" s="43" customFormat="1" ht="24" customHeight="1">
      <c r="A8" s="31">
        <v>4</v>
      </c>
      <c r="B8" s="9" t="s">
        <v>1694</v>
      </c>
      <c r="C8" s="32" t="s">
        <v>77</v>
      </c>
      <c r="D8" s="32" t="s">
        <v>1688</v>
      </c>
      <c r="E8" s="9">
        <v>156</v>
      </c>
      <c r="F8" s="9">
        <v>13</v>
      </c>
      <c r="G8" s="9">
        <v>0.962</v>
      </c>
      <c r="H8" s="98">
        <v>26</v>
      </c>
      <c r="I8" s="9">
        <v>318.11</v>
      </c>
      <c r="J8" s="9">
        <v>1986</v>
      </c>
      <c r="K8" s="98" t="s">
        <v>1689</v>
      </c>
      <c r="L8" s="98" t="s">
        <v>1690</v>
      </c>
      <c r="M8" s="98">
        <v>18908796917</v>
      </c>
      <c r="N8" s="9" t="s">
        <v>387</v>
      </c>
      <c r="O8" s="9" t="s">
        <v>1691</v>
      </c>
      <c r="P8" s="98">
        <v>18314216804</v>
      </c>
    </row>
    <row r="9" spans="1:16" s="43" customFormat="1" ht="24" customHeight="1">
      <c r="A9" s="31">
        <v>5</v>
      </c>
      <c r="B9" s="9" t="s">
        <v>1312</v>
      </c>
      <c r="C9" s="32" t="s">
        <v>77</v>
      </c>
      <c r="D9" s="32" t="s">
        <v>1688</v>
      </c>
      <c r="E9" s="9">
        <v>80</v>
      </c>
      <c r="F9" s="9">
        <v>8</v>
      </c>
      <c r="G9" s="9">
        <v>0.4</v>
      </c>
      <c r="H9" s="98">
        <v>10</v>
      </c>
      <c r="I9" s="9">
        <v>180.52</v>
      </c>
      <c r="J9" s="9">
        <v>1979</v>
      </c>
      <c r="K9" s="98" t="s">
        <v>1689</v>
      </c>
      <c r="L9" s="98" t="s">
        <v>1690</v>
      </c>
      <c r="M9" s="98">
        <v>18908796917</v>
      </c>
      <c r="N9" s="9" t="s">
        <v>387</v>
      </c>
      <c r="O9" s="9" t="s">
        <v>1691</v>
      </c>
      <c r="P9" s="98">
        <v>18314216804</v>
      </c>
    </row>
    <row r="10" spans="1:16" s="43" customFormat="1" ht="24" customHeight="1">
      <c r="A10" s="31">
        <v>6</v>
      </c>
      <c r="B10" s="9" t="s">
        <v>1695</v>
      </c>
      <c r="C10" s="32" t="s">
        <v>77</v>
      </c>
      <c r="D10" s="32" t="s">
        <v>1688</v>
      </c>
      <c r="E10" s="9">
        <v>141</v>
      </c>
      <c r="F10" s="9">
        <v>11</v>
      </c>
      <c r="G10" s="9">
        <v>0.07</v>
      </c>
      <c r="H10" s="99">
        <v>25</v>
      </c>
      <c r="I10" s="9">
        <v>25.3</v>
      </c>
      <c r="J10" s="9" t="s">
        <v>1696</v>
      </c>
      <c r="K10" s="99" t="s">
        <v>1689</v>
      </c>
      <c r="L10" s="99" t="s">
        <v>1690</v>
      </c>
      <c r="M10" s="29">
        <v>18908796917</v>
      </c>
      <c r="N10" s="9" t="s">
        <v>1697</v>
      </c>
      <c r="O10" s="9" t="s">
        <v>1698</v>
      </c>
      <c r="P10" s="9">
        <v>13987958559</v>
      </c>
    </row>
    <row r="11" spans="1:16" s="43" customFormat="1" ht="24" customHeight="1">
      <c r="A11" s="31">
        <v>7</v>
      </c>
      <c r="B11" s="9" t="s">
        <v>1699</v>
      </c>
      <c r="C11" s="32" t="s">
        <v>77</v>
      </c>
      <c r="D11" s="32" t="s">
        <v>1688</v>
      </c>
      <c r="E11" s="9">
        <v>7</v>
      </c>
      <c r="F11" s="9">
        <v>1</v>
      </c>
      <c r="G11" s="9">
        <v>0.14</v>
      </c>
      <c r="H11" s="99">
        <v>2</v>
      </c>
      <c r="I11" s="9">
        <v>10.33</v>
      </c>
      <c r="J11" s="9" t="s">
        <v>1700</v>
      </c>
      <c r="K11" s="99" t="s">
        <v>1689</v>
      </c>
      <c r="L11" s="99" t="s">
        <v>1690</v>
      </c>
      <c r="M11" s="29">
        <v>18908796917</v>
      </c>
      <c r="N11" s="9" t="s">
        <v>1697</v>
      </c>
      <c r="O11" s="9" t="s">
        <v>1701</v>
      </c>
      <c r="P11" s="9">
        <v>18387143404</v>
      </c>
    </row>
    <row r="12" spans="1:16" s="43" customFormat="1" ht="24" customHeight="1">
      <c r="A12" s="31">
        <v>8</v>
      </c>
      <c r="B12" s="9" t="s">
        <v>1702</v>
      </c>
      <c r="C12" s="32" t="s">
        <v>77</v>
      </c>
      <c r="D12" s="32" t="s">
        <v>1688</v>
      </c>
      <c r="E12" s="9">
        <v>20</v>
      </c>
      <c r="F12" s="9">
        <v>1</v>
      </c>
      <c r="G12" s="9">
        <v>0.946</v>
      </c>
      <c r="H12" s="99">
        <v>2</v>
      </c>
      <c r="I12" s="9">
        <v>280.81</v>
      </c>
      <c r="J12" s="9" t="s">
        <v>986</v>
      </c>
      <c r="K12" s="99" t="s">
        <v>1689</v>
      </c>
      <c r="L12" s="99" t="s">
        <v>1690</v>
      </c>
      <c r="M12" s="29">
        <v>18908796917</v>
      </c>
      <c r="N12" s="9" t="s">
        <v>1697</v>
      </c>
      <c r="O12" s="9" t="s">
        <v>1701</v>
      </c>
      <c r="P12" s="9">
        <v>18387143404</v>
      </c>
    </row>
    <row r="13" spans="1:16" s="43" customFormat="1" ht="24" customHeight="1">
      <c r="A13" s="31">
        <v>9</v>
      </c>
      <c r="B13" s="9" t="s">
        <v>1703</v>
      </c>
      <c r="C13" s="32" t="s">
        <v>77</v>
      </c>
      <c r="D13" s="32" t="s">
        <v>1688</v>
      </c>
      <c r="E13" s="9">
        <v>18</v>
      </c>
      <c r="F13" s="9">
        <v>1</v>
      </c>
      <c r="G13" s="9">
        <v>0.26</v>
      </c>
      <c r="H13" s="99">
        <v>2</v>
      </c>
      <c r="I13" s="9">
        <v>73.24000000000001</v>
      </c>
      <c r="J13" s="9" t="s">
        <v>1696</v>
      </c>
      <c r="K13" s="99" t="s">
        <v>1689</v>
      </c>
      <c r="L13" s="99" t="s">
        <v>1690</v>
      </c>
      <c r="M13" s="29">
        <v>18908796917</v>
      </c>
      <c r="N13" s="9" t="s">
        <v>1697</v>
      </c>
      <c r="O13" s="9" t="s">
        <v>1704</v>
      </c>
      <c r="P13" s="9">
        <v>15087942053</v>
      </c>
    </row>
    <row r="14" spans="1:16" s="43" customFormat="1" ht="24" customHeight="1">
      <c r="A14" s="31">
        <v>10</v>
      </c>
      <c r="B14" s="9" t="s">
        <v>1705</v>
      </c>
      <c r="C14" s="32" t="s">
        <v>77</v>
      </c>
      <c r="D14" s="32" t="s">
        <v>1688</v>
      </c>
      <c r="E14" s="9">
        <v>99</v>
      </c>
      <c r="F14" s="9">
        <v>5</v>
      </c>
      <c r="G14" s="9">
        <v>0.3</v>
      </c>
      <c r="H14" s="99">
        <v>11</v>
      </c>
      <c r="I14" s="9">
        <v>58.23</v>
      </c>
      <c r="J14" s="9" t="s">
        <v>1700</v>
      </c>
      <c r="K14" s="99" t="s">
        <v>1689</v>
      </c>
      <c r="L14" s="99" t="s">
        <v>1690</v>
      </c>
      <c r="M14" s="29">
        <v>18908796917</v>
      </c>
      <c r="N14" s="9" t="s">
        <v>1697</v>
      </c>
      <c r="O14" s="9" t="s">
        <v>1704</v>
      </c>
      <c r="P14" s="9">
        <v>15087942053</v>
      </c>
    </row>
    <row r="15" spans="1:16" s="43" customFormat="1" ht="24" customHeight="1">
      <c r="A15" s="31">
        <v>11</v>
      </c>
      <c r="B15" s="9" t="s">
        <v>1706</v>
      </c>
      <c r="C15" s="32" t="s">
        <v>77</v>
      </c>
      <c r="D15" s="32" t="s">
        <v>1688</v>
      </c>
      <c r="E15" s="9">
        <v>12</v>
      </c>
      <c r="F15" s="9">
        <v>1</v>
      </c>
      <c r="G15" s="9">
        <v>0.1</v>
      </c>
      <c r="H15" s="99">
        <v>2</v>
      </c>
      <c r="I15" s="9">
        <v>34.32</v>
      </c>
      <c r="J15" s="9" t="s">
        <v>1298</v>
      </c>
      <c r="K15" s="99" t="s">
        <v>1689</v>
      </c>
      <c r="L15" s="99" t="s">
        <v>1690</v>
      </c>
      <c r="M15" s="100">
        <v>18908796917</v>
      </c>
      <c r="N15" s="9" t="s">
        <v>1697</v>
      </c>
      <c r="O15" s="9" t="s">
        <v>1704</v>
      </c>
      <c r="P15" s="9">
        <v>15087942053</v>
      </c>
    </row>
    <row r="16" spans="1:16" s="93" customFormat="1" ht="24" customHeight="1">
      <c r="A16" s="31">
        <v>12</v>
      </c>
      <c r="B16" s="9" t="s">
        <v>1707</v>
      </c>
      <c r="C16" s="29" t="s">
        <v>77</v>
      </c>
      <c r="D16" s="29" t="s">
        <v>1688</v>
      </c>
      <c r="E16" s="9">
        <v>50</v>
      </c>
      <c r="F16" s="9">
        <v>2</v>
      </c>
      <c r="G16" s="9">
        <v>0.425</v>
      </c>
      <c r="H16" s="98">
        <v>2</v>
      </c>
      <c r="I16" s="9">
        <v>156.58</v>
      </c>
      <c r="J16" s="9">
        <v>1999</v>
      </c>
      <c r="K16" s="98" t="s">
        <v>1708</v>
      </c>
      <c r="L16" s="9" t="s">
        <v>1709</v>
      </c>
      <c r="M16" s="29">
        <v>17787927068</v>
      </c>
      <c r="N16" s="9" t="s">
        <v>1710</v>
      </c>
      <c r="O16" s="9" t="s">
        <v>1711</v>
      </c>
      <c r="P16" s="98">
        <v>13908798676</v>
      </c>
    </row>
    <row r="17" spans="1:16" s="93" customFormat="1" ht="24" customHeight="1">
      <c r="A17" s="31">
        <v>13</v>
      </c>
      <c r="B17" s="9" t="s">
        <v>1185</v>
      </c>
      <c r="C17" s="29" t="s">
        <v>77</v>
      </c>
      <c r="D17" s="29" t="s">
        <v>1688</v>
      </c>
      <c r="E17" s="9">
        <v>60</v>
      </c>
      <c r="F17" s="9">
        <v>2</v>
      </c>
      <c r="G17" s="9">
        <v>0.48</v>
      </c>
      <c r="H17" s="98">
        <v>6</v>
      </c>
      <c r="I17" s="9">
        <v>212.24</v>
      </c>
      <c r="J17" s="9">
        <v>1998</v>
      </c>
      <c r="K17" s="98" t="s">
        <v>1708</v>
      </c>
      <c r="L17" s="9" t="s">
        <v>1709</v>
      </c>
      <c r="M17" s="29">
        <v>17787927068</v>
      </c>
      <c r="N17" s="9" t="s">
        <v>1710</v>
      </c>
      <c r="O17" s="9" t="s">
        <v>1712</v>
      </c>
      <c r="P17" s="98">
        <v>18987930026</v>
      </c>
    </row>
    <row r="18" spans="1:16" s="93" customFormat="1" ht="24" customHeight="1">
      <c r="A18" s="31">
        <v>14</v>
      </c>
      <c r="B18" s="9" t="s">
        <v>1713</v>
      </c>
      <c r="C18" s="29" t="s">
        <v>77</v>
      </c>
      <c r="D18" s="29" t="s">
        <v>1688</v>
      </c>
      <c r="E18" s="9">
        <v>29</v>
      </c>
      <c r="F18" s="9">
        <v>2</v>
      </c>
      <c r="G18" s="9">
        <v>0.3132</v>
      </c>
      <c r="H18" s="98">
        <v>2</v>
      </c>
      <c r="I18" s="9">
        <v>82.44</v>
      </c>
      <c r="J18" s="9">
        <v>2000</v>
      </c>
      <c r="K18" s="98" t="s">
        <v>1708</v>
      </c>
      <c r="L18" s="9" t="s">
        <v>1709</v>
      </c>
      <c r="M18" s="29">
        <v>17787927068</v>
      </c>
      <c r="N18" s="9" t="s">
        <v>1710</v>
      </c>
      <c r="O18" s="9" t="s">
        <v>1714</v>
      </c>
      <c r="P18" s="98">
        <v>13118798767</v>
      </c>
    </row>
    <row r="19" spans="1:16" s="93" customFormat="1" ht="24" customHeight="1">
      <c r="A19" s="31">
        <v>15</v>
      </c>
      <c r="B19" s="9" t="s">
        <v>1715</v>
      </c>
      <c r="C19" s="29" t="s">
        <v>77</v>
      </c>
      <c r="D19" s="29" t="s">
        <v>1688</v>
      </c>
      <c r="E19" s="9">
        <v>48</v>
      </c>
      <c r="F19" s="9">
        <v>2</v>
      </c>
      <c r="G19" s="9">
        <v>0.5184</v>
      </c>
      <c r="H19" s="98">
        <v>4</v>
      </c>
      <c r="I19" s="9">
        <v>176.32000000000002</v>
      </c>
      <c r="J19" s="9">
        <v>2001</v>
      </c>
      <c r="K19" s="98" t="s">
        <v>1708</v>
      </c>
      <c r="L19" s="9" t="s">
        <v>1709</v>
      </c>
      <c r="M19" s="29">
        <v>17787927068</v>
      </c>
      <c r="N19" s="9" t="s">
        <v>1710</v>
      </c>
      <c r="O19" s="9" t="s">
        <v>1716</v>
      </c>
      <c r="P19" s="98">
        <v>13577907629</v>
      </c>
    </row>
    <row r="20" spans="1:16" s="93" customFormat="1" ht="24" customHeight="1">
      <c r="A20" s="31">
        <v>16</v>
      </c>
      <c r="B20" s="9" t="s">
        <v>1717</v>
      </c>
      <c r="C20" s="29" t="s">
        <v>77</v>
      </c>
      <c r="D20" s="29" t="s">
        <v>1688</v>
      </c>
      <c r="E20" s="9">
        <v>180</v>
      </c>
      <c r="F20" s="9">
        <v>4</v>
      </c>
      <c r="G20" s="9">
        <v>1.944</v>
      </c>
      <c r="H20" s="98">
        <v>17</v>
      </c>
      <c r="I20" s="9">
        <v>788.7</v>
      </c>
      <c r="J20" s="9">
        <v>2001</v>
      </c>
      <c r="K20" s="98" t="s">
        <v>1708</v>
      </c>
      <c r="L20" s="9" t="s">
        <v>1709</v>
      </c>
      <c r="M20" s="29">
        <v>17787927068</v>
      </c>
      <c r="N20" s="9" t="s">
        <v>1710</v>
      </c>
      <c r="O20" s="9" t="s">
        <v>1718</v>
      </c>
      <c r="P20" s="98">
        <v>13398796989</v>
      </c>
    </row>
    <row r="21" spans="1:16" s="93" customFormat="1" ht="24" customHeight="1">
      <c r="A21" s="31">
        <v>17</v>
      </c>
      <c r="B21" s="9" t="s">
        <v>1719</v>
      </c>
      <c r="C21" s="29" t="s">
        <v>77</v>
      </c>
      <c r="D21" s="29" t="s">
        <v>1688</v>
      </c>
      <c r="E21" s="9">
        <v>32</v>
      </c>
      <c r="F21" s="9">
        <v>2</v>
      </c>
      <c r="G21" s="9">
        <v>0.3456</v>
      </c>
      <c r="H21" s="98">
        <v>3</v>
      </c>
      <c r="I21" s="9">
        <v>94.78</v>
      </c>
      <c r="J21" s="9">
        <v>1998</v>
      </c>
      <c r="K21" s="98" t="s">
        <v>1708</v>
      </c>
      <c r="L21" s="9" t="s">
        <v>1709</v>
      </c>
      <c r="M21" s="29">
        <v>17787927068</v>
      </c>
      <c r="N21" s="9" t="s">
        <v>1710</v>
      </c>
      <c r="O21" s="9" t="s">
        <v>1720</v>
      </c>
      <c r="P21" s="98">
        <v>18087992755</v>
      </c>
    </row>
    <row r="22" spans="1:16" s="93" customFormat="1" ht="24" customHeight="1">
      <c r="A22" s="31">
        <v>18</v>
      </c>
      <c r="B22" s="9" t="s">
        <v>1721</v>
      </c>
      <c r="C22" s="29" t="s">
        <v>77</v>
      </c>
      <c r="D22" s="29" t="s">
        <v>1688</v>
      </c>
      <c r="E22" s="9">
        <v>20</v>
      </c>
      <c r="F22" s="9">
        <v>1</v>
      </c>
      <c r="G22" s="9">
        <v>0.24</v>
      </c>
      <c r="H22" s="98">
        <v>2</v>
      </c>
      <c r="I22" s="9">
        <v>24.059999999999995</v>
      </c>
      <c r="J22" s="9">
        <v>2000</v>
      </c>
      <c r="K22" s="98" t="s">
        <v>1708</v>
      </c>
      <c r="L22" s="9" t="s">
        <v>1709</v>
      </c>
      <c r="M22" s="29">
        <v>17787927068</v>
      </c>
      <c r="N22" s="9" t="s">
        <v>1710</v>
      </c>
      <c r="O22" s="9" t="s">
        <v>1722</v>
      </c>
      <c r="P22" s="98">
        <v>18088940506</v>
      </c>
    </row>
    <row r="23" spans="1:16" s="93" customFormat="1" ht="24" customHeight="1">
      <c r="A23" s="31">
        <v>19</v>
      </c>
      <c r="B23" s="9" t="s">
        <v>1723</v>
      </c>
      <c r="C23" s="29" t="s">
        <v>77</v>
      </c>
      <c r="D23" s="29" t="s">
        <v>1688</v>
      </c>
      <c r="E23" s="9">
        <v>40</v>
      </c>
      <c r="F23" s="9">
        <v>3</v>
      </c>
      <c r="G23" s="9">
        <v>1.035</v>
      </c>
      <c r="H23" s="98">
        <v>9</v>
      </c>
      <c r="I23" s="9">
        <v>511.42</v>
      </c>
      <c r="J23" s="9">
        <v>1999</v>
      </c>
      <c r="K23" s="32" t="s">
        <v>1708</v>
      </c>
      <c r="L23" s="9" t="s">
        <v>1709</v>
      </c>
      <c r="M23" s="29">
        <v>17787927068</v>
      </c>
      <c r="N23" s="9" t="s">
        <v>1710</v>
      </c>
      <c r="O23" s="9" t="s">
        <v>1724</v>
      </c>
      <c r="P23" s="98">
        <v>13987097373</v>
      </c>
    </row>
    <row r="24" spans="1:16" s="93" customFormat="1" ht="24" customHeight="1">
      <c r="A24" s="31">
        <v>20</v>
      </c>
      <c r="B24" s="9" t="s">
        <v>1725</v>
      </c>
      <c r="C24" s="29" t="s">
        <v>77</v>
      </c>
      <c r="D24" s="29" t="s">
        <v>1688</v>
      </c>
      <c r="E24" s="9">
        <v>40</v>
      </c>
      <c r="F24" s="9">
        <v>2</v>
      </c>
      <c r="G24" s="9">
        <v>0.432</v>
      </c>
      <c r="H24" s="98">
        <v>4</v>
      </c>
      <c r="I24" s="9">
        <v>90.71</v>
      </c>
      <c r="J24" s="9">
        <v>1998</v>
      </c>
      <c r="K24" s="98" t="s">
        <v>1708</v>
      </c>
      <c r="L24" s="9" t="s">
        <v>1709</v>
      </c>
      <c r="M24" s="29">
        <v>17787927068</v>
      </c>
      <c r="N24" s="9" t="s">
        <v>1710</v>
      </c>
      <c r="O24" s="9" t="s">
        <v>1726</v>
      </c>
      <c r="P24" s="98">
        <v>15911262099</v>
      </c>
    </row>
    <row r="25" spans="1:16" s="93" customFormat="1" ht="24" customHeight="1">
      <c r="A25" s="31">
        <v>21</v>
      </c>
      <c r="B25" s="9" t="s">
        <v>1727</v>
      </c>
      <c r="C25" s="29" t="s">
        <v>77</v>
      </c>
      <c r="D25" s="29" t="s">
        <v>1688</v>
      </c>
      <c r="E25" s="9">
        <v>50</v>
      </c>
      <c r="F25" s="9">
        <v>5</v>
      </c>
      <c r="G25" s="9">
        <v>0.6</v>
      </c>
      <c r="H25" s="98">
        <v>4</v>
      </c>
      <c r="I25" s="9">
        <v>174.28</v>
      </c>
      <c r="J25" s="9">
        <v>1999</v>
      </c>
      <c r="K25" s="98" t="s">
        <v>1708</v>
      </c>
      <c r="L25" s="9" t="s">
        <v>1709</v>
      </c>
      <c r="M25" s="29">
        <v>17787927068</v>
      </c>
      <c r="N25" s="9" t="s">
        <v>1710</v>
      </c>
      <c r="O25" s="9" t="s">
        <v>1728</v>
      </c>
      <c r="P25" s="98">
        <v>13378799018</v>
      </c>
    </row>
    <row r="26" spans="1:16" s="93" customFormat="1" ht="24" customHeight="1">
      <c r="A26" s="31">
        <v>22</v>
      </c>
      <c r="B26" s="9" t="s">
        <v>1729</v>
      </c>
      <c r="C26" s="29" t="s">
        <v>77</v>
      </c>
      <c r="D26" s="29" t="s">
        <v>1688</v>
      </c>
      <c r="E26" s="9">
        <v>20</v>
      </c>
      <c r="F26" s="9">
        <v>2</v>
      </c>
      <c r="G26" s="9">
        <v>0.24</v>
      </c>
      <c r="H26" s="98">
        <v>2</v>
      </c>
      <c r="I26" s="9">
        <v>31.029999999999994</v>
      </c>
      <c r="J26" s="9">
        <v>1999</v>
      </c>
      <c r="K26" s="98" t="s">
        <v>1708</v>
      </c>
      <c r="L26" s="9" t="s">
        <v>1709</v>
      </c>
      <c r="M26" s="29">
        <v>17787927068</v>
      </c>
      <c r="N26" s="9" t="s">
        <v>1710</v>
      </c>
      <c r="O26" s="9" t="s">
        <v>1730</v>
      </c>
      <c r="P26" s="98">
        <v>13987930303</v>
      </c>
    </row>
    <row r="27" spans="1:16" s="93" customFormat="1" ht="24" customHeight="1">
      <c r="A27" s="31">
        <v>23</v>
      </c>
      <c r="B27" s="9" t="s">
        <v>1731</v>
      </c>
      <c r="C27" s="29" t="s">
        <v>77</v>
      </c>
      <c r="D27" s="29" t="s">
        <v>1688</v>
      </c>
      <c r="E27" s="9">
        <v>12</v>
      </c>
      <c r="F27" s="9">
        <v>2</v>
      </c>
      <c r="G27" s="9">
        <v>0.096</v>
      </c>
      <c r="H27" s="98">
        <v>2</v>
      </c>
      <c r="I27" s="9">
        <v>58.62</v>
      </c>
      <c r="J27" s="9">
        <v>1996</v>
      </c>
      <c r="K27" s="98" t="s">
        <v>1708</v>
      </c>
      <c r="L27" s="9" t="s">
        <v>1709</v>
      </c>
      <c r="M27" s="29">
        <v>17787927068</v>
      </c>
      <c r="N27" s="9" t="s">
        <v>1710</v>
      </c>
      <c r="O27" s="9" t="s">
        <v>1732</v>
      </c>
      <c r="P27" s="98">
        <v>15911271525</v>
      </c>
    </row>
    <row r="28" spans="1:16" s="93" customFormat="1" ht="24" customHeight="1">
      <c r="A28" s="31">
        <v>24</v>
      </c>
      <c r="B28" s="9" t="s">
        <v>1733</v>
      </c>
      <c r="C28" s="29" t="s">
        <v>77</v>
      </c>
      <c r="D28" s="29" t="s">
        <v>1688</v>
      </c>
      <c r="E28" s="9">
        <v>99</v>
      </c>
      <c r="F28" s="9">
        <v>8</v>
      </c>
      <c r="G28" s="9">
        <v>0.624</v>
      </c>
      <c r="H28" s="98">
        <v>2</v>
      </c>
      <c r="I28" s="9">
        <v>328.04</v>
      </c>
      <c r="J28" s="9">
        <v>1998</v>
      </c>
      <c r="K28" s="32" t="s">
        <v>1708</v>
      </c>
      <c r="L28" s="9" t="s">
        <v>1709</v>
      </c>
      <c r="M28" s="29">
        <v>17787927068</v>
      </c>
      <c r="N28" s="9" t="s">
        <v>1710</v>
      </c>
      <c r="O28" s="9" t="s">
        <v>1734</v>
      </c>
      <c r="P28" s="32" t="s">
        <v>1735</v>
      </c>
    </row>
    <row r="29" spans="1:16" s="93" customFormat="1" ht="24" customHeight="1">
      <c r="A29" s="31">
        <v>25</v>
      </c>
      <c r="B29" s="9" t="s">
        <v>1736</v>
      </c>
      <c r="C29" s="29" t="s">
        <v>77</v>
      </c>
      <c r="D29" s="29" t="s">
        <v>1688</v>
      </c>
      <c r="E29" s="9">
        <v>10</v>
      </c>
      <c r="F29" s="9">
        <v>1</v>
      </c>
      <c r="G29" s="9">
        <v>0.12</v>
      </c>
      <c r="H29" s="98">
        <v>1</v>
      </c>
      <c r="I29" s="9">
        <v>46.23</v>
      </c>
      <c r="J29" s="9">
        <v>2001</v>
      </c>
      <c r="K29" s="98" t="s">
        <v>1708</v>
      </c>
      <c r="L29" s="9" t="s">
        <v>1709</v>
      </c>
      <c r="M29" s="29">
        <v>17787927068</v>
      </c>
      <c r="N29" s="9" t="s">
        <v>1710</v>
      </c>
      <c r="O29" s="9" t="s">
        <v>1737</v>
      </c>
      <c r="P29" s="98">
        <v>13577928616</v>
      </c>
    </row>
    <row r="30" spans="1:16" s="93" customFormat="1" ht="24" customHeight="1">
      <c r="A30" s="31">
        <v>26</v>
      </c>
      <c r="B30" s="13" t="s">
        <v>1738</v>
      </c>
      <c r="C30" s="29" t="s">
        <v>77</v>
      </c>
      <c r="D30" s="29" t="s">
        <v>1688</v>
      </c>
      <c r="E30" s="13">
        <v>20</v>
      </c>
      <c r="F30" s="13">
        <v>3</v>
      </c>
      <c r="G30" s="13">
        <v>0.216</v>
      </c>
      <c r="H30" s="31">
        <v>3</v>
      </c>
      <c r="I30" s="13">
        <v>36.32</v>
      </c>
      <c r="J30" s="13">
        <v>1995</v>
      </c>
      <c r="K30" s="31" t="s">
        <v>1708</v>
      </c>
      <c r="L30" s="13" t="s">
        <v>1709</v>
      </c>
      <c r="M30" s="29">
        <v>17787927068</v>
      </c>
      <c r="N30" s="13" t="s">
        <v>1710</v>
      </c>
      <c r="O30" s="13" t="s">
        <v>1739</v>
      </c>
      <c r="P30" s="31">
        <v>13608798977</v>
      </c>
    </row>
    <row r="31" spans="1:16" s="93" customFormat="1" ht="24" customHeight="1">
      <c r="A31" s="31">
        <v>27</v>
      </c>
      <c r="B31" s="13" t="s">
        <v>1740</v>
      </c>
      <c r="C31" s="29" t="s">
        <v>77</v>
      </c>
      <c r="D31" s="29" t="s">
        <v>1688</v>
      </c>
      <c r="E31" s="13">
        <v>80</v>
      </c>
      <c r="F31" s="13">
        <v>4</v>
      </c>
      <c r="G31" s="13">
        <v>0.912</v>
      </c>
      <c r="H31" s="31">
        <v>10</v>
      </c>
      <c r="I31" s="13">
        <v>340.56</v>
      </c>
      <c r="J31" s="13">
        <v>1999</v>
      </c>
      <c r="K31" s="31" t="s">
        <v>1708</v>
      </c>
      <c r="L31" s="13" t="s">
        <v>1709</v>
      </c>
      <c r="M31" s="29">
        <v>17787927068</v>
      </c>
      <c r="N31" s="13" t="s">
        <v>1710</v>
      </c>
      <c r="O31" s="13" t="s">
        <v>1741</v>
      </c>
      <c r="P31" s="31">
        <v>13908796161</v>
      </c>
    </row>
    <row r="32" spans="1:16" s="93" customFormat="1" ht="24" customHeight="1">
      <c r="A32" s="31">
        <v>28</v>
      </c>
      <c r="B32" s="13" t="s">
        <v>1742</v>
      </c>
      <c r="C32" s="29" t="s">
        <v>77</v>
      </c>
      <c r="D32" s="29" t="s">
        <v>1688</v>
      </c>
      <c r="E32" s="13">
        <v>95</v>
      </c>
      <c r="F32" s="13">
        <v>3</v>
      </c>
      <c r="G32" s="13">
        <v>0.76</v>
      </c>
      <c r="H32" s="31">
        <v>9</v>
      </c>
      <c r="I32" s="13">
        <v>412.08</v>
      </c>
      <c r="J32" s="13">
        <v>1998</v>
      </c>
      <c r="K32" s="31" t="s">
        <v>1708</v>
      </c>
      <c r="L32" s="13" t="s">
        <v>1709</v>
      </c>
      <c r="M32" s="29">
        <v>17787927068</v>
      </c>
      <c r="N32" s="13" t="s">
        <v>1710</v>
      </c>
      <c r="O32" s="13" t="s">
        <v>1722</v>
      </c>
      <c r="P32" s="31">
        <v>18088940506</v>
      </c>
    </row>
    <row r="33" spans="1:16" s="93" customFormat="1" ht="24" customHeight="1">
      <c r="A33" s="31">
        <v>29</v>
      </c>
      <c r="B33" s="13" t="s">
        <v>1743</v>
      </c>
      <c r="C33" s="29" t="s">
        <v>77</v>
      </c>
      <c r="D33" s="29" t="s">
        <v>1688</v>
      </c>
      <c r="E33" s="13">
        <v>28</v>
      </c>
      <c r="F33" s="13">
        <v>3</v>
      </c>
      <c r="G33" s="13">
        <v>0.308</v>
      </c>
      <c r="H33" s="31">
        <v>3</v>
      </c>
      <c r="I33" s="13">
        <v>12.350000000000001</v>
      </c>
      <c r="J33" s="13">
        <v>1997</v>
      </c>
      <c r="K33" s="31" t="s">
        <v>1708</v>
      </c>
      <c r="L33" s="13" t="s">
        <v>1709</v>
      </c>
      <c r="M33" s="29">
        <v>17787927068</v>
      </c>
      <c r="N33" s="13" t="s">
        <v>1710</v>
      </c>
      <c r="O33" s="13" t="s">
        <v>1744</v>
      </c>
      <c r="P33" s="31">
        <v>13987097682</v>
      </c>
    </row>
    <row r="34" spans="1:16" s="93" customFormat="1" ht="24" customHeight="1">
      <c r="A34" s="31">
        <v>30</v>
      </c>
      <c r="B34" s="13" t="s">
        <v>1745</v>
      </c>
      <c r="C34" s="29" t="s">
        <v>77</v>
      </c>
      <c r="D34" s="29" t="s">
        <v>1688</v>
      </c>
      <c r="E34" s="13">
        <v>59</v>
      </c>
      <c r="F34" s="13">
        <v>7</v>
      </c>
      <c r="G34" s="13">
        <v>0.81</v>
      </c>
      <c r="H34" s="31">
        <v>4</v>
      </c>
      <c r="I34" s="13">
        <v>151.33</v>
      </c>
      <c r="J34" s="13">
        <v>2000</v>
      </c>
      <c r="K34" s="31" t="s">
        <v>1708</v>
      </c>
      <c r="L34" s="13" t="s">
        <v>1709</v>
      </c>
      <c r="M34" s="29">
        <v>17787927068</v>
      </c>
      <c r="N34" s="13" t="s">
        <v>1710</v>
      </c>
      <c r="O34" s="13" t="s">
        <v>1746</v>
      </c>
      <c r="P34" s="31">
        <v>13769081726</v>
      </c>
    </row>
    <row r="35" spans="1:16" s="93" customFormat="1" ht="24" customHeight="1">
      <c r="A35" s="31">
        <v>31</v>
      </c>
      <c r="B35" s="13" t="s">
        <v>1747</v>
      </c>
      <c r="C35" s="29" t="s">
        <v>77</v>
      </c>
      <c r="D35" s="29" t="s">
        <v>1688</v>
      </c>
      <c r="E35" s="13">
        <v>70</v>
      </c>
      <c r="F35" s="13">
        <v>12</v>
      </c>
      <c r="G35" s="13">
        <v>1.5</v>
      </c>
      <c r="H35" s="29">
        <v>6</v>
      </c>
      <c r="I35" s="13">
        <v>191.39</v>
      </c>
      <c r="J35" s="13">
        <v>1994</v>
      </c>
      <c r="K35" s="31" t="s">
        <v>1708</v>
      </c>
      <c r="L35" s="13" t="s">
        <v>1709</v>
      </c>
      <c r="M35" s="29">
        <v>17787927068</v>
      </c>
      <c r="N35" s="13" t="s">
        <v>1748</v>
      </c>
      <c r="O35" s="13" t="s">
        <v>1749</v>
      </c>
      <c r="P35" s="29">
        <v>15987970396</v>
      </c>
    </row>
    <row r="36" spans="1:16" s="43" customFormat="1" ht="24" customHeight="1">
      <c r="A36" s="31">
        <v>32</v>
      </c>
      <c r="B36" s="9" t="s">
        <v>1750</v>
      </c>
      <c r="C36" s="32" t="s">
        <v>77</v>
      </c>
      <c r="D36" s="32" t="s">
        <v>1688</v>
      </c>
      <c r="E36" s="13">
        <v>12</v>
      </c>
      <c r="F36" s="13">
        <v>2</v>
      </c>
      <c r="G36" s="13">
        <v>0.059</v>
      </c>
      <c r="H36" s="31">
        <v>1</v>
      </c>
      <c r="I36" s="13">
        <v>60</v>
      </c>
      <c r="J36" s="13">
        <v>1997</v>
      </c>
      <c r="K36" s="31" t="s">
        <v>1751</v>
      </c>
      <c r="L36" s="31" t="s">
        <v>1752</v>
      </c>
      <c r="M36" s="31">
        <v>13987966609</v>
      </c>
      <c r="N36" s="13" t="s">
        <v>1753</v>
      </c>
      <c r="O36" s="13" t="s">
        <v>1754</v>
      </c>
      <c r="P36" s="31">
        <v>13577968018</v>
      </c>
    </row>
    <row r="37" spans="1:16" s="43" customFormat="1" ht="24" customHeight="1">
      <c r="A37" s="31">
        <v>33</v>
      </c>
      <c r="B37" s="9" t="s">
        <v>1755</v>
      </c>
      <c r="C37" s="32" t="s">
        <v>77</v>
      </c>
      <c r="D37" s="32" t="s">
        <v>1688</v>
      </c>
      <c r="E37" s="13">
        <v>30</v>
      </c>
      <c r="F37" s="13">
        <v>2</v>
      </c>
      <c r="G37" s="13">
        <v>0.225</v>
      </c>
      <c r="H37" s="31">
        <v>3</v>
      </c>
      <c r="I37" s="13">
        <v>150</v>
      </c>
      <c r="J37" s="13">
        <v>1993</v>
      </c>
      <c r="K37" s="31" t="s">
        <v>1751</v>
      </c>
      <c r="L37" s="31" t="s">
        <v>1752</v>
      </c>
      <c r="M37" s="31">
        <v>13987966609</v>
      </c>
      <c r="N37" s="9" t="s">
        <v>1756</v>
      </c>
      <c r="O37" s="9" t="s">
        <v>1754</v>
      </c>
      <c r="P37" s="31">
        <v>13577968018</v>
      </c>
    </row>
    <row r="38" spans="1:16" s="43" customFormat="1" ht="24" customHeight="1">
      <c r="A38" s="31">
        <v>34</v>
      </c>
      <c r="B38" s="9" t="s">
        <v>1757</v>
      </c>
      <c r="C38" s="32" t="s">
        <v>77</v>
      </c>
      <c r="D38" s="32" t="s">
        <v>1688</v>
      </c>
      <c r="E38" s="13">
        <v>34</v>
      </c>
      <c r="F38" s="13">
        <v>3</v>
      </c>
      <c r="G38" s="13">
        <v>0.333</v>
      </c>
      <c r="H38" s="31">
        <v>3</v>
      </c>
      <c r="I38" s="13">
        <v>170</v>
      </c>
      <c r="J38" s="13">
        <v>1998</v>
      </c>
      <c r="K38" s="31" t="s">
        <v>1751</v>
      </c>
      <c r="L38" s="31" t="s">
        <v>1752</v>
      </c>
      <c r="M38" s="31">
        <v>13987966609</v>
      </c>
      <c r="N38" s="13" t="s">
        <v>1149</v>
      </c>
      <c r="O38" s="13" t="s">
        <v>1754</v>
      </c>
      <c r="P38" s="31">
        <v>13577968018</v>
      </c>
    </row>
    <row r="39" spans="1:16" s="43" customFormat="1" ht="24" customHeight="1">
      <c r="A39" s="31">
        <v>35</v>
      </c>
      <c r="B39" s="9" t="s">
        <v>1758</v>
      </c>
      <c r="C39" s="32" t="s">
        <v>77</v>
      </c>
      <c r="D39" s="32" t="s">
        <v>1688</v>
      </c>
      <c r="E39" s="13">
        <v>20</v>
      </c>
      <c r="F39" s="13">
        <v>1</v>
      </c>
      <c r="G39" s="13">
        <v>0.136</v>
      </c>
      <c r="H39" s="31">
        <v>2</v>
      </c>
      <c r="I39" s="13">
        <v>100</v>
      </c>
      <c r="J39" s="13">
        <v>1999</v>
      </c>
      <c r="K39" s="31" t="s">
        <v>1751</v>
      </c>
      <c r="L39" s="31" t="s">
        <v>1752</v>
      </c>
      <c r="M39" s="31">
        <v>13987966609</v>
      </c>
      <c r="N39" s="13" t="s">
        <v>1149</v>
      </c>
      <c r="O39" s="13" t="s">
        <v>1754</v>
      </c>
      <c r="P39" s="31">
        <v>13577968018</v>
      </c>
    </row>
    <row r="40" spans="1:16" s="43" customFormat="1" ht="24" customHeight="1">
      <c r="A40" s="31">
        <v>36</v>
      </c>
      <c r="B40" s="9" t="s">
        <v>1759</v>
      </c>
      <c r="C40" s="32" t="s">
        <v>77</v>
      </c>
      <c r="D40" s="32" t="s">
        <v>1688</v>
      </c>
      <c r="E40" s="13">
        <v>12</v>
      </c>
      <c r="F40" s="13">
        <v>1</v>
      </c>
      <c r="G40" s="13">
        <v>0.138</v>
      </c>
      <c r="H40" s="31">
        <v>3</v>
      </c>
      <c r="I40" s="13">
        <v>60</v>
      </c>
      <c r="J40" s="13">
        <v>1989</v>
      </c>
      <c r="K40" s="31" t="s">
        <v>1751</v>
      </c>
      <c r="L40" s="31" t="s">
        <v>1752</v>
      </c>
      <c r="M40" s="31">
        <v>13987966609</v>
      </c>
      <c r="N40" s="13" t="s">
        <v>1149</v>
      </c>
      <c r="O40" s="13" t="s">
        <v>1754</v>
      </c>
      <c r="P40" s="31">
        <v>13577968018</v>
      </c>
    </row>
    <row r="41" spans="1:16" s="43" customFormat="1" ht="24" customHeight="1">
      <c r="A41" s="31">
        <v>37</v>
      </c>
      <c r="B41" s="9" t="s">
        <v>1760</v>
      </c>
      <c r="C41" s="32" t="s">
        <v>77</v>
      </c>
      <c r="D41" s="32" t="s">
        <v>1688</v>
      </c>
      <c r="E41" s="13">
        <v>46</v>
      </c>
      <c r="F41" s="13">
        <v>5</v>
      </c>
      <c r="G41" s="13">
        <v>0.305</v>
      </c>
      <c r="H41" s="31">
        <v>6</v>
      </c>
      <c r="I41" s="13">
        <v>230</v>
      </c>
      <c r="J41" s="13">
        <v>1982</v>
      </c>
      <c r="K41" s="31" t="s">
        <v>1751</v>
      </c>
      <c r="L41" s="31" t="s">
        <v>1752</v>
      </c>
      <c r="M41" s="31">
        <v>13987966609</v>
      </c>
      <c r="N41" s="13" t="s">
        <v>1149</v>
      </c>
      <c r="O41" s="13" t="s">
        <v>1754</v>
      </c>
      <c r="P41" s="31">
        <v>13577968018</v>
      </c>
    </row>
    <row r="42" spans="1:16" s="43" customFormat="1" ht="24" customHeight="1">
      <c r="A42" s="31">
        <v>38</v>
      </c>
      <c r="B42" s="9" t="s">
        <v>1761</v>
      </c>
      <c r="C42" s="32" t="s">
        <v>77</v>
      </c>
      <c r="D42" s="32" t="s">
        <v>1688</v>
      </c>
      <c r="E42" s="13">
        <v>112</v>
      </c>
      <c r="F42" s="13">
        <v>10</v>
      </c>
      <c r="G42" s="13">
        <v>0.754</v>
      </c>
      <c r="H42" s="31">
        <v>10</v>
      </c>
      <c r="I42" s="13">
        <v>560</v>
      </c>
      <c r="J42" s="13">
        <v>1991</v>
      </c>
      <c r="K42" s="31" t="s">
        <v>1751</v>
      </c>
      <c r="L42" s="31" t="s">
        <v>1752</v>
      </c>
      <c r="M42" s="31">
        <v>13987966609</v>
      </c>
      <c r="N42" s="13" t="s">
        <v>1149</v>
      </c>
      <c r="O42" s="13" t="s">
        <v>1754</v>
      </c>
      <c r="P42" s="31">
        <v>13577968018</v>
      </c>
    </row>
    <row r="43" spans="1:16" s="43" customFormat="1" ht="24" customHeight="1">
      <c r="A43" s="31">
        <v>39</v>
      </c>
      <c r="B43" s="9" t="s">
        <v>1762</v>
      </c>
      <c r="C43" s="32" t="s">
        <v>77</v>
      </c>
      <c r="D43" s="32" t="s">
        <v>1688</v>
      </c>
      <c r="E43" s="13">
        <v>60</v>
      </c>
      <c r="F43" s="13">
        <v>3</v>
      </c>
      <c r="G43" s="13">
        <v>0.425</v>
      </c>
      <c r="H43" s="31">
        <v>3</v>
      </c>
      <c r="I43" s="13">
        <v>300</v>
      </c>
      <c r="J43" s="13">
        <v>2000</v>
      </c>
      <c r="K43" s="31" t="s">
        <v>1751</v>
      </c>
      <c r="L43" s="31" t="s">
        <v>1752</v>
      </c>
      <c r="M43" s="31">
        <v>13987966609</v>
      </c>
      <c r="N43" s="13" t="s">
        <v>1149</v>
      </c>
      <c r="O43" s="13" t="s">
        <v>1754</v>
      </c>
      <c r="P43" s="31">
        <v>13577968018</v>
      </c>
    </row>
    <row r="44" spans="1:16" s="43" customFormat="1" ht="24" customHeight="1">
      <c r="A44" s="31">
        <v>40</v>
      </c>
      <c r="B44" s="9" t="s">
        <v>1763</v>
      </c>
      <c r="C44" s="32" t="s">
        <v>77</v>
      </c>
      <c r="D44" s="32" t="s">
        <v>1688</v>
      </c>
      <c r="E44" s="9">
        <v>20</v>
      </c>
      <c r="F44" s="9">
        <v>1</v>
      </c>
      <c r="G44" s="9">
        <v>0.25</v>
      </c>
      <c r="H44" s="31">
        <v>2</v>
      </c>
      <c r="I44" s="13">
        <v>100</v>
      </c>
      <c r="J44" s="13">
        <v>1997</v>
      </c>
      <c r="K44" s="31" t="s">
        <v>1751</v>
      </c>
      <c r="L44" s="31" t="s">
        <v>1752</v>
      </c>
      <c r="M44" s="31">
        <v>13987966609</v>
      </c>
      <c r="N44" s="13" t="s">
        <v>1149</v>
      </c>
      <c r="O44" s="13" t="s">
        <v>1754</v>
      </c>
      <c r="P44" s="31">
        <v>13577968018</v>
      </c>
    </row>
    <row r="45" spans="1:16" s="43" customFormat="1" ht="24" customHeight="1">
      <c r="A45" s="31">
        <v>41</v>
      </c>
      <c r="B45" s="9" t="s">
        <v>1764</v>
      </c>
      <c r="C45" s="32" t="s">
        <v>77</v>
      </c>
      <c r="D45" s="32" t="s">
        <v>1688</v>
      </c>
      <c r="E45" s="13">
        <v>47</v>
      </c>
      <c r="F45" s="13">
        <v>7</v>
      </c>
      <c r="G45" s="13">
        <v>0.385</v>
      </c>
      <c r="H45" s="31">
        <v>2</v>
      </c>
      <c r="I45" s="13">
        <v>235</v>
      </c>
      <c r="J45" s="13">
        <v>1996</v>
      </c>
      <c r="K45" s="31" t="s">
        <v>1751</v>
      </c>
      <c r="L45" s="31" t="s">
        <v>1752</v>
      </c>
      <c r="M45" s="31">
        <v>13987966609</v>
      </c>
      <c r="N45" s="13" t="s">
        <v>1149</v>
      </c>
      <c r="O45" s="13" t="s">
        <v>1754</v>
      </c>
      <c r="P45" s="31">
        <v>13577968018</v>
      </c>
    </row>
    <row r="46" spans="1:16" s="43" customFormat="1" ht="24" customHeight="1">
      <c r="A46" s="31">
        <v>42</v>
      </c>
      <c r="B46" s="9" t="s">
        <v>1765</v>
      </c>
      <c r="C46" s="32" t="s">
        <v>77</v>
      </c>
      <c r="D46" s="32" t="s">
        <v>1688</v>
      </c>
      <c r="E46" s="13">
        <v>20</v>
      </c>
      <c r="F46" s="13">
        <v>1</v>
      </c>
      <c r="G46" s="13">
        <v>0.539</v>
      </c>
      <c r="H46" s="31">
        <v>3</v>
      </c>
      <c r="I46" s="13">
        <v>100</v>
      </c>
      <c r="J46" s="13">
        <v>1989</v>
      </c>
      <c r="K46" s="31" t="s">
        <v>1751</v>
      </c>
      <c r="L46" s="31" t="s">
        <v>1752</v>
      </c>
      <c r="M46" s="31">
        <v>13987966609</v>
      </c>
      <c r="N46" s="13" t="s">
        <v>1149</v>
      </c>
      <c r="O46" s="13" t="s">
        <v>1754</v>
      </c>
      <c r="P46" s="31">
        <v>13577968018</v>
      </c>
    </row>
    <row r="47" spans="1:16" s="43" customFormat="1" ht="24" customHeight="1">
      <c r="A47" s="31">
        <v>43</v>
      </c>
      <c r="B47" s="9" t="s">
        <v>1766</v>
      </c>
      <c r="C47" s="32" t="s">
        <v>77</v>
      </c>
      <c r="D47" s="32" t="s">
        <v>1688</v>
      </c>
      <c r="E47" s="13">
        <v>19</v>
      </c>
      <c r="F47" s="13">
        <v>2</v>
      </c>
      <c r="G47" s="13">
        <v>0.215</v>
      </c>
      <c r="H47" s="31">
        <v>3</v>
      </c>
      <c r="I47" s="13">
        <v>95</v>
      </c>
      <c r="J47" s="13">
        <v>1993</v>
      </c>
      <c r="K47" s="31" t="s">
        <v>1751</v>
      </c>
      <c r="L47" s="31" t="s">
        <v>1752</v>
      </c>
      <c r="M47" s="31">
        <v>13987966609</v>
      </c>
      <c r="N47" s="13" t="s">
        <v>1149</v>
      </c>
      <c r="O47" s="13" t="s">
        <v>1754</v>
      </c>
      <c r="P47" s="31">
        <v>13577968018</v>
      </c>
    </row>
    <row r="48" spans="1:16" s="43" customFormat="1" ht="24" customHeight="1">
      <c r="A48" s="31">
        <v>44</v>
      </c>
      <c r="B48" s="9" t="s">
        <v>1767</v>
      </c>
      <c r="C48" s="32" t="s">
        <v>77</v>
      </c>
      <c r="D48" s="32" t="s">
        <v>1688</v>
      </c>
      <c r="E48" s="13">
        <v>30</v>
      </c>
      <c r="F48" s="13">
        <v>1</v>
      </c>
      <c r="G48" s="13">
        <v>0.17</v>
      </c>
      <c r="H48" s="31">
        <v>4</v>
      </c>
      <c r="I48" s="13">
        <v>150</v>
      </c>
      <c r="J48" s="13">
        <v>1998</v>
      </c>
      <c r="K48" s="31" t="s">
        <v>1751</v>
      </c>
      <c r="L48" s="31" t="s">
        <v>1752</v>
      </c>
      <c r="M48" s="31">
        <v>13987966609</v>
      </c>
      <c r="N48" s="13" t="s">
        <v>1149</v>
      </c>
      <c r="O48" s="13" t="s">
        <v>1754</v>
      </c>
      <c r="P48" s="31">
        <v>13577968018</v>
      </c>
    </row>
    <row r="49" spans="1:16" s="43" customFormat="1" ht="24" customHeight="1">
      <c r="A49" s="31">
        <v>45</v>
      </c>
      <c r="B49" s="9" t="s">
        <v>1768</v>
      </c>
      <c r="C49" s="32" t="s">
        <v>77</v>
      </c>
      <c r="D49" s="32" t="s">
        <v>1688</v>
      </c>
      <c r="E49" s="13">
        <v>49</v>
      </c>
      <c r="F49" s="13">
        <v>2</v>
      </c>
      <c r="G49" s="13">
        <v>0.221</v>
      </c>
      <c r="H49" s="31">
        <v>7</v>
      </c>
      <c r="I49" s="13">
        <v>245</v>
      </c>
      <c r="J49" s="13">
        <v>1987</v>
      </c>
      <c r="K49" s="31" t="s">
        <v>1751</v>
      </c>
      <c r="L49" s="31" t="s">
        <v>1752</v>
      </c>
      <c r="M49" s="31">
        <v>13987966609</v>
      </c>
      <c r="N49" s="13" t="s">
        <v>1149</v>
      </c>
      <c r="O49" s="13" t="s">
        <v>1754</v>
      </c>
      <c r="P49" s="31">
        <v>13577968018</v>
      </c>
    </row>
    <row r="50" spans="1:16" s="43" customFormat="1" ht="24" customHeight="1">
      <c r="A50" s="31">
        <v>46</v>
      </c>
      <c r="B50" s="9" t="s">
        <v>1769</v>
      </c>
      <c r="C50" s="32" t="s">
        <v>77</v>
      </c>
      <c r="D50" s="32" t="s">
        <v>1688</v>
      </c>
      <c r="E50" s="13">
        <v>30</v>
      </c>
      <c r="F50" s="13">
        <v>5</v>
      </c>
      <c r="G50" s="13">
        <v>0.135</v>
      </c>
      <c r="H50" s="31">
        <v>5</v>
      </c>
      <c r="I50" s="13">
        <v>150</v>
      </c>
      <c r="J50" s="13">
        <v>1989</v>
      </c>
      <c r="K50" s="31" t="s">
        <v>1751</v>
      </c>
      <c r="L50" s="31" t="s">
        <v>1752</v>
      </c>
      <c r="M50" s="31">
        <v>13987966609</v>
      </c>
      <c r="N50" s="13" t="s">
        <v>1149</v>
      </c>
      <c r="O50" s="13" t="s">
        <v>1754</v>
      </c>
      <c r="P50" s="31">
        <v>13577968018</v>
      </c>
    </row>
    <row r="51" spans="1:16" s="43" customFormat="1" ht="24" customHeight="1">
      <c r="A51" s="31">
        <v>47</v>
      </c>
      <c r="B51" s="9" t="s">
        <v>1770</v>
      </c>
      <c r="C51" s="32" t="s">
        <v>77</v>
      </c>
      <c r="D51" s="32" t="s">
        <v>1688</v>
      </c>
      <c r="E51" s="13">
        <v>30</v>
      </c>
      <c r="F51" s="13">
        <v>1</v>
      </c>
      <c r="G51" s="13">
        <v>0.179</v>
      </c>
      <c r="H51" s="31">
        <v>5</v>
      </c>
      <c r="I51" s="13">
        <v>150</v>
      </c>
      <c r="J51" s="13">
        <v>1989</v>
      </c>
      <c r="K51" s="31" t="s">
        <v>1751</v>
      </c>
      <c r="L51" s="31" t="s">
        <v>1752</v>
      </c>
      <c r="M51" s="31">
        <v>13987966609</v>
      </c>
      <c r="N51" s="13" t="s">
        <v>1149</v>
      </c>
      <c r="O51" s="13" t="s">
        <v>1754</v>
      </c>
      <c r="P51" s="31">
        <v>13577968018</v>
      </c>
    </row>
    <row r="52" spans="1:16" s="94" customFormat="1" ht="24" customHeight="1">
      <c r="A52" s="50">
        <v>48</v>
      </c>
      <c r="B52" s="95" t="s">
        <v>1771</v>
      </c>
      <c r="C52" s="51" t="s">
        <v>77</v>
      </c>
      <c r="D52" s="51" t="s">
        <v>1688</v>
      </c>
      <c r="E52" s="9">
        <v>108</v>
      </c>
      <c r="F52" s="9">
        <v>6</v>
      </c>
      <c r="G52" s="9">
        <v>0.69485</v>
      </c>
      <c r="H52" s="50">
        <v>11</v>
      </c>
      <c r="I52" s="9">
        <v>24</v>
      </c>
      <c r="J52" s="9" t="s">
        <v>1772</v>
      </c>
      <c r="K52" s="50" t="s">
        <v>1773</v>
      </c>
      <c r="L52" s="50" t="s">
        <v>1774</v>
      </c>
      <c r="M52" s="50">
        <v>18087726831</v>
      </c>
      <c r="N52" s="9" t="s">
        <v>1775</v>
      </c>
      <c r="O52" s="9" t="s">
        <v>1776</v>
      </c>
      <c r="P52" s="50">
        <v>15894480937</v>
      </c>
    </row>
    <row r="53" spans="1:16" s="94" customFormat="1" ht="24" customHeight="1">
      <c r="A53" s="50">
        <v>49</v>
      </c>
      <c r="B53" s="9" t="s">
        <v>1777</v>
      </c>
      <c r="C53" s="51" t="s">
        <v>77</v>
      </c>
      <c r="D53" s="51" t="s">
        <v>1688</v>
      </c>
      <c r="E53" s="9">
        <v>4</v>
      </c>
      <c r="F53" s="9">
        <v>1</v>
      </c>
      <c r="G53" s="9">
        <v>0.03967</v>
      </c>
      <c r="H53" s="50">
        <v>1</v>
      </c>
      <c r="I53" s="9">
        <v>36</v>
      </c>
      <c r="J53" s="9" t="s">
        <v>402</v>
      </c>
      <c r="K53" s="50" t="s">
        <v>1773</v>
      </c>
      <c r="L53" s="50" t="s">
        <v>1774</v>
      </c>
      <c r="M53" s="50">
        <v>18087726831</v>
      </c>
      <c r="N53" s="9" t="s">
        <v>1775</v>
      </c>
      <c r="O53" s="9" t="s">
        <v>1776</v>
      </c>
      <c r="P53" s="50">
        <v>15894480937</v>
      </c>
    </row>
    <row r="54" spans="1:16" s="94" customFormat="1" ht="24" customHeight="1">
      <c r="A54" s="50">
        <v>50</v>
      </c>
      <c r="B54" s="9" t="s">
        <v>1778</v>
      </c>
      <c r="C54" s="51" t="s">
        <v>77</v>
      </c>
      <c r="D54" s="51" t="s">
        <v>1688</v>
      </c>
      <c r="E54" s="9">
        <v>119</v>
      </c>
      <c r="F54" s="9">
        <v>4</v>
      </c>
      <c r="G54" s="9">
        <v>0.83429</v>
      </c>
      <c r="H54" s="50">
        <v>11</v>
      </c>
      <c r="I54" s="9">
        <v>109</v>
      </c>
      <c r="J54" s="9" t="s">
        <v>402</v>
      </c>
      <c r="K54" s="50" t="s">
        <v>1773</v>
      </c>
      <c r="L54" s="50" t="s">
        <v>1774</v>
      </c>
      <c r="M54" s="50">
        <v>18087726831</v>
      </c>
      <c r="N54" s="9" t="s">
        <v>1775</v>
      </c>
      <c r="O54" s="9" t="s">
        <v>1776</v>
      </c>
      <c r="P54" s="50">
        <v>15894480937</v>
      </c>
    </row>
    <row r="55" spans="1:16" s="94" customFormat="1" ht="24" customHeight="1">
      <c r="A55" s="50">
        <v>51</v>
      </c>
      <c r="B55" s="95" t="s">
        <v>1779</v>
      </c>
      <c r="C55" s="51" t="s">
        <v>77</v>
      </c>
      <c r="D55" s="51" t="s">
        <v>1688</v>
      </c>
      <c r="E55" s="9">
        <v>6</v>
      </c>
      <c r="F55" s="9">
        <v>1</v>
      </c>
      <c r="G55" s="9">
        <v>0.15342</v>
      </c>
      <c r="H55" s="50">
        <v>1</v>
      </c>
      <c r="I55" s="9">
        <v>64</v>
      </c>
      <c r="J55" s="9" t="s">
        <v>997</v>
      </c>
      <c r="K55" s="50" t="s">
        <v>1773</v>
      </c>
      <c r="L55" s="50" t="s">
        <v>1774</v>
      </c>
      <c r="M55" s="50">
        <v>18087726831</v>
      </c>
      <c r="N55" s="9" t="s">
        <v>1780</v>
      </c>
      <c r="O55" s="9" t="s">
        <v>1781</v>
      </c>
      <c r="P55" s="50">
        <v>15750272409</v>
      </c>
    </row>
    <row r="56" spans="1:16" s="94" customFormat="1" ht="24" customHeight="1">
      <c r="A56" s="50">
        <v>52</v>
      </c>
      <c r="B56" s="9" t="s">
        <v>1782</v>
      </c>
      <c r="C56" s="51" t="s">
        <v>77</v>
      </c>
      <c r="D56" s="51" t="s">
        <v>1688</v>
      </c>
      <c r="E56" s="9">
        <v>24</v>
      </c>
      <c r="F56" s="9">
        <v>1</v>
      </c>
      <c r="G56" s="9">
        <v>0.300968</v>
      </c>
      <c r="H56" s="50">
        <v>2</v>
      </c>
      <c r="I56" s="9">
        <v>46</v>
      </c>
      <c r="J56" s="9" t="s">
        <v>989</v>
      </c>
      <c r="K56" s="50" t="s">
        <v>1773</v>
      </c>
      <c r="L56" s="50" t="s">
        <v>1774</v>
      </c>
      <c r="M56" s="50">
        <v>18087726831</v>
      </c>
      <c r="N56" s="9" t="s">
        <v>1775</v>
      </c>
      <c r="O56" s="9" t="s">
        <v>1776</v>
      </c>
      <c r="P56" s="50">
        <v>15894480937</v>
      </c>
    </row>
    <row r="57" spans="1:16" s="94" customFormat="1" ht="24" customHeight="1">
      <c r="A57" s="50">
        <v>53</v>
      </c>
      <c r="B57" s="9" t="s">
        <v>1783</v>
      </c>
      <c r="C57" s="51" t="s">
        <v>77</v>
      </c>
      <c r="D57" s="51" t="s">
        <v>1688</v>
      </c>
      <c r="E57" s="9">
        <v>17</v>
      </c>
      <c r="F57" s="9">
        <v>1</v>
      </c>
      <c r="G57" s="9">
        <v>0.18489</v>
      </c>
      <c r="H57" s="50">
        <v>1</v>
      </c>
      <c r="I57" s="9">
        <v>36</v>
      </c>
      <c r="J57" s="9" t="s">
        <v>989</v>
      </c>
      <c r="K57" s="50" t="s">
        <v>1773</v>
      </c>
      <c r="L57" s="50" t="s">
        <v>1774</v>
      </c>
      <c r="M57" s="50">
        <v>18087726831</v>
      </c>
      <c r="N57" s="9" t="s">
        <v>1775</v>
      </c>
      <c r="O57" s="9" t="s">
        <v>1776</v>
      </c>
      <c r="P57" s="50">
        <v>15894480937</v>
      </c>
    </row>
    <row r="58" spans="1:16" s="94" customFormat="1" ht="24" customHeight="1">
      <c r="A58" s="50">
        <v>54</v>
      </c>
      <c r="B58" s="9" t="s">
        <v>1784</v>
      </c>
      <c r="C58" s="51" t="s">
        <v>77</v>
      </c>
      <c r="D58" s="51" t="s">
        <v>1688</v>
      </c>
      <c r="E58" s="9">
        <v>15</v>
      </c>
      <c r="F58" s="9">
        <v>1</v>
      </c>
      <c r="G58" s="9">
        <v>0.125565</v>
      </c>
      <c r="H58" s="50">
        <v>1</v>
      </c>
      <c r="I58" s="9">
        <v>51</v>
      </c>
      <c r="J58" s="9" t="s">
        <v>989</v>
      </c>
      <c r="K58" s="50" t="s">
        <v>1773</v>
      </c>
      <c r="L58" s="50" t="s">
        <v>1774</v>
      </c>
      <c r="M58" s="50">
        <v>18087726831</v>
      </c>
      <c r="N58" s="9" t="s">
        <v>1775</v>
      </c>
      <c r="O58" s="9" t="s">
        <v>1776</v>
      </c>
      <c r="P58" s="50">
        <v>15894480937</v>
      </c>
    </row>
    <row r="59" spans="1:16" s="94" customFormat="1" ht="24" customHeight="1">
      <c r="A59" s="50">
        <v>55</v>
      </c>
      <c r="B59" s="96" t="s">
        <v>1785</v>
      </c>
      <c r="C59" s="51" t="s">
        <v>77</v>
      </c>
      <c r="D59" s="51" t="s">
        <v>1688</v>
      </c>
      <c r="E59" s="9">
        <v>4</v>
      </c>
      <c r="F59" s="9">
        <v>1</v>
      </c>
      <c r="G59" s="9">
        <v>0.050621</v>
      </c>
      <c r="H59" s="50">
        <v>1</v>
      </c>
      <c r="I59" s="9">
        <v>56</v>
      </c>
      <c r="J59" s="9" t="s">
        <v>989</v>
      </c>
      <c r="K59" s="50" t="s">
        <v>1773</v>
      </c>
      <c r="L59" s="50" t="s">
        <v>1774</v>
      </c>
      <c r="M59" s="50">
        <v>18087726831</v>
      </c>
      <c r="N59" s="50" t="s">
        <v>1786</v>
      </c>
      <c r="O59" s="50" t="s">
        <v>1787</v>
      </c>
      <c r="P59" s="50">
        <v>15925392930</v>
      </c>
    </row>
    <row r="60" spans="1:16" s="94" customFormat="1" ht="24" customHeight="1">
      <c r="A60" s="50">
        <v>56</v>
      </c>
      <c r="B60" s="9" t="s">
        <v>1788</v>
      </c>
      <c r="C60" s="51" t="s">
        <v>77</v>
      </c>
      <c r="D60" s="51" t="s">
        <v>1688</v>
      </c>
      <c r="E60" s="9">
        <v>24</v>
      </c>
      <c r="F60" s="9">
        <v>1</v>
      </c>
      <c r="G60" s="9">
        <v>0.143128</v>
      </c>
      <c r="H60" s="50">
        <v>2</v>
      </c>
      <c r="I60" s="9">
        <v>63</v>
      </c>
      <c r="J60" s="9" t="s">
        <v>1590</v>
      </c>
      <c r="K60" s="50" t="s">
        <v>1773</v>
      </c>
      <c r="L60" s="50" t="s">
        <v>1774</v>
      </c>
      <c r="M60" s="50">
        <v>18087726831</v>
      </c>
      <c r="N60" s="9" t="s">
        <v>1775</v>
      </c>
      <c r="O60" s="9" t="s">
        <v>1776</v>
      </c>
      <c r="P60" s="50">
        <v>15894480937</v>
      </c>
    </row>
    <row r="61" spans="1:16" s="94" customFormat="1" ht="24" customHeight="1">
      <c r="A61" s="50">
        <v>57</v>
      </c>
      <c r="B61" s="9" t="s">
        <v>1789</v>
      </c>
      <c r="C61" s="51" t="s">
        <v>77</v>
      </c>
      <c r="D61" s="51" t="s">
        <v>1688</v>
      </c>
      <c r="E61" s="9">
        <v>15</v>
      </c>
      <c r="F61" s="9">
        <v>1</v>
      </c>
      <c r="G61" s="9">
        <v>0.12</v>
      </c>
      <c r="H61" s="50">
        <v>1</v>
      </c>
      <c r="I61" s="9">
        <v>39</v>
      </c>
      <c r="J61" s="9" t="s">
        <v>523</v>
      </c>
      <c r="K61" s="50" t="s">
        <v>1773</v>
      </c>
      <c r="L61" s="50" t="s">
        <v>1774</v>
      </c>
      <c r="M61" s="50">
        <v>18087726831</v>
      </c>
      <c r="N61" s="9" t="s">
        <v>1780</v>
      </c>
      <c r="O61" s="9" t="s">
        <v>1781</v>
      </c>
      <c r="P61" s="50">
        <v>15750272409</v>
      </c>
    </row>
    <row r="62" spans="1:16" s="94" customFormat="1" ht="24" customHeight="1">
      <c r="A62" s="50">
        <v>58</v>
      </c>
      <c r="B62" s="97" t="s">
        <v>1790</v>
      </c>
      <c r="C62" s="51" t="s">
        <v>77</v>
      </c>
      <c r="D62" s="51" t="s">
        <v>1688</v>
      </c>
      <c r="E62" s="9">
        <v>63</v>
      </c>
      <c r="F62" s="9">
        <v>6</v>
      </c>
      <c r="G62" s="9">
        <v>0.3991</v>
      </c>
      <c r="H62" s="50">
        <v>6</v>
      </c>
      <c r="I62" s="9">
        <v>26</v>
      </c>
      <c r="J62" s="9" t="s">
        <v>989</v>
      </c>
      <c r="K62" s="50" t="s">
        <v>1773</v>
      </c>
      <c r="L62" s="50" t="s">
        <v>1774</v>
      </c>
      <c r="M62" s="50">
        <v>18087726831</v>
      </c>
      <c r="N62" s="9" t="s">
        <v>1775</v>
      </c>
      <c r="O62" s="9" t="s">
        <v>1776</v>
      </c>
      <c r="P62" s="50">
        <v>15894480937</v>
      </c>
    </row>
    <row r="63" spans="1:16" s="43" customFormat="1" ht="24" customHeight="1">
      <c r="A63" s="31">
        <v>59</v>
      </c>
      <c r="B63" s="9" t="s">
        <v>1791</v>
      </c>
      <c r="C63" s="32" t="s">
        <v>77</v>
      </c>
      <c r="D63" s="32" t="s">
        <v>1688</v>
      </c>
      <c r="E63" s="13">
        <v>73</v>
      </c>
      <c r="F63" s="13">
        <v>73</v>
      </c>
      <c r="G63" s="13">
        <v>1.022</v>
      </c>
      <c r="H63" s="31">
        <v>73</v>
      </c>
      <c r="I63" s="13">
        <v>263</v>
      </c>
      <c r="J63" s="13">
        <v>1988</v>
      </c>
      <c r="K63" s="50" t="s">
        <v>1792</v>
      </c>
      <c r="L63" s="50" t="s">
        <v>1793</v>
      </c>
      <c r="M63" s="50">
        <v>13987979958</v>
      </c>
      <c r="N63" s="101" t="s">
        <v>188</v>
      </c>
      <c r="O63" s="101" t="s">
        <v>1794</v>
      </c>
      <c r="P63" s="50">
        <v>13577931906</v>
      </c>
    </row>
    <row r="64" spans="1:16" s="43" customFormat="1" ht="24" customHeight="1">
      <c r="A64" s="31">
        <v>60</v>
      </c>
      <c r="B64" s="9" t="s">
        <v>1795</v>
      </c>
      <c r="C64" s="32" t="s">
        <v>77</v>
      </c>
      <c r="D64" s="32" t="s">
        <v>1688</v>
      </c>
      <c r="E64" s="9">
        <v>8</v>
      </c>
      <c r="F64" s="9">
        <v>1</v>
      </c>
      <c r="G64" s="9">
        <v>0.072</v>
      </c>
      <c r="H64" s="31">
        <v>1</v>
      </c>
      <c r="I64" s="9">
        <v>24</v>
      </c>
      <c r="J64" s="13">
        <v>1992</v>
      </c>
      <c r="K64" s="50" t="s">
        <v>1792</v>
      </c>
      <c r="L64" s="50" t="s">
        <v>1793</v>
      </c>
      <c r="M64" s="50">
        <v>13987979958</v>
      </c>
      <c r="N64" s="101" t="s">
        <v>1796</v>
      </c>
      <c r="O64" s="101" t="s">
        <v>1797</v>
      </c>
      <c r="P64" s="50">
        <v>13577938538</v>
      </c>
    </row>
    <row r="65" spans="1:16" s="43" customFormat="1" ht="24" customHeight="1">
      <c r="A65" s="31">
        <v>61</v>
      </c>
      <c r="B65" s="9" t="s">
        <v>1798</v>
      </c>
      <c r="C65" s="32" t="s">
        <v>77</v>
      </c>
      <c r="D65" s="32" t="s">
        <v>1688</v>
      </c>
      <c r="E65" s="101">
        <v>12</v>
      </c>
      <c r="F65" s="101">
        <v>3</v>
      </c>
      <c r="G65" s="101">
        <v>0.075</v>
      </c>
      <c r="H65" s="31">
        <v>3</v>
      </c>
      <c r="I65" s="69">
        <v>36</v>
      </c>
      <c r="J65" s="101">
        <v>1989</v>
      </c>
      <c r="K65" s="50" t="s">
        <v>1792</v>
      </c>
      <c r="L65" s="50" t="s">
        <v>1793</v>
      </c>
      <c r="M65" s="50">
        <v>13987979958</v>
      </c>
      <c r="N65" s="101" t="s">
        <v>288</v>
      </c>
      <c r="O65" s="101" t="s">
        <v>1799</v>
      </c>
      <c r="P65" s="50">
        <v>13577980368</v>
      </c>
    </row>
    <row r="66" spans="1:16" s="43" customFormat="1" ht="24" customHeight="1">
      <c r="A66" s="31">
        <v>62</v>
      </c>
      <c r="B66" s="9" t="s">
        <v>1800</v>
      </c>
      <c r="C66" s="32" t="s">
        <v>77</v>
      </c>
      <c r="D66" s="32" t="s">
        <v>1688</v>
      </c>
      <c r="E66" s="101">
        <v>6</v>
      </c>
      <c r="F66" s="101">
        <v>1</v>
      </c>
      <c r="G66" s="101">
        <v>0.05</v>
      </c>
      <c r="H66" s="31">
        <v>1</v>
      </c>
      <c r="I66" s="69">
        <v>24</v>
      </c>
      <c r="J66" s="101">
        <v>1993</v>
      </c>
      <c r="K66" s="50" t="s">
        <v>1792</v>
      </c>
      <c r="L66" s="50" t="s">
        <v>1793</v>
      </c>
      <c r="M66" s="50">
        <v>13987979958</v>
      </c>
      <c r="N66" s="101" t="s">
        <v>288</v>
      </c>
      <c r="O66" s="101" t="s">
        <v>1799</v>
      </c>
      <c r="P66" s="50">
        <v>13577980368</v>
      </c>
    </row>
    <row r="67" spans="1:16" s="43" customFormat="1" ht="24" customHeight="1">
      <c r="A67" s="31">
        <v>63</v>
      </c>
      <c r="B67" s="9" t="s">
        <v>1801</v>
      </c>
      <c r="C67" s="32" t="s">
        <v>77</v>
      </c>
      <c r="D67" s="32" t="s">
        <v>1688</v>
      </c>
      <c r="E67" s="101">
        <v>10</v>
      </c>
      <c r="F67" s="101">
        <v>1</v>
      </c>
      <c r="G67" s="101">
        <v>0.056</v>
      </c>
      <c r="H67" s="31">
        <v>1</v>
      </c>
      <c r="I67" s="69">
        <v>33</v>
      </c>
      <c r="J67" s="101">
        <v>1992</v>
      </c>
      <c r="K67" s="50" t="s">
        <v>1792</v>
      </c>
      <c r="L67" s="50" t="s">
        <v>1793</v>
      </c>
      <c r="M67" s="50">
        <v>13987979958</v>
      </c>
      <c r="N67" s="101" t="s">
        <v>288</v>
      </c>
      <c r="O67" s="101" t="s">
        <v>1799</v>
      </c>
      <c r="P67" s="50">
        <v>13577980368</v>
      </c>
    </row>
    <row r="68" spans="1:16" s="43" customFormat="1" ht="24" customHeight="1">
      <c r="A68" s="31">
        <v>64</v>
      </c>
      <c r="B68" s="9" t="s">
        <v>1802</v>
      </c>
      <c r="C68" s="32" t="s">
        <v>77</v>
      </c>
      <c r="D68" s="32" t="s">
        <v>1688</v>
      </c>
      <c r="E68" s="101">
        <v>32</v>
      </c>
      <c r="F68" s="101">
        <v>3</v>
      </c>
      <c r="G68" s="101">
        <v>0.376</v>
      </c>
      <c r="H68" s="31">
        <v>4</v>
      </c>
      <c r="I68" s="69">
        <v>128</v>
      </c>
      <c r="J68" s="101">
        <v>2000</v>
      </c>
      <c r="K68" s="50" t="s">
        <v>1792</v>
      </c>
      <c r="L68" s="50" t="s">
        <v>1793</v>
      </c>
      <c r="M68" s="50">
        <v>13987979958</v>
      </c>
      <c r="N68" s="101" t="s">
        <v>288</v>
      </c>
      <c r="O68" s="101" t="s">
        <v>1799</v>
      </c>
      <c r="P68" s="50">
        <v>13577980368</v>
      </c>
    </row>
    <row r="69" spans="1:16" s="43" customFormat="1" ht="24" customHeight="1">
      <c r="A69" s="31">
        <v>65</v>
      </c>
      <c r="B69" s="9" t="s">
        <v>1803</v>
      </c>
      <c r="C69" s="32" t="s">
        <v>77</v>
      </c>
      <c r="D69" s="32" t="s">
        <v>1688</v>
      </c>
      <c r="E69" s="101">
        <v>24</v>
      </c>
      <c r="F69" s="101">
        <v>2</v>
      </c>
      <c r="G69" s="101">
        <v>0.288</v>
      </c>
      <c r="H69" s="31">
        <v>2</v>
      </c>
      <c r="I69" s="69">
        <v>72</v>
      </c>
      <c r="J69" s="101">
        <v>2000</v>
      </c>
      <c r="K69" s="50" t="s">
        <v>1792</v>
      </c>
      <c r="L69" s="50" t="s">
        <v>1793</v>
      </c>
      <c r="M69" s="50">
        <v>13987979958</v>
      </c>
      <c r="N69" s="101" t="s">
        <v>188</v>
      </c>
      <c r="O69" s="101" t="s">
        <v>1794</v>
      </c>
      <c r="P69" s="50">
        <v>13577931906</v>
      </c>
    </row>
    <row r="70" spans="1:16" s="43" customFormat="1" ht="24" customHeight="1">
      <c r="A70" s="31">
        <v>66</v>
      </c>
      <c r="B70" s="9" t="s">
        <v>1804</v>
      </c>
      <c r="C70" s="32" t="s">
        <v>77</v>
      </c>
      <c r="D70" s="32" t="s">
        <v>1688</v>
      </c>
      <c r="E70" s="101">
        <v>204</v>
      </c>
      <c r="F70" s="101">
        <v>10</v>
      </c>
      <c r="G70" s="101">
        <v>2.2236</v>
      </c>
      <c r="H70" s="31">
        <v>20</v>
      </c>
      <c r="I70" s="69">
        <v>816</v>
      </c>
      <c r="J70" s="101">
        <v>2000</v>
      </c>
      <c r="K70" s="50" t="s">
        <v>1792</v>
      </c>
      <c r="L70" s="50" t="s">
        <v>1793</v>
      </c>
      <c r="M70" s="50">
        <v>13987979958</v>
      </c>
      <c r="N70" s="101" t="s">
        <v>188</v>
      </c>
      <c r="O70" s="101" t="s">
        <v>1794</v>
      </c>
      <c r="P70" s="50">
        <v>13577931906</v>
      </c>
    </row>
    <row r="71" spans="1:16" s="43" customFormat="1" ht="24" customHeight="1">
      <c r="A71" s="31">
        <v>67</v>
      </c>
      <c r="B71" s="9" t="s">
        <v>1805</v>
      </c>
      <c r="C71" s="32" t="s">
        <v>77</v>
      </c>
      <c r="D71" s="32" t="s">
        <v>1688</v>
      </c>
      <c r="E71" s="101">
        <v>66</v>
      </c>
      <c r="F71" s="101">
        <v>5</v>
      </c>
      <c r="G71" s="101">
        <v>0.892</v>
      </c>
      <c r="H71" s="31">
        <v>7</v>
      </c>
      <c r="I71" s="101">
        <v>264</v>
      </c>
      <c r="J71" s="101">
        <v>2004</v>
      </c>
      <c r="K71" s="50" t="s">
        <v>1792</v>
      </c>
      <c r="L71" s="50" t="s">
        <v>1793</v>
      </c>
      <c r="M71" s="50">
        <v>13987979958</v>
      </c>
      <c r="N71" s="101" t="s">
        <v>188</v>
      </c>
      <c r="O71" s="101" t="s">
        <v>1794</v>
      </c>
      <c r="P71" s="50">
        <v>13577931906</v>
      </c>
    </row>
    <row r="72" spans="1:16" s="43" customFormat="1" ht="24" customHeight="1">
      <c r="A72" s="31">
        <v>68</v>
      </c>
      <c r="B72" s="9" t="s">
        <v>1806</v>
      </c>
      <c r="C72" s="32" t="s">
        <v>77</v>
      </c>
      <c r="D72" s="32" t="s">
        <v>1688</v>
      </c>
      <c r="E72" s="9">
        <v>40</v>
      </c>
      <c r="F72" s="9">
        <v>2</v>
      </c>
      <c r="G72" s="9">
        <v>0.386</v>
      </c>
      <c r="H72" s="31">
        <v>3</v>
      </c>
      <c r="I72" s="9">
        <v>252</v>
      </c>
      <c r="J72" s="9" t="s">
        <v>997</v>
      </c>
      <c r="K72" s="31" t="s">
        <v>1807</v>
      </c>
      <c r="L72" s="31" t="s">
        <v>1808</v>
      </c>
      <c r="M72" s="31">
        <v>13577936376</v>
      </c>
      <c r="N72" s="9" t="s">
        <v>1809</v>
      </c>
      <c r="O72" s="9" t="s">
        <v>1810</v>
      </c>
      <c r="P72" s="31">
        <v>13608793875</v>
      </c>
    </row>
    <row r="73" spans="1:16" s="43" customFormat="1" ht="24" customHeight="1">
      <c r="A73" s="31">
        <v>69</v>
      </c>
      <c r="B73" s="9" t="s">
        <v>1811</v>
      </c>
      <c r="C73" s="32" t="s">
        <v>77</v>
      </c>
      <c r="D73" s="32" t="s">
        <v>1688</v>
      </c>
      <c r="E73" s="9">
        <v>60</v>
      </c>
      <c r="F73" s="9">
        <v>2</v>
      </c>
      <c r="G73" s="9">
        <v>0.526</v>
      </c>
      <c r="H73" s="31">
        <v>3</v>
      </c>
      <c r="I73" s="9">
        <v>356</v>
      </c>
      <c r="J73" s="9" t="s">
        <v>997</v>
      </c>
      <c r="K73" s="31" t="s">
        <v>1807</v>
      </c>
      <c r="L73" s="31" t="s">
        <v>1808</v>
      </c>
      <c r="M73" s="31">
        <v>13577936376</v>
      </c>
      <c r="N73" s="9" t="s">
        <v>1809</v>
      </c>
      <c r="O73" s="9" t="s">
        <v>1810</v>
      </c>
      <c r="P73" s="31">
        <v>13608793875</v>
      </c>
    </row>
    <row r="74" spans="1:16" s="43" customFormat="1" ht="24" customHeight="1">
      <c r="A74" s="31">
        <v>70</v>
      </c>
      <c r="B74" s="9" t="s">
        <v>1812</v>
      </c>
      <c r="C74" s="32" t="s">
        <v>77</v>
      </c>
      <c r="D74" s="32" t="s">
        <v>1688</v>
      </c>
      <c r="E74" s="9">
        <v>20</v>
      </c>
      <c r="F74" s="9">
        <v>1</v>
      </c>
      <c r="G74" s="9">
        <v>0.186</v>
      </c>
      <c r="H74" s="31">
        <v>1</v>
      </c>
      <c r="I74" s="9">
        <v>126</v>
      </c>
      <c r="J74" s="9" t="s">
        <v>989</v>
      </c>
      <c r="K74" s="31" t="s">
        <v>1807</v>
      </c>
      <c r="L74" s="31" t="s">
        <v>1808</v>
      </c>
      <c r="M74" s="31">
        <v>13577936376</v>
      </c>
      <c r="N74" s="9" t="s">
        <v>1809</v>
      </c>
      <c r="O74" s="9" t="s">
        <v>1810</v>
      </c>
      <c r="P74" s="31">
        <v>13608793875</v>
      </c>
    </row>
    <row r="75" spans="1:16" s="43" customFormat="1" ht="24" customHeight="1">
      <c r="A75" s="31">
        <v>71</v>
      </c>
      <c r="B75" s="9" t="s">
        <v>1813</v>
      </c>
      <c r="C75" s="32" t="s">
        <v>77</v>
      </c>
      <c r="D75" s="32" t="s">
        <v>1688</v>
      </c>
      <c r="E75" s="9">
        <v>40</v>
      </c>
      <c r="F75" s="9">
        <v>2</v>
      </c>
      <c r="G75" s="9">
        <v>0.352</v>
      </c>
      <c r="H75" s="31">
        <v>2</v>
      </c>
      <c r="I75" s="9">
        <v>262</v>
      </c>
      <c r="J75" s="9" t="s">
        <v>503</v>
      </c>
      <c r="K75" s="31" t="s">
        <v>1807</v>
      </c>
      <c r="L75" s="31" t="s">
        <v>1808</v>
      </c>
      <c r="M75" s="31">
        <v>13577936376</v>
      </c>
      <c r="N75" s="9" t="s">
        <v>1809</v>
      </c>
      <c r="O75" s="9" t="s">
        <v>1810</v>
      </c>
      <c r="P75" s="31">
        <v>13608793875</v>
      </c>
    </row>
    <row r="76" spans="1:16" s="43" customFormat="1" ht="24" customHeight="1">
      <c r="A76" s="31">
        <v>72</v>
      </c>
      <c r="B76" s="9" t="s">
        <v>1814</v>
      </c>
      <c r="C76" s="32" t="s">
        <v>77</v>
      </c>
      <c r="D76" s="32" t="s">
        <v>1688</v>
      </c>
      <c r="E76" s="9">
        <v>40</v>
      </c>
      <c r="F76" s="9">
        <v>2</v>
      </c>
      <c r="G76" s="9">
        <v>0.326</v>
      </c>
      <c r="H76" s="31">
        <v>4</v>
      </c>
      <c r="I76" s="9">
        <v>254</v>
      </c>
      <c r="J76" s="9" t="s">
        <v>997</v>
      </c>
      <c r="K76" s="31" t="s">
        <v>1807</v>
      </c>
      <c r="L76" s="31" t="s">
        <v>1808</v>
      </c>
      <c r="M76" s="31">
        <v>13577936376</v>
      </c>
      <c r="N76" s="9" t="s">
        <v>1809</v>
      </c>
      <c r="O76" s="9" t="s">
        <v>1810</v>
      </c>
      <c r="P76" s="31">
        <v>13608793875</v>
      </c>
    </row>
    <row r="77" spans="1:16" s="43" customFormat="1" ht="24" customHeight="1">
      <c r="A77" s="31">
        <v>73</v>
      </c>
      <c r="B77" s="9" t="s">
        <v>1815</v>
      </c>
      <c r="C77" s="32" t="s">
        <v>77</v>
      </c>
      <c r="D77" s="32" t="s">
        <v>1688</v>
      </c>
      <c r="E77" s="9">
        <v>60</v>
      </c>
      <c r="F77" s="9">
        <v>4</v>
      </c>
      <c r="G77" s="9">
        <v>0.54</v>
      </c>
      <c r="H77" s="31">
        <v>3</v>
      </c>
      <c r="I77" s="9">
        <v>375</v>
      </c>
      <c r="J77" s="9" t="s">
        <v>501</v>
      </c>
      <c r="K77" s="31" t="s">
        <v>1807</v>
      </c>
      <c r="L77" s="31" t="s">
        <v>1808</v>
      </c>
      <c r="M77" s="31">
        <v>13577936376</v>
      </c>
      <c r="N77" s="9" t="s">
        <v>1809</v>
      </c>
      <c r="O77" s="9" t="s">
        <v>1810</v>
      </c>
      <c r="P77" s="31">
        <v>13608793875</v>
      </c>
    </row>
    <row r="78" spans="1:16" s="43" customFormat="1" ht="24" customHeight="1">
      <c r="A78" s="31">
        <v>74</v>
      </c>
      <c r="B78" s="9" t="s">
        <v>1816</v>
      </c>
      <c r="C78" s="32" t="s">
        <v>77</v>
      </c>
      <c r="D78" s="32" t="s">
        <v>1688</v>
      </c>
      <c r="E78" s="9">
        <v>40</v>
      </c>
      <c r="F78" s="9">
        <v>2</v>
      </c>
      <c r="G78" s="9">
        <v>0.322</v>
      </c>
      <c r="H78" s="31">
        <v>2</v>
      </c>
      <c r="I78" s="9">
        <v>245</v>
      </c>
      <c r="J78" s="9" t="s">
        <v>501</v>
      </c>
      <c r="K78" s="31" t="s">
        <v>1807</v>
      </c>
      <c r="L78" s="31" t="s">
        <v>1808</v>
      </c>
      <c r="M78" s="31">
        <v>13577936376</v>
      </c>
      <c r="N78" s="9" t="s">
        <v>1809</v>
      </c>
      <c r="O78" s="9" t="s">
        <v>1810</v>
      </c>
      <c r="P78" s="31">
        <v>13608793875</v>
      </c>
    </row>
    <row r="79" spans="1:16" s="43" customFormat="1" ht="24" customHeight="1">
      <c r="A79" s="31">
        <v>75</v>
      </c>
      <c r="B79" s="9" t="s">
        <v>1817</v>
      </c>
      <c r="C79" s="32" t="s">
        <v>77</v>
      </c>
      <c r="D79" s="32" t="s">
        <v>1688</v>
      </c>
      <c r="E79" s="9">
        <v>60</v>
      </c>
      <c r="F79" s="9">
        <v>3</v>
      </c>
      <c r="G79" s="9">
        <v>0.485</v>
      </c>
      <c r="H79" s="31">
        <v>3</v>
      </c>
      <c r="I79" s="9">
        <v>362</v>
      </c>
      <c r="J79" s="9" t="s">
        <v>989</v>
      </c>
      <c r="K79" s="31" t="s">
        <v>1807</v>
      </c>
      <c r="L79" s="31" t="s">
        <v>1808</v>
      </c>
      <c r="M79" s="31">
        <v>13577936376</v>
      </c>
      <c r="N79" s="9" t="s">
        <v>1809</v>
      </c>
      <c r="O79" s="9" t="s">
        <v>1810</v>
      </c>
      <c r="P79" s="31">
        <v>13608793875</v>
      </c>
    </row>
    <row r="80" spans="1:16" s="43" customFormat="1" ht="24" customHeight="1">
      <c r="A80" s="31">
        <v>76</v>
      </c>
      <c r="B80" s="9" t="s">
        <v>1818</v>
      </c>
      <c r="C80" s="32" t="s">
        <v>77</v>
      </c>
      <c r="D80" s="32" t="s">
        <v>1688</v>
      </c>
      <c r="E80" s="9">
        <v>40</v>
      </c>
      <c r="F80" s="9">
        <v>2</v>
      </c>
      <c r="G80" s="9">
        <v>0.365</v>
      </c>
      <c r="H80" s="31">
        <v>2</v>
      </c>
      <c r="I80" s="9">
        <v>245</v>
      </c>
      <c r="J80" s="9" t="s">
        <v>997</v>
      </c>
      <c r="K80" s="31" t="s">
        <v>1807</v>
      </c>
      <c r="L80" s="31" t="s">
        <v>1808</v>
      </c>
      <c r="M80" s="31">
        <v>13577936376</v>
      </c>
      <c r="N80" s="9" t="s">
        <v>1809</v>
      </c>
      <c r="O80" s="9" t="s">
        <v>1810</v>
      </c>
      <c r="P80" s="31">
        <v>13608793875</v>
      </c>
    </row>
    <row r="81" spans="1:16" s="43" customFormat="1" ht="24" customHeight="1">
      <c r="A81" s="31">
        <v>77</v>
      </c>
      <c r="B81" s="9" t="s">
        <v>1819</v>
      </c>
      <c r="C81" s="32" t="s">
        <v>77</v>
      </c>
      <c r="D81" s="32" t="s">
        <v>1688</v>
      </c>
      <c r="E81" s="9">
        <v>60</v>
      </c>
      <c r="F81" s="9">
        <v>3</v>
      </c>
      <c r="G81" s="9">
        <v>0.486</v>
      </c>
      <c r="H81" s="31">
        <v>3</v>
      </c>
      <c r="I81" s="9">
        <v>356</v>
      </c>
      <c r="J81" s="9" t="s">
        <v>432</v>
      </c>
      <c r="K81" s="31" t="s">
        <v>1807</v>
      </c>
      <c r="L81" s="31" t="s">
        <v>1808</v>
      </c>
      <c r="M81" s="31">
        <v>13577936376</v>
      </c>
      <c r="N81" s="9" t="s">
        <v>1820</v>
      </c>
      <c r="O81" s="9" t="s">
        <v>1821</v>
      </c>
      <c r="P81" s="31">
        <v>18387705536</v>
      </c>
    </row>
    <row r="82" spans="1:16" s="43" customFormat="1" ht="24" customHeight="1">
      <c r="A82" s="31">
        <v>78</v>
      </c>
      <c r="B82" s="9" t="s">
        <v>1822</v>
      </c>
      <c r="C82" s="32" t="s">
        <v>77</v>
      </c>
      <c r="D82" s="32" t="s">
        <v>1688</v>
      </c>
      <c r="E82" s="9">
        <v>40</v>
      </c>
      <c r="F82" s="9">
        <v>2</v>
      </c>
      <c r="G82" s="9">
        <v>0.355</v>
      </c>
      <c r="H82" s="31">
        <v>2</v>
      </c>
      <c r="I82" s="9">
        <v>245</v>
      </c>
      <c r="J82" s="9" t="s">
        <v>989</v>
      </c>
      <c r="K82" s="31" t="s">
        <v>1807</v>
      </c>
      <c r="L82" s="31" t="s">
        <v>1808</v>
      </c>
      <c r="M82" s="31">
        <v>13577936376</v>
      </c>
      <c r="N82" s="9" t="s">
        <v>1820</v>
      </c>
      <c r="O82" s="9" t="s">
        <v>1821</v>
      </c>
      <c r="P82" s="31">
        <v>18387705536</v>
      </c>
    </row>
    <row r="83" spans="1:16" s="43" customFormat="1" ht="24" customHeight="1">
      <c r="A83" s="31">
        <v>79</v>
      </c>
      <c r="B83" s="9" t="s">
        <v>1823</v>
      </c>
      <c r="C83" s="32" t="s">
        <v>77</v>
      </c>
      <c r="D83" s="32" t="s">
        <v>1688</v>
      </c>
      <c r="E83" s="9">
        <v>60</v>
      </c>
      <c r="F83" s="9">
        <v>3</v>
      </c>
      <c r="G83" s="9">
        <v>0.526</v>
      </c>
      <c r="H83" s="31">
        <v>3</v>
      </c>
      <c r="I83" s="9">
        <v>356</v>
      </c>
      <c r="J83" s="9" t="s">
        <v>501</v>
      </c>
      <c r="K83" s="31" t="s">
        <v>1807</v>
      </c>
      <c r="L83" s="31" t="s">
        <v>1808</v>
      </c>
      <c r="M83" s="31">
        <v>13577936376</v>
      </c>
      <c r="N83" s="9" t="s">
        <v>1820</v>
      </c>
      <c r="O83" s="9" t="s">
        <v>1821</v>
      </c>
      <c r="P83" s="31">
        <v>18387705536</v>
      </c>
    </row>
    <row r="84" spans="1:16" s="43" customFormat="1" ht="24" customHeight="1">
      <c r="A84" s="31">
        <v>80</v>
      </c>
      <c r="B84" s="9" t="s">
        <v>1824</v>
      </c>
      <c r="C84" s="32" t="s">
        <v>77</v>
      </c>
      <c r="D84" s="32" t="s">
        <v>1688</v>
      </c>
      <c r="E84" s="9">
        <v>10</v>
      </c>
      <c r="F84" s="9">
        <v>1</v>
      </c>
      <c r="G84" s="9">
        <v>0.096</v>
      </c>
      <c r="H84" s="31">
        <v>1</v>
      </c>
      <c r="I84" s="9">
        <v>65</v>
      </c>
      <c r="J84" s="9" t="s">
        <v>997</v>
      </c>
      <c r="K84" s="31" t="s">
        <v>1807</v>
      </c>
      <c r="L84" s="31" t="s">
        <v>1808</v>
      </c>
      <c r="M84" s="31">
        <v>13577936376</v>
      </c>
      <c r="N84" s="9" t="s">
        <v>1820</v>
      </c>
      <c r="O84" s="9" t="s">
        <v>1821</v>
      </c>
      <c r="P84" s="31">
        <v>18387705536</v>
      </c>
    </row>
    <row r="85" spans="1:16" s="43" customFormat="1" ht="24" customHeight="1">
      <c r="A85" s="31">
        <v>81</v>
      </c>
      <c r="B85" s="9" t="s">
        <v>1825</v>
      </c>
      <c r="C85" s="32" t="s">
        <v>77</v>
      </c>
      <c r="D85" s="32" t="s">
        <v>1688</v>
      </c>
      <c r="E85" s="9">
        <v>40</v>
      </c>
      <c r="F85" s="9">
        <v>2</v>
      </c>
      <c r="G85" s="9">
        <v>0.355</v>
      </c>
      <c r="H85" s="31">
        <v>2</v>
      </c>
      <c r="I85" s="9">
        <v>240</v>
      </c>
      <c r="J85" s="9" t="s">
        <v>997</v>
      </c>
      <c r="K85" s="31" t="s">
        <v>1807</v>
      </c>
      <c r="L85" s="31" t="s">
        <v>1808</v>
      </c>
      <c r="M85" s="31">
        <v>13577936376</v>
      </c>
      <c r="N85" s="9" t="s">
        <v>1820</v>
      </c>
      <c r="O85" s="9" t="s">
        <v>1821</v>
      </c>
      <c r="P85" s="31">
        <v>18387705536</v>
      </c>
    </row>
    <row r="86" spans="1:16" s="43" customFormat="1" ht="24" customHeight="1">
      <c r="A86" s="31">
        <v>82</v>
      </c>
      <c r="B86" s="9" t="s">
        <v>1826</v>
      </c>
      <c r="C86" s="32" t="s">
        <v>77</v>
      </c>
      <c r="D86" s="32" t="s">
        <v>1688</v>
      </c>
      <c r="E86" s="9">
        <v>20</v>
      </c>
      <c r="F86" s="9">
        <v>1</v>
      </c>
      <c r="G86" s="9">
        <v>0.185</v>
      </c>
      <c r="H86" s="31">
        <v>1</v>
      </c>
      <c r="I86" s="9">
        <v>125</v>
      </c>
      <c r="J86" s="9" t="s">
        <v>997</v>
      </c>
      <c r="K86" s="31" t="s">
        <v>1807</v>
      </c>
      <c r="L86" s="31" t="s">
        <v>1808</v>
      </c>
      <c r="M86" s="31">
        <v>13577936376</v>
      </c>
      <c r="N86" s="9" t="s">
        <v>1820</v>
      </c>
      <c r="O86" s="9" t="s">
        <v>1821</v>
      </c>
      <c r="P86" s="31">
        <v>18387705536</v>
      </c>
    </row>
    <row r="87" spans="1:16" s="43" customFormat="1" ht="24" customHeight="1">
      <c r="A87" s="31">
        <v>83</v>
      </c>
      <c r="B87" s="9" t="s">
        <v>1827</v>
      </c>
      <c r="C87" s="32" t="s">
        <v>77</v>
      </c>
      <c r="D87" s="32" t="s">
        <v>1688</v>
      </c>
      <c r="E87" s="9">
        <v>20</v>
      </c>
      <c r="F87" s="9">
        <v>1</v>
      </c>
      <c r="G87" s="9">
        <v>0.195</v>
      </c>
      <c r="H87" s="31">
        <v>2</v>
      </c>
      <c r="I87" s="9">
        <v>128</v>
      </c>
      <c r="J87" s="9" t="s">
        <v>432</v>
      </c>
      <c r="K87" s="31" t="s">
        <v>1807</v>
      </c>
      <c r="L87" s="31" t="s">
        <v>1808</v>
      </c>
      <c r="M87" s="31">
        <v>13577936376</v>
      </c>
      <c r="N87" s="9" t="s">
        <v>1809</v>
      </c>
      <c r="O87" s="9" t="s">
        <v>1810</v>
      </c>
      <c r="P87" s="31">
        <v>13608793875</v>
      </c>
    </row>
    <row r="88" spans="1:16" s="43" customFormat="1" ht="24" customHeight="1">
      <c r="A88" s="31">
        <v>84</v>
      </c>
      <c r="B88" s="9" t="s">
        <v>1828</v>
      </c>
      <c r="C88" s="32" t="s">
        <v>77</v>
      </c>
      <c r="D88" s="32" t="s">
        <v>1688</v>
      </c>
      <c r="E88" s="9">
        <v>32</v>
      </c>
      <c r="F88" s="9">
        <v>2</v>
      </c>
      <c r="G88" s="9">
        <v>0.285</v>
      </c>
      <c r="H88" s="31">
        <v>2</v>
      </c>
      <c r="I88" s="9">
        <v>185</v>
      </c>
      <c r="J88" s="9" t="s">
        <v>486</v>
      </c>
      <c r="K88" s="31" t="s">
        <v>1807</v>
      </c>
      <c r="L88" s="31" t="s">
        <v>1808</v>
      </c>
      <c r="M88" s="31">
        <v>13577936376</v>
      </c>
      <c r="N88" s="9" t="s">
        <v>1820</v>
      </c>
      <c r="O88" s="9" t="s">
        <v>1821</v>
      </c>
      <c r="P88" s="31">
        <v>18387705536</v>
      </c>
    </row>
    <row r="89" spans="1:16" s="43" customFormat="1" ht="24" customHeight="1">
      <c r="A89" s="31">
        <v>85</v>
      </c>
      <c r="B89" s="9" t="s">
        <v>1829</v>
      </c>
      <c r="C89" s="32" t="s">
        <v>77</v>
      </c>
      <c r="D89" s="32" t="s">
        <v>1688</v>
      </c>
      <c r="E89" s="9">
        <v>40</v>
      </c>
      <c r="F89" s="9">
        <v>2</v>
      </c>
      <c r="G89" s="9">
        <v>0.366</v>
      </c>
      <c r="H89" s="31">
        <v>3</v>
      </c>
      <c r="I89" s="9">
        <v>246</v>
      </c>
      <c r="J89" s="9" t="s">
        <v>997</v>
      </c>
      <c r="K89" s="31" t="s">
        <v>1807</v>
      </c>
      <c r="L89" s="31" t="s">
        <v>1808</v>
      </c>
      <c r="M89" s="31">
        <v>13577936376</v>
      </c>
      <c r="N89" s="9" t="s">
        <v>1809</v>
      </c>
      <c r="O89" s="9" t="s">
        <v>1810</v>
      </c>
      <c r="P89" s="31">
        <v>13608793875</v>
      </c>
    </row>
    <row r="90" spans="1:16" s="43" customFormat="1" ht="24" customHeight="1">
      <c r="A90" s="31">
        <v>86</v>
      </c>
      <c r="B90" s="9" t="s">
        <v>1800</v>
      </c>
      <c r="C90" s="32" t="s">
        <v>77</v>
      </c>
      <c r="D90" s="32" t="s">
        <v>1688</v>
      </c>
      <c r="E90" s="9">
        <v>10</v>
      </c>
      <c r="F90" s="9">
        <v>1</v>
      </c>
      <c r="G90" s="9">
        <v>0.096</v>
      </c>
      <c r="H90" s="31">
        <v>1</v>
      </c>
      <c r="I90" s="9">
        <v>58</v>
      </c>
      <c r="J90" s="9" t="s">
        <v>501</v>
      </c>
      <c r="K90" s="31" t="s">
        <v>1807</v>
      </c>
      <c r="L90" s="31" t="s">
        <v>1808</v>
      </c>
      <c r="M90" s="31">
        <v>13577936376</v>
      </c>
      <c r="N90" s="9" t="s">
        <v>1820</v>
      </c>
      <c r="O90" s="9" t="s">
        <v>1821</v>
      </c>
      <c r="P90" s="31">
        <v>18387705536</v>
      </c>
    </row>
    <row r="91" spans="1:16" s="43" customFormat="1" ht="24" customHeight="1">
      <c r="A91" s="31">
        <v>87</v>
      </c>
      <c r="B91" s="9" t="s">
        <v>1830</v>
      </c>
      <c r="C91" s="32" t="s">
        <v>77</v>
      </c>
      <c r="D91" s="32" t="s">
        <v>1688</v>
      </c>
      <c r="E91" s="9">
        <v>60</v>
      </c>
      <c r="F91" s="9">
        <v>3</v>
      </c>
      <c r="G91" s="9">
        <v>0.56</v>
      </c>
      <c r="H91" s="31">
        <v>3</v>
      </c>
      <c r="I91" s="9">
        <v>366</v>
      </c>
      <c r="J91" s="9" t="s">
        <v>989</v>
      </c>
      <c r="K91" s="31" t="s">
        <v>1807</v>
      </c>
      <c r="L91" s="31" t="s">
        <v>1808</v>
      </c>
      <c r="M91" s="31">
        <v>13577936376</v>
      </c>
      <c r="N91" s="9" t="s">
        <v>1820</v>
      </c>
      <c r="O91" s="9" t="s">
        <v>1821</v>
      </c>
      <c r="P91" s="31">
        <v>18387705536</v>
      </c>
    </row>
    <row r="92" spans="1:16" s="43" customFormat="1" ht="24" customHeight="1">
      <c r="A92" s="31">
        <v>88</v>
      </c>
      <c r="B92" s="9" t="s">
        <v>1831</v>
      </c>
      <c r="C92" s="32" t="s">
        <v>77</v>
      </c>
      <c r="D92" s="32" t="s">
        <v>1688</v>
      </c>
      <c r="E92" s="9">
        <v>40</v>
      </c>
      <c r="F92" s="9">
        <v>2</v>
      </c>
      <c r="G92" s="9">
        <v>0.325</v>
      </c>
      <c r="H92" s="31">
        <v>2</v>
      </c>
      <c r="I92" s="9">
        <v>240</v>
      </c>
      <c r="J92" s="9" t="s">
        <v>997</v>
      </c>
      <c r="K92" s="31" t="s">
        <v>1807</v>
      </c>
      <c r="L92" s="31" t="s">
        <v>1808</v>
      </c>
      <c r="M92" s="31">
        <v>13577936376</v>
      </c>
      <c r="N92" s="9" t="s">
        <v>1809</v>
      </c>
      <c r="O92" s="9" t="s">
        <v>1810</v>
      </c>
      <c r="P92" s="31">
        <v>13608793875</v>
      </c>
    </row>
    <row r="93" spans="1:16" s="43" customFormat="1" ht="24" customHeight="1">
      <c r="A93" s="31">
        <v>89</v>
      </c>
      <c r="B93" s="9" t="s">
        <v>1832</v>
      </c>
      <c r="C93" s="32" t="s">
        <v>77</v>
      </c>
      <c r="D93" s="32" t="s">
        <v>1688</v>
      </c>
      <c r="E93" s="9">
        <v>20</v>
      </c>
      <c r="F93" s="9">
        <v>2</v>
      </c>
      <c r="G93" s="9">
        <v>0.175</v>
      </c>
      <c r="H93" s="31">
        <v>2</v>
      </c>
      <c r="I93" s="9">
        <v>116</v>
      </c>
      <c r="J93" s="9" t="s">
        <v>501</v>
      </c>
      <c r="K93" s="31" t="s">
        <v>1807</v>
      </c>
      <c r="L93" s="31" t="s">
        <v>1808</v>
      </c>
      <c r="M93" s="31">
        <v>13577936376</v>
      </c>
      <c r="N93" s="9" t="s">
        <v>1820</v>
      </c>
      <c r="O93" s="9" t="s">
        <v>1821</v>
      </c>
      <c r="P93" s="31">
        <v>18387705536</v>
      </c>
    </row>
    <row r="94" spans="1:16" s="43" customFormat="1" ht="24" customHeight="1">
      <c r="A94" s="31">
        <v>90</v>
      </c>
      <c r="B94" s="9" t="s">
        <v>1833</v>
      </c>
      <c r="C94" s="32" t="s">
        <v>77</v>
      </c>
      <c r="D94" s="32" t="s">
        <v>1688</v>
      </c>
      <c r="E94" s="9">
        <v>10</v>
      </c>
      <c r="F94" s="9">
        <v>1</v>
      </c>
      <c r="G94" s="9">
        <v>0.085</v>
      </c>
      <c r="H94" s="31">
        <v>1</v>
      </c>
      <c r="I94" s="9">
        <v>56</v>
      </c>
      <c r="J94" s="9" t="s">
        <v>501</v>
      </c>
      <c r="K94" s="31" t="s">
        <v>1807</v>
      </c>
      <c r="L94" s="31" t="s">
        <v>1808</v>
      </c>
      <c r="M94" s="31">
        <v>13577936376</v>
      </c>
      <c r="N94" s="9" t="s">
        <v>1820</v>
      </c>
      <c r="O94" s="9" t="s">
        <v>1821</v>
      </c>
      <c r="P94" s="31">
        <v>18387705536</v>
      </c>
    </row>
    <row r="95" spans="1:16" s="43" customFormat="1" ht="24" customHeight="1">
      <c r="A95" s="31">
        <v>91</v>
      </c>
      <c r="B95" s="9" t="s">
        <v>1834</v>
      </c>
      <c r="C95" s="32" t="s">
        <v>77</v>
      </c>
      <c r="D95" s="32" t="s">
        <v>1688</v>
      </c>
      <c r="E95" s="9">
        <v>20</v>
      </c>
      <c r="F95" s="9">
        <v>2</v>
      </c>
      <c r="G95" s="9">
        <v>0.186</v>
      </c>
      <c r="H95" s="31">
        <v>3</v>
      </c>
      <c r="I95" s="9">
        <v>53</v>
      </c>
      <c r="J95" s="9" t="s">
        <v>989</v>
      </c>
      <c r="K95" s="31" t="s">
        <v>1807</v>
      </c>
      <c r="L95" s="31" t="s">
        <v>1808</v>
      </c>
      <c r="M95" s="31">
        <v>13577936376</v>
      </c>
      <c r="N95" s="9" t="s">
        <v>1820</v>
      </c>
      <c r="O95" s="9" t="s">
        <v>1821</v>
      </c>
      <c r="P95" s="31">
        <v>18387705536</v>
      </c>
    </row>
    <row r="96" spans="1:16" s="43" customFormat="1" ht="24" customHeight="1">
      <c r="A96" s="31">
        <v>92</v>
      </c>
      <c r="B96" s="9" t="s">
        <v>1835</v>
      </c>
      <c r="C96" s="32" t="s">
        <v>77</v>
      </c>
      <c r="D96" s="32" t="s">
        <v>1688</v>
      </c>
      <c r="E96" s="9">
        <v>10</v>
      </c>
      <c r="F96" s="9">
        <v>1</v>
      </c>
      <c r="G96" s="9">
        <v>0.036</v>
      </c>
      <c r="H96" s="31">
        <v>1</v>
      </c>
      <c r="I96" s="9">
        <v>28</v>
      </c>
      <c r="J96" s="9" t="s">
        <v>501</v>
      </c>
      <c r="K96" s="31" t="s">
        <v>1807</v>
      </c>
      <c r="L96" s="31" t="s">
        <v>1808</v>
      </c>
      <c r="M96" s="31">
        <v>13577936376</v>
      </c>
      <c r="N96" s="9" t="s">
        <v>1820</v>
      </c>
      <c r="O96" s="9" t="s">
        <v>1821</v>
      </c>
      <c r="P96" s="31">
        <v>18387705536</v>
      </c>
    </row>
    <row r="97" spans="1:16" s="43" customFormat="1" ht="24" customHeight="1">
      <c r="A97" s="31">
        <v>93</v>
      </c>
      <c r="B97" s="9" t="s">
        <v>1836</v>
      </c>
      <c r="C97" s="32" t="s">
        <v>77</v>
      </c>
      <c r="D97" s="32" t="s">
        <v>1688</v>
      </c>
      <c r="E97" s="9">
        <v>16</v>
      </c>
      <c r="F97" s="9">
        <v>1</v>
      </c>
      <c r="G97" s="9">
        <v>0.155</v>
      </c>
      <c r="H97" s="31">
        <v>1</v>
      </c>
      <c r="I97" s="9">
        <v>47</v>
      </c>
      <c r="J97" s="9" t="s">
        <v>1099</v>
      </c>
      <c r="K97" s="31" t="s">
        <v>1807</v>
      </c>
      <c r="L97" s="31" t="s">
        <v>1808</v>
      </c>
      <c r="M97" s="31">
        <v>13577936376</v>
      </c>
      <c r="N97" s="9" t="s">
        <v>1809</v>
      </c>
      <c r="O97" s="9" t="s">
        <v>1810</v>
      </c>
      <c r="P97" s="31">
        <v>13608793875</v>
      </c>
    </row>
    <row r="98" spans="1:16" s="43" customFormat="1" ht="24" customHeight="1">
      <c r="A98" s="31">
        <v>94</v>
      </c>
      <c r="B98" s="9" t="s">
        <v>1837</v>
      </c>
      <c r="C98" s="32" t="s">
        <v>77</v>
      </c>
      <c r="D98" s="32" t="s">
        <v>1688</v>
      </c>
      <c r="E98" s="9">
        <v>10</v>
      </c>
      <c r="F98" s="9">
        <v>1</v>
      </c>
      <c r="G98" s="9">
        <v>0.096</v>
      </c>
      <c r="H98" s="31">
        <v>1</v>
      </c>
      <c r="I98" s="9">
        <v>30</v>
      </c>
      <c r="J98" s="9" t="s">
        <v>997</v>
      </c>
      <c r="K98" s="31" t="s">
        <v>1807</v>
      </c>
      <c r="L98" s="31" t="s">
        <v>1808</v>
      </c>
      <c r="M98" s="31">
        <v>13577936376</v>
      </c>
      <c r="N98" s="9" t="s">
        <v>1809</v>
      </c>
      <c r="O98" s="9" t="s">
        <v>1810</v>
      </c>
      <c r="P98" s="31">
        <v>13608793875</v>
      </c>
    </row>
    <row r="99" spans="1:16" s="43" customFormat="1" ht="24" customHeight="1">
      <c r="A99" s="31">
        <v>95</v>
      </c>
      <c r="B99" s="9" t="s">
        <v>1838</v>
      </c>
      <c r="C99" s="32" t="s">
        <v>77</v>
      </c>
      <c r="D99" s="32" t="s">
        <v>1688</v>
      </c>
      <c r="E99" s="9">
        <v>10</v>
      </c>
      <c r="F99" s="9">
        <v>1</v>
      </c>
      <c r="G99" s="9">
        <v>0.096</v>
      </c>
      <c r="H99" s="31">
        <v>1</v>
      </c>
      <c r="I99" s="9">
        <v>30</v>
      </c>
      <c r="J99" s="9" t="s">
        <v>997</v>
      </c>
      <c r="K99" s="31" t="s">
        <v>1807</v>
      </c>
      <c r="L99" s="31" t="s">
        <v>1808</v>
      </c>
      <c r="M99" s="31">
        <v>13577936376</v>
      </c>
      <c r="N99" s="9" t="s">
        <v>1809</v>
      </c>
      <c r="O99" s="9" t="s">
        <v>1810</v>
      </c>
      <c r="P99" s="31">
        <v>13608793875</v>
      </c>
    </row>
    <row r="100" spans="1:16" s="43" customFormat="1" ht="24" customHeight="1">
      <c r="A100" s="31">
        <v>96</v>
      </c>
      <c r="B100" s="9" t="s">
        <v>1839</v>
      </c>
      <c r="C100" s="32" t="s">
        <v>77</v>
      </c>
      <c r="D100" s="32" t="s">
        <v>1688</v>
      </c>
      <c r="E100" s="9">
        <v>40</v>
      </c>
      <c r="F100" s="9">
        <v>2</v>
      </c>
      <c r="G100" s="9">
        <v>0.32</v>
      </c>
      <c r="H100" s="31">
        <v>2</v>
      </c>
      <c r="I100" s="9">
        <v>116</v>
      </c>
      <c r="J100" s="9" t="s">
        <v>501</v>
      </c>
      <c r="K100" s="31" t="s">
        <v>1807</v>
      </c>
      <c r="L100" s="31" t="s">
        <v>1808</v>
      </c>
      <c r="M100" s="31">
        <v>13577936376</v>
      </c>
      <c r="N100" s="9" t="s">
        <v>1809</v>
      </c>
      <c r="O100" s="9" t="s">
        <v>1810</v>
      </c>
      <c r="P100" s="31">
        <v>13608793875</v>
      </c>
    </row>
    <row r="101" spans="1:16" s="43" customFormat="1" ht="24" customHeight="1">
      <c r="A101" s="31">
        <v>97</v>
      </c>
      <c r="B101" s="9" t="s">
        <v>1840</v>
      </c>
      <c r="C101" s="32" t="s">
        <v>77</v>
      </c>
      <c r="D101" s="32" t="s">
        <v>1688</v>
      </c>
      <c r="E101" s="9">
        <v>20</v>
      </c>
      <c r="F101" s="9">
        <v>1</v>
      </c>
      <c r="G101" s="9">
        <v>0.196</v>
      </c>
      <c r="H101" s="31">
        <v>2</v>
      </c>
      <c r="I101" s="9">
        <v>56</v>
      </c>
      <c r="J101" s="9" t="s">
        <v>432</v>
      </c>
      <c r="K101" s="31" t="s">
        <v>1807</v>
      </c>
      <c r="L101" s="31" t="s">
        <v>1808</v>
      </c>
      <c r="M101" s="31">
        <v>13577936376</v>
      </c>
      <c r="N101" s="9" t="s">
        <v>1809</v>
      </c>
      <c r="O101" s="9" t="s">
        <v>1810</v>
      </c>
      <c r="P101" s="31">
        <v>13608793875</v>
      </c>
    </row>
    <row r="102" spans="1:16" s="43" customFormat="1" ht="24" customHeight="1">
      <c r="A102" s="31">
        <v>98</v>
      </c>
      <c r="B102" s="9" t="s">
        <v>1841</v>
      </c>
      <c r="C102" s="32" t="s">
        <v>77</v>
      </c>
      <c r="D102" s="32" t="s">
        <v>1688</v>
      </c>
      <c r="E102" s="9">
        <v>100</v>
      </c>
      <c r="F102" s="9">
        <v>9</v>
      </c>
      <c r="G102" s="9">
        <v>0.755</v>
      </c>
      <c r="H102" s="31">
        <v>8</v>
      </c>
      <c r="I102" s="20">
        <v>688</v>
      </c>
      <c r="J102" s="9" t="s">
        <v>442</v>
      </c>
      <c r="K102" s="31" t="s">
        <v>1842</v>
      </c>
      <c r="L102" s="31" t="s">
        <v>1843</v>
      </c>
      <c r="M102" s="31">
        <v>13577735177</v>
      </c>
      <c r="N102" s="9" t="s">
        <v>1149</v>
      </c>
      <c r="O102" s="9" t="s">
        <v>1844</v>
      </c>
      <c r="P102" s="31">
        <v>13987947105</v>
      </c>
    </row>
    <row r="103" spans="1:16" s="43" customFormat="1" ht="24" customHeight="1">
      <c r="A103" s="31">
        <v>99</v>
      </c>
      <c r="B103" s="9" t="s">
        <v>1845</v>
      </c>
      <c r="C103" s="32" t="s">
        <v>77</v>
      </c>
      <c r="D103" s="32" t="s">
        <v>1688</v>
      </c>
      <c r="E103" s="9">
        <v>20</v>
      </c>
      <c r="F103" s="9">
        <v>1</v>
      </c>
      <c r="G103" s="9">
        <v>0.1196</v>
      </c>
      <c r="H103" s="31">
        <v>2</v>
      </c>
      <c r="I103" s="20">
        <v>138</v>
      </c>
      <c r="J103" s="9" t="s">
        <v>442</v>
      </c>
      <c r="K103" s="31" t="s">
        <v>1842</v>
      </c>
      <c r="L103" s="31" t="s">
        <v>1843</v>
      </c>
      <c r="M103" s="31">
        <v>13577735177</v>
      </c>
      <c r="N103" s="9" t="s">
        <v>1149</v>
      </c>
      <c r="O103" s="9" t="s">
        <v>1844</v>
      </c>
      <c r="P103" s="31">
        <v>13987947105</v>
      </c>
    </row>
    <row r="104" spans="1:16" s="43" customFormat="1" ht="24" customHeight="1">
      <c r="A104" s="31">
        <v>100</v>
      </c>
      <c r="B104" s="9" t="s">
        <v>1846</v>
      </c>
      <c r="C104" s="32" t="s">
        <v>77</v>
      </c>
      <c r="D104" s="32" t="s">
        <v>1688</v>
      </c>
      <c r="E104" s="9">
        <v>20</v>
      </c>
      <c r="F104" s="9">
        <v>1</v>
      </c>
      <c r="G104" s="9">
        <v>0.154</v>
      </c>
      <c r="H104" s="31">
        <v>2</v>
      </c>
      <c r="I104" s="20">
        <v>138</v>
      </c>
      <c r="J104" s="9" t="s">
        <v>442</v>
      </c>
      <c r="K104" s="31" t="s">
        <v>1842</v>
      </c>
      <c r="L104" s="31" t="s">
        <v>1843</v>
      </c>
      <c r="M104" s="31">
        <v>13577735177</v>
      </c>
      <c r="N104" s="9" t="s">
        <v>1149</v>
      </c>
      <c r="O104" s="9" t="s">
        <v>1844</v>
      </c>
      <c r="P104" s="31">
        <v>13987947105</v>
      </c>
    </row>
    <row r="105" spans="1:16" s="43" customFormat="1" ht="24" customHeight="1">
      <c r="A105" s="31">
        <v>101</v>
      </c>
      <c r="B105" s="9" t="s">
        <v>1847</v>
      </c>
      <c r="C105" s="32" t="s">
        <v>77</v>
      </c>
      <c r="D105" s="32" t="s">
        <v>1688</v>
      </c>
      <c r="E105" s="9">
        <v>17</v>
      </c>
      <c r="F105" s="9">
        <v>2</v>
      </c>
      <c r="G105" s="9">
        <v>0.16</v>
      </c>
      <c r="H105" s="31">
        <v>1</v>
      </c>
      <c r="I105" s="20">
        <v>117</v>
      </c>
      <c r="J105" s="9" t="s">
        <v>442</v>
      </c>
      <c r="K105" s="31" t="s">
        <v>1842</v>
      </c>
      <c r="L105" s="31" t="s">
        <v>1843</v>
      </c>
      <c r="M105" s="31">
        <v>13577735177</v>
      </c>
      <c r="N105" s="9" t="s">
        <v>1149</v>
      </c>
      <c r="O105" s="9" t="s">
        <v>1844</v>
      </c>
      <c r="P105" s="31">
        <v>13987947105</v>
      </c>
    </row>
    <row r="106" spans="1:16" s="43" customFormat="1" ht="24" customHeight="1">
      <c r="A106" s="31">
        <v>102</v>
      </c>
      <c r="B106" s="9" t="s">
        <v>1848</v>
      </c>
      <c r="C106" s="32" t="s">
        <v>77</v>
      </c>
      <c r="D106" s="32" t="s">
        <v>1688</v>
      </c>
      <c r="E106" s="9">
        <v>6</v>
      </c>
      <c r="F106" s="9">
        <v>1</v>
      </c>
      <c r="G106" s="9">
        <v>0.05</v>
      </c>
      <c r="H106" s="31">
        <v>2</v>
      </c>
      <c r="I106" s="20">
        <v>41</v>
      </c>
      <c r="J106" s="9" t="s">
        <v>442</v>
      </c>
      <c r="K106" s="31" t="s">
        <v>1842</v>
      </c>
      <c r="L106" s="31" t="s">
        <v>1843</v>
      </c>
      <c r="M106" s="31">
        <v>13577735177</v>
      </c>
      <c r="N106" s="9" t="s">
        <v>1149</v>
      </c>
      <c r="O106" s="9" t="s">
        <v>1844</v>
      </c>
      <c r="P106" s="31">
        <v>13987947105</v>
      </c>
    </row>
    <row r="107" spans="1:16" s="43" customFormat="1" ht="24" customHeight="1">
      <c r="A107" s="31">
        <v>103</v>
      </c>
      <c r="B107" s="9" t="s">
        <v>1849</v>
      </c>
      <c r="C107" s="32" t="s">
        <v>77</v>
      </c>
      <c r="D107" s="32" t="s">
        <v>1688</v>
      </c>
      <c r="E107" s="9">
        <v>18</v>
      </c>
      <c r="F107" s="9">
        <v>1</v>
      </c>
      <c r="G107" s="9">
        <v>0.12</v>
      </c>
      <c r="H107" s="31">
        <v>3</v>
      </c>
      <c r="I107" s="20">
        <v>124</v>
      </c>
      <c r="J107" s="9" t="s">
        <v>442</v>
      </c>
      <c r="K107" s="31" t="s">
        <v>1842</v>
      </c>
      <c r="L107" s="31" t="s">
        <v>1843</v>
      </c>
      <c r="M107" s="31">
        <v>13577735177</v>
      </c>
      <c r="N107" s="9" t="s">
        <v>1154</v>
      </c>
      <c r="O107" s="9" t="s">
        <v>1850</v>
      </c>
      <c r="P107" s="31">
        <v>13987999912</v>
      </c>
    </row>
    <row r="108" spans="1:16" s="43" customFormat="1" ht="24" customHeight="1">
      <c r="A108" s="31">
        <v>104</v>
      </c>
      <c r="B108" s="9" t="s">
        <v>1851</v>
      </c>
      <c r="C108" s="32" t="s">
        <v>77</v>
      </c>
      <c r="D108" s="32" t="s">
        <v>1688</v>
      </c>
      <c r="E108" s="9">
        <v>74</v>
      </c>
      <c r="F108" s="9">
        <v>5</v>
      </c>
      <c r="G108" s="9">
        <v>0.6526</v>
      </c>
      <c r="H108" s="31">
        <v>8</v>
      </c>
      <c r="I108" s="20">
        <v>507.24</v>
      </c>
      <c r="J108" s="9" t="s">
        <v>442</v>
      </c>
      <c r="K108" s="31" t="s">
        <v>1842</v>
      </c>
      <c r="L108" s="31" t="s">
        <v>1843</v>
      </c>
      <c r="M108" s="31">
        <v>13577735177</v>
      </c>
      <c r="N108" s="9" t="s">
        <v>1149</v>
      </c>
      <c r="O108" s="9" t="s">
        <v>1844</v>
      </c>
      <c r="P108" s="31">
        <v>13987947105</v>
      </c>
    </row>
    <row r="109" spans="1:16" s="43" customFormat="1" ht="24" customHeight="1">
      <c r="A109" s="31">
        <v>105</v>
      </c>
      <c r="B109" s="9" t="s">
        <v>1852</v>
      </c>
      <c r="C109" s="32" t="s">
        <v>77</v>
      </c>
      <c r="D109" s="32" t="s">
        <v>1688</v>
      </c>
      <c r="E109" s="9">
        <v>28</v>
      </c>
      <c r="F109" s="9">
        <v>2</v>
      </c>
      <c r="G109" s="9">
        <v>0.2326</v>
      </c>
      <c r="H109" s="31">
        <v>4</v>
      </c>
      <c r="I109" s="20">
        <v>193</v>
      </c>
      <c r="J109" s="9" t="s">
        <v>442</v>
      </c>
      <c r="K109" s="31" t="s">
        <v>1842</v>
      </c>
      <c r="L109" s="31" t="s">
        <v>1843</v>
      </c>
      <c r="M109" s="31">
        <v>13577735177</v>
      </c>
      <c r="N109" s="9" t="s">
        <v>1154</v>
      </c>
      <c r="O109" s="9" t="s">
        <v>1850</v>
      </c>
      <c r="P109" s="31">
        <v>13987999912</v>
      </c>
    </row>
    <row r="110" spans="1:16" s="43" customFormat="1" ht="24" customHeight="1">
      <c r="A110" s="31">
        <v>106</v>
      </c>
      <c r="B110" s="9" t="s">
        <v>1853</v>
      </c>
      <c r="C110" s="32" t="s">
        <v>77</v>
      </c>
      <c r="D110" s="32" t="s">
        <v>1688</v>
      </c>
      <c r="E110" s="9">
        <v>16</v>
      </c>
      <c r="F110" s="9">
        <v>1</v>
      </c>
      <c r="G110" s="9">
        <v>0.2</v>
      </c>
      <c r="H110" s="31">
        <v>2</v>
      </c>
      <c r="I110" s="20">
        <v>110</v>
      </c>
      <c r="J110" s="9" t="s">
        <v>461</v>
      </c>
      <c r="K110" s="31" t="s">
        <v>1842</v>
      </c>
      <c r="L110" s="31" t="s">
        <v>1843</v>
      </c>
      <c r="M110" s="31">
        <v>13577735177</v>
      </c>
      <c r="N110" s="9" t="s">
        <v>1154</v>
      </c>
      <c r="O110" s="9" t="s">
        <v>1850</v>
      </c>
      <c r="P110" s="31">
        <v>13987999912</v>
      </c>
    </row>
    <row r="111" spans="1:16" s="43" customFormat="1" ht="24" customHeight="1">
      <c r="A111" s="31">
        <v>107</v>
      </c>
      <c r="B111" s="9" t="s">
        <v>1854</v>
      </c>
      <c r="C111" s="32" t="s">
        <v>77</v>
      </c>
      <c r="D111" s="32" t="s">
        <v>1688</v>
      </c>
      <c r="E111" s="9">
        <v>8</v>
      </c>
      <c r="F111" s="9">
        <v>1</v>
      </c>
      <c r="G111" s="9">
        <v>0.056</v>
      </c>
      <c r="H111" s="31">
        <v>1</v>
      </c>
      <c r="I111" s="20">
        <v>55</v>
      </c>
      <c r="J111" s="9" t="s">
        <v>442</v>
      </c>
      <c r="K111" s="31" t="s">
        <v>1842</v>
      </c>
      <c r="L111" s="31" t="s">
        <v>1843</v>
      </c>
      <c r="M111" s="31">
        <v>13577735177</v>
      </c>
      <c r="N111" s="9" t="s">
        <v>1154</v>
      </c>
      <c r="O111" s="9" t="s">
        <v>1850</v>
      </c>
      <c r="P111" s="31">
        <v>13987999912</v>
      </c>
    </row>
    <row r="112" spans="1:16" s="43" customFormat="1" ht="24" customHeight="1">
      <c r="A112" s="31">
        <v>108</v>
      </c>
      <c r="B112" s="9" t="s">
        <v>1855</v>
      </c>
      <c r="C112" s="32" t="s">
        <v>77</v>
      </c>
      <c r="D112" s="32" t="s">
        <v>1688</v>
      </c>
      <c r="E112" s="9">
        <v>36</v>
      </c>
      <c r="F112" s="9">
        <v>3</v>
      </c>
      <c r="G112" s="9">
        <v>0.2988</v>
      </c>
      <c r="H112" s="31">
        <v>4</v>
      </c>
      <c r="I112" s="20">
        <v>248</v>
      </c>
      <c r="J112" s="9" t="s">
        <v>442</v>
      </c>
      <c r="K112" s="31" t="s">
        <v>1842</v>
      </c>
      <c r="L112" s="31" t="s">
        <v>1843</v>
      </c>
      <c r="M112" s="31">
        <v>13577735177</v>
      </c>
      <c r="N112" s="9" t="s">
        <v>1154</v>
      </c>
      <c r="O112" s="9" t="s">
        <v>1850</v>
      </c>
      <c r="P112" s="31">
        <v>13987999912</v>
      </c>
    </row>
    <row r="113" spans="1:16" s="43" customFormat="1" ht="24" customHeight="1">
      <c r="A113" s="31">
        <v>109</v>
      </c>
      <c r="B113" s="9" t="s">
        <v>1856</v>
      </c>
      <c r="C113" s="32" t="s">
        <v>77</v>
      </c>
      <c r="D113" s="32" t="s">
        <v>1688</v>
      </c>
      <c r="E113" s="9">
        <v>32</v>
      </c>
      <c r="F113" s="9">
        <v>1</v>
      </c>
      <c r="G113" s="9">
        <v>0.22</v>
      </c>
      <c r="H113" s="31">
        <v>4</v>
      </c>
      <c r="I113" s="20">
        <v>220</v>
      </c>
      <c r="J113" s="9" t="s">
        <v>442</v>
      </c>
      <c r="K113" s="31" t="s">
        <v>1842</v>
      </c>
      <c r="L113" s="31" t="s">
        <v>1843</v>
      </c>
      <c r="M113" s="31">
        <v>13577735177</v>
      </c>
      <c r="N113" s="9" t="s">
        <v>1154</v>
      </c>
      <c r="O113" s="9" t="s">
        <v>1850</v>
      </c>
      <c r="P113" s="31">
        <v>13987999912</v>
      </c>
    </row>
    <row r="114" spans="1:16" s="43" customFormat="1" ht="24" customHeight="1">
      <c r="A114" s="31">
        <v>110</v>
      </c>
      <c r="B114" s="9" t="s">
        <v>1857</v>
      </c>
      <c r="C114" s="32" t="s">
        <v>77</v>
      </c>
      <c r="D114" s="32" t="s">
        <v>1688</v>
      </c>
      <c r="E114" s="9">
        <v>8</v>
      </c>
      <c r="F114" s="9">
        <v>1</v>
      </c>
      <c r="G114" s="9">
        <v>0.06</v>
      </c>
      <c r="H114" s="31">
        <v>1</v>
      </c>
      <c r="I114" s="20">
        <v>55</v>
      </c>
      <c r="J114" s="9" t="s">
        <v>442</v>
      </c>
      <c r="K114" s="31" t="s">
        <v>1842</v>
      </c>
      <c r="L114" s="31" t="s">
        <v>1843</v>
      </c>
      <c r="M114" s="31">
        <v>13577735177</v>
      </c>
      <c r="N114" s="9" t="s">
        <v>1154</v>
      </c>
      <c r="O114" s="9" t="s">
        <v>1850</v>
      </c>
      <c r="P114" s="31">
        <v>13987999912</v>
      </c>
    </row>
    <row r="115" spans="1:16" s="43" customFormat="1" ht="24" customHeight="1">
      <c r="A115" s="31">
        <v>111</v>
      </c>
      <c r="B115" s="9" t="s">
        <v>1858</v>
      </c>
      <c r="C115" s="32" t="s">
        <v>77</v>
      </c>
      <c r="D115" s="32" t="s">
        <v>1688</v>
      </c>
      <c r="E115" s="9">
        <v>15</v>
      </c>
      <c r="F115" s="9">
        <v>1</v>
      </c>
      <c r="G115" s="9">
        <v>0.147</v>
      </c>
      <c r="H115" s="31">
        <v>2</v>
      </c>
      <c r="I115" s="20">
        <v>103</v>
      </c>
      <c r="J115" s="9" t="s">
        <v>442</v>
      </c>
      <c r="K115" s="31" t="s">
        <v>1842</v>
      </c>
      <c r="L115" s="31" t="s">
        <v>1843</v>
      </c>
      <c r="M115" s="31">
        <v>13577735177</v>
      </c>
      <c r="N115" s="9" t="s">
        <v>1154</v>
      </c>
      <c r="O115" s="9" t="s">
        <v>1850</v>
      </c>
      <c r="P115" s="31">
        <v>13987999912</v>
      </c>
    </row>
    <row r="116" spans="1:16" s="43" customFormat="1" ht="24" customHeight="1">
      <c r="A116" s="31">
        <v>112</v>
      </c>
      <c r="B116" s="9" t="s">
        <v>1859</v>
      </c>
      <c r="C116" s="32" t="s">
        <v>77</v>
      </c>
      <c r="D116" s="32" t="s">
        <v>1688</v>
      </c>
      <c r="E116" s="9">
        <v>12</v>
      </c>
      <c r="F116" s="9">
        <v>1</v>
      </c>
      <c r="G116" s="9">
        <v>0.09</v>
      </c>
      <c r="H116" s="31">
        <v>2</v>
      </c>
      <c r="I116" s="20">
        <v>83</v>
      </c>
      <c r="J116" s="9" t="s">
        <v>442</v>
      </c>
      <c r="K116" s="31" t="s">
        <v>1842</v>
      </c>
      <c r="L116" s="31" t="s">
        <v>1843</v>
      </c>
      <c r="M116" s="31">
        <v>13577735177</v>
      </c>
      <c r="N116" s="9" t="s">
        <v>1154</v>
      </c>
      <c r="O116" s="9" t="s">
        <v>1850</v>
      </c>
      <c r="P116" s="31">
        <v>13987999912</v>
      </c>
    </row>
    <row r="117" spans="1:16" s="43" customFormat="1" ht="24" customHeight="1">
      <c r="A117" s="31">
        <v>113</v>
      </c>
      <c r="B117" s="9" t="s">
        <v>1860</v>
      </c>
      <c r="C117" s="32" t="s">
        <v>77</v>
      </c>
      <c r="D117" s="32" t="s">
        <v>1688</v>
      </c>
      <c r="E117" s="9">
        <v>12</v>
      </c>
      <c r="F117" s="9">
        <v>1</v>
      </c>
      <c r="G117" s="9">
        <v>0.078</v>
      </c>
      <c r="H117" s="31">
        <v>2</v>
      </c>
      <c r="I117" s="20">
        <v>83</v>
      </c>
      <c r="J117" s="9" t="s">
        <v>442</v>
      </c>
      <c r="K117" s="31" t="s">
        <v>1842</v>
      </c>
      <c r="L117" s="31" t="s">
        <v>1843</v>
      </c>
      <c r="M117" s="31">
        <v>13577735177</v>
      </c>
      <c r="N117" s="9" t="s">
        <v>1154</v>
      </c>
      <c r="O117" s="9" t="s">
        <v>1850</v>
      </c>
      <c r="P117" s="31">
        <v>13987999912</v>
      </c>
    </row>
    <row r="118" spans="1:16" s="43" customFormat="1" ht="24" customHeight="1">
      <c r="A118" s="31">
        <v>114</v>
      </c>
      <c r="B118" s="9" t="s">
        <v>1861</v>
      </c>
      <c r="C118" s="32" t="s">
        <v>77</v>
      </c>
      <c r="D118" s="32" t="s">
        <v>1688</v>
      </c>
      <c r="E118" s="9">
        <v>40</v>
      </c>
      <c r="F118" s="9">
        <v>3</v>
      </c>
      <c r="G118" s="9">
        <v>0.34</v>
      </c>
      <c r="H118" s="31">
        <v>5</v>
      </c>
      <c r="I118" s="20">
        <v>275</v>
      </c>
      <c r="J118" s="9" t="s">
        <v>442</v>
      </c>
      <c r="K118" s="31" t="s">
        <v>1842</v>
      </c>
      <c r="L118" s="31" t="s">
        <v>1843</v>
      </c>
      <c r="M118" s="31">
        <v>13577735177</v>
      </c>
      <c r="N118" s="9" t="s">
        <v>1149</v>
      </c>
      <c r="O118" s="9" t="s">
        <v>1844</v>
      </c>
      <c r="P118" s="31">
        <v>13987947105</v>
      </c>
    </row>
    <row r="119" spans="1:16" s="43" customFormat="1" ht="24" customHeight="1">
      <c r="A119" s="31">
        <v>115</v>
      </c>
      <c r="B119" s="9" t="s">
        <v>1862</v>
      </c>
      <c r="C119" s="32" t="s">
        <v>77</v>
      </c>
      <c r="D119" s="32" t="s">
        <v>1688</v>
      </c>
      <c r="E119" s="9">
        <v>9</v>
      </c>
      <c r="F119" s="9">
        <v>1</v>
      </c>
      <c r="G119" s="9">
        <v>0.084</v>
      </c>
      <c r="H119" s="31">
        <v>1</v>
      </c>
      <c r="I119" s="20">
        <v>62</v>
      </c>
      <c r="J119" s="9" t="s">
        <v>442</v>
      </c>
      <c r="K119" s="31" t="s">
        <v>1842</v>
      </c>
      <c r="L119" s="31" t="s">
        <v>1843</v>
      </c>
      <c r="M119" s="31">
        <v>13577735177</v>
      </c>
      <c r="N119" s="9" t="s">
        <v>1154</v>
      </c>
      <c r="O119" s="9" t="s">
        <v>1850</v>
      </c>
      <c r="P119" s="31">
        <v>13987999912</v>
      </c>
    </row>
    <row r="120" spans="1:16" s="43" customFormat="1" ht="24" customHeight="1">
      <c r="A120" s="31">
        <v>116</v>
      </c>
      <c r="B120" s="9" t="s">
        <v>1863</v>
      </c>
      <c r="C120" s="32" t="s">
        <v>77</v>
      </c>
      <c r="D120" s="32" t="s">
        <v>1688</v>
      </c>
      <c r="E120" s="9">
        <v>4</v>
      </c>
      <c r="F120" s="9">
        <v>1</v>
      </c>
      <c r="G120" s="9">
        <v>0.024</v>
      </c>
      <c r="H120" s="31">
        <v>3</v>
      </c>
      <c r="I120" s="20">
        <v>28</v>
      </c>
      <c r="J120" s="9" t="s">
        <v>442</v>
      </c>
      <c r="K120" s="31" t="s">
        <v>1842</v>
      </c>
      <c r="L120" s="31" t="s">
        <v>1843</v>
      </c>
      <c r="M120" s="31">
        <v>13577735177</v>
      </c>
      <c r="N120" s="9" t="s">
        <v>1149</v>
      </c>
      <c r="O120" s="9" t="s">
        <v>1844</v>
      </c>
      <c r="P120" s="31">
        <v>13987947105</v>
      </c>
    </row>
    <row r="121" spans="1:16" s="43" customFormat="1" ht="24" customHeight="1">
      <c r="A121" s="31">
        <v>117</v>
      </c>
      <c r="B121" s="9" t="s">
        <v>1864</v>
      </c>
      <c r="C121" s="32" t="s">
        <v>77</v>
      </c>
      <c r="D121" s="32" t="s">
        <v>1688</v>
      </c>
      <c r="E121" s="9">
        <v>8</v>
      </c>
      <c r="F121" s="9">
        <v>1</v>
      </c>
      <c r="G121" s="9">
        <v>0.07</v>
      </c>
      <c r="H121" s="31">
        <v>1</v>
      </c>
      <c r="I121" s="20">
        <v>55</v>
      </c>
      <c r="J121" s="9" t="s">
        <v>442</v>
      </c>
      <c r="K121" s="31" t="s">
        <v>1842</v>
      </c>
      <c r="L121" s="31" t="s">
        <v>1843</v>
      </c>
      <c r="M121" s="31">
        <v>13577735177</v>
      </c>
      <c r="N121" s="9" t="s">
        <v>1149</v>
      </c>
      <c r="O121" s="9" t="s">
        <v>1844</v>
      </c>
      <c r="P121" s="31">
        <v>13987947105</v>
      </c>
    </row>
    <row r="122" spans="1:16" s="43" customFormat="1" ht="24" customHeight="1">
      <c r="A122" s="31">
        <v>118</v>
      </c>
      <c r="B122" s="9" t="s">
        <v>1865</v>
      </c>
      <c r="C122" s="32" t="s">
        <v>77</v>
      </c>
      <c r="D122" s="32" t="s">
        <v>1688</v>
      </c>
      <c r="E122" s="102">
        <v>40</v>
      </c>
      <c r="F122" s="102">
        <v>7</v>
      </c>
      <c r="G122" s="103">
        <v>0.53</v>
      </c>
      <c r="H122" s="31">
        <v>7</v>
      </c>
      <c r="I122" s="20">
        <v>275</v>
      </c>
      <c r="J122" s="9" t="s">
        <v>461</v>
      </c>
      <c r="K122" s="31" t="s">
        <v>1842</v>
      </c>
      <c r="L122" s="31" t="s">
        <v>1843</v>
      </c>
      <c r="M122" s="31">
        <v>13577735177</v>
      </c>
      <c r="N122" s="9" t="s">
        <v>1154</v>
      </c>
      <c r="O122" s="9" t="s">
        <v>1850</v>
      </c>
      <c r="P122" s="31">
        <v>13987999912</v>
      </c>
    </row>
    <row r="123" spans="1:16" s="43" customFormat="1" ht="24" customHeight="1">
      <c r="A123" s="31">
        <v>119</v>
      </c>
      <c r="B123" s="13" t="s">
        <v>1866</v>
      </c>
      <c r="C123" s="32" t="s">
        <v>77</v>
      </c>
      <c r="D123" s="32" t="s">
        <v>1688</v>
      </c>
      <c r="E123" s="13">
        <v>14</v>
      </c>
      <c r="F123" s="13">
        <v>2</v>
      </c>
      <c r="G123" s="13">
        <v>0.1</v>
      </c>
      <c r="H123" s="31">
        <v>2</v>
      </c>
      <c r="I123" s="13">
        <v>28</v>
      </c>
      <c r="J123" s="13">
        <v>1991</v>
      </c>
      <c r="K123" s="31" t="s">
        <v>1867</v>
      </c>
      <c r="L123" s="31" t="s">
        <v>1868</v>
      </c>
      <c r="M123" s="31">
        <v>18287909003</v>
      </c>
      <c r="N123" s="13" t="s">
        <v>1869</v>
      </c>
      <c r="O123" s="13" t="s">
        <v>1870</v>
      </c>
      <c r="P123" s="31">
        <v>13578192359</v>
      </c>
    </row>
    <row r="124" spans="1:16" s="43" customFormat="1" ht="24" customHeight="1">
      <c r="A124" s="31">
        <v>120</v>
      </c>
      <c r="B124" s="13" t="s">
        <v>1871</v>
      </c>
      <c r="C124" s="32" t="s">
        <v>77</v>
      </c>
      <c r="D124" s="32" t="s">
        <v>1688</v>
      </c>
      <c r="E124" s="13">
        <v>44</v>
      </c>
      <c r="F124" s="13">
        <v>3</v>
      </c>
      <c r="G124" s="13">
        <v>0.28</v>
      </c>
      <c r="H124" s="31">
        <v>6</v>
      </c>
      <c r="I124" s="13">
        <v>88</v>
      </c>
      <c r="J124" s="13">
        <v>1988</v>
      </c>
      <c r="K124" s="31" t="s">
        <v>1867</v>
      </c>
      <c r="L124" s="31" t="s">
        <v>1868</v>
      </c>
      <c r="M124" s="31">
        <v>18287909003</v>
      </c>
      <c r="N124" s="13" t="s">
        <v>1869</v>
      </c>
      <c r="O124" s="13" t="s">
        <v>1870</v>
      </c>
      <c r="P124" s="31">
        <v>13578192359</v>
      </c>
    </row>
    <row r="125" spans="1:16" s="43" customFormat="1" ht="24" customHeight="1">
      <c r="A125" s="31">
        <v>121</v>
      </c>
      <c r="B125" s="13" t="s">
        <v>1872</v>
      </c>
      <c r="C125" s="32" t="s">
        <v>77</v>
      </c>
      <c r="D125" s="32" t="s">
        <v>1688</v>
      </c>
      <c r="E125" s="13">
        <v>56</v>
      </c>
      <c r="F125" s="13">
        <v>4</v>
      </c>
      <c r="G125" s="13">
        <v>0.44</v>
      </c>
      <c r="H125" s="31">
        <v>7</v>
      </c>
      <c r="I125" s="13">
        <v>112</v>
      </c>
      <c r="J125" s="13">
        <v>1990</v>
      </c>
      <c r="K125" s="31" t="s">
        <v>1867</v>
      </c>
      <c r="L125" s="31" t="s">
        <v>1868</v>
      </c>
      <c r="M125" s="31">
        <v>18287909003</v>
      </c>
      <c r="N125" s="13" t="s">
        <v>1869</v>
      </c>
      <c r="O125" s="13" t="s">
        <v>1870</v>
      </c>
      <c r="P125" s="31">
        <v>13578192359</v>
      </c>
    </row>
    <row r="126" spans="1:16" s="43" customFormat="1" ht="24" customHeight="1">
      <c r="A126" s="31">
        <v>122</v>
      </c>
      <c r="B126" s="13" t="s">
        <v>1873</v>
      </c>
      <c r="C126" s="32" t="s">
        <v>77</v>
      </c>
      <c r="D126" s="32" t="s">
        <v>1688</v>
      </c>
      <c r="E126" s="13">
        <v>53</v>
      </c>
      <c r="F126" s="13">
        <v>3</v>
      </c>
      <c r="G126" s="21">
        <v>0.34</v>
      </c>
      <c r="H126" s="31">
        <v>8</v>
      </c>
      <c r="I126" s="13">
        <v>106</v>
      </c>
      <c r="J126" s="13">
        <v>1988</v>
      </c>
      <c r="K126" s="31" t="s">
        <v>1867</v>
      </c>
      <c r="L126" s="31" t="s">
        <v>1868</v>
      </c>
      <c r="M126" s="31">
        <v>18287909003</v>
      </c>
      <c r="N126" s="13" t="s">
        <v>1869</v>
      </c>
      <c r="O126" s="13" t="s">
        <v>1870</v>
      </c>
      <c r="P126" s="31">
        <v>13578192359</v>
      </c>
    </row>
    <row r="127" spans="1:16" s="43" customFormat="1" ht="24" customHeight="1">
      <c r="A127" s="31">
        <v>123</v>
      </c>
      <c r="B127" s="13" t="s">
        <v>1874</v>
      </c>
      <c r="C127" s="32" t="s">
        <v>77</v>
      </c>
      <c r="D127" s="32" t="s">
        <v>1688</v>
      </c>
      <c r="E127" s="13">
        <v>52</v>
      </c>
      <c r="F127" s="13">
        <v>3</v>
      </c>
      <c r="G127" s="13">
        <v>0.364</v>
      </c>
      <c r="H127" s="31">
        <v>6</v>
      </c>
      <c r="I127" s="69">
        <v>416</v>
      </c>
      <c r="J127" s="13" t="s">
        <v>432</v>
      </c>
      <c r="K127" s="31" t="s">
        <v>1875</v>
      </c>
      <c r="L127" s="31" t="s">
        <v>1876</v>
      </c>
      <c r="M127" s="31">
        <v>13578199993</v>
      </c>
      <c r="N127" s="13" t="s">
        <v>1877</v>
      </c>
      <c r="O127" s="13" t="s">
        <v>1878</v>
      </c>
      <c r="P127" s="31">
        <v>15912950660</v>
      </c>
    </row>
    <row r="128" spans="1:16" s="43" customFormat="1" ht="24" customHeight="1">
      <c r="A128" s="31">
        <v>124</v>
      </c>
      <c r="B128" s="13" t="s">
        <v>1879</v>
      </c>
      <c r="C128" s="32" t="s">
        <v>77</v>
      </c>
      <c r="D128" s="32" t="s">
        <v>1688</v>
      </c>
      <c r="E128" s="13">
        <v>18</v>
      </c>
      <c r="F128" s="13">
        <v>1</v>
      </c>
      <c r="G128" s="13">
        <v>0.108</v>
      </c>
      <c r="H128" s="31">
        <v>3</v>
      </c>
      <c r="I128" s="69">
        <v>144</v>
      </c>
      <c r="J128" s="13" t="s">
        <v>997</v>
      </c>
      <c r="K128" s="31" t="s">
        <v>1875</v>
      </c>
      <c r="L128" s="31" t="s">
        <v>1876</v>
      </c>
      <c r="M128" s="31">
        <v>13578199993</v>
      </c>
      <c r="N128" s="13" t="s">
        <v>1877</v>
      </c>
      <c r="O128" s="13" t="s">
        <v>1878</v>
      </c>
      <c r="P128" s="31">
        <v>15912950660</v>
      </c>
    </row>
    <row r="129" spans="1:16" s="43" customFormat="1" ht="24" customHeight="1">
      <c r="A129" s="31">
        <v>125</v>
      </c>
      <c r="B129" s="13" t="s">
        <v>1880</v>
      </c>
      <c r="C129" s="32" t="s">
        <v>77</v>
      </c>
      <c r="D129" s="32" t="s">
        <v>1688</v>
      </c>
      <c r="E129" s="13">
        <v>16</v>
      </c>
      <c r="F129" s="13">
        <v>1</v>
      </c>
      <c r="G129" s="13">
        <v>0.144</v>
      </c>
      <c r="H129" s="31">
        <v>2</v>
      </c>
      <c r="I129" s="69">
        <v>128</v>
      </c>
      <c r="J129" s="13" t="s">
        <v>486</v>
      </c>
      <c r="K129" s="31" t="s">
        <v>1875</v>
      </c>
      <c r="L129" s="31" t="s">
        <v>1876</v>
      </c>
      <c r="M129" s="31">
        <v>13578199993</v>
      </c>
      <c r="N129" s="13" t="s">
        <v>1877</v>
      </c>
      <c r="O129" s="13" t="s">
        <v>1878</v>
      </c>
      <c r="P129" s="31">
        <v>15912950660</v>
      </c>
    </row>
    <row r="130" spans="1:16" s="43" customFormat="1" ht="24" customHeight="1">
      <c r="A130" s="31">
        <v>126</v>
      </c>
      <c r="B130" s="13" t="s">
        <v>1881</v>
      </c>
      <c r="C130" s="32" t="s">
        <v>77</v>
      </c>
      <c r="D130" s="32" t="s">
        <v>1688</v>
      </c>
      <c r="E130" s="13">
        <v>39</v>
      </c>
      <c r="F130" s="13">
        <v>7</v>
      </c>
      <c r="G130" s="13">
        <v>0.31</v>
      </c>
      <c r="H130" s="31">
        <v>14</v>
      </c>
      <c r="I130" s="69">
        <v>312</v>
      </c>
      <c r="J130" s="13" t="s">
        <v>989</v>
      </c>
      <c r="K130" s="31" t="s">
        <v>1875</v>
      </c>
      <c r="L130" s="31" t="s">
        <v>1876</v>
      </c>
      <c r="M130" s="31">
        <v>13578199993</v>
      </c>
      <c r="N130" s="13" t="s">
        <v>1877</v>
      </c>
      <c r="O130" s="13" t="s">
        <v>1878</v>
      </c>
      <c r="P130" s="31">
        <v>15912950660</v>
      </c>
    </row>
    <row r="131" spans="1:16" s="43" customFormat="1" ht="24" customHeight="1">
      <c r="A131" s="31">
        <v>127</v>
      </c>
      <c r="B131" s="13" t="s">
        <v>1882</v>
      </c>
      <c r="C131" s="32" t="s">
        <v>77</v>
      </c>
      <c r="D131" s="32" t="s">
        <v>1688</v>
      </c>
      <c r="E131" s="13">
        <v>32</v>
      </c>
      <c r="F131" s="13">
        <v>2</v>
      </c>
      <c r="G131" s="13">
        <v>0.15</v>
      </c>
      <c r="H131" s="31">
        <v>4</v>
      </c>
      <c r="I131" s="69">
        <v>256</v>
      </c>
      <c r="J131" s="13" t="s">
        <v>432</v>
      </c>
      <c r="K131" s="31" t="s">
        <v>1875</v>
      </c>
      <c r="L131" s="31" t="s">
        <v>1876</v>
      </c>
      <c r="M131" s="31">
        <v>13578199993</v>
      </c>
      <c r="N131" s="13" t="s">
        <v>1877</v>
      </c>
      <c r="O131" s="13" t="s">
        <v>1878</v>
      </c>
      <c r="P131" s="31">
        <v>15912950660</v>
      </c>
    </row>
    <row r="132" spans="1:16" s="43" customFormat="1" ht="24" customHeight="1">
      <c r="A132" s="31">
        <v>128</v>
      </c>
      <c r="B132" s="13" t="s">
        <v>1883</v>
      </c>
      <c r="C132" s="32" t="s">
        <v>77</v>
      </c>
      <c r="D132" s="32" t="s">
        <v>1688</v>
      </c>
      <c r="E132" s="13">
        <v>13</v>
      </c>
      <c r="F132" s="13">
        <v>2</v>
      </c>
      <c r="G132" s="13">
        <v>0.049</v>
      </c>
      <c r="H132" s="31">
        <v>4</v>
      </c>
      <c r="I132" s="69">
        <v>104</v>
      </c>
      <c r="J132" s="13" t="s">
        <v>989</v>
      </c>
      <c r="K132" s="31" t="s">
        <v>1875</v>
      </c>
      <c r="L132" s="31" t="s">
        <v>1876</v>
      </c>
      <c r="M132" s="31">
        <v>13578199993</v>
      </c>
      <c r="N132" s="13" t="s">
        <v>1877</v>
      </c>
      <c r="O132" s="13" t="s">
        <v>1878</v>
      </c>
      <c r="P132" s="31">
        <v>15912950660</v>
      </c>
    </row>
    <row r="133" spans="1:16" s="43" customFormat="1" ht="24" customHeight="1">
      <c r="A133" s="31">
        <v>129</v>
      </c>
      <c r="B133" s="13" t="s">
        <v>1884</v>
      </c>
      <c r="C133" s="32" t="s">
        <v>77</v>
      </c>
      <c r="D133" s="32" t="s">
        <v>1688</v>
      </c>
      <c r="E133" s="13">
        <v>62</v>
      </c>
      <c r="F133" s="13">
        <v>6</v>
      </c>
      <c r="G133" s="13">
        <v>0.527</v>
      </c>
      <c r="H133" s="31">
        <v>13</v>
      </c>
      <c r="I133" s="69">
        <v>496</v>
      </c>
      <c r="J133" s="13" t="s">
        <v>534</v>
      </c>
      <c r="K133" s="31" t="s">
        <v>1875</v>
      </c>
      <c r="L133" s="31" t="s">
        <v>1876</v>
      </c>
      <c r="M133" s="31">
        <v>13578199993</v>
      </c>
      <c r="N133" s="13" t="s">
        <v>1877</v>
      </c>
      <c r="O133" s="13" t="s">
        <v>1878</v>
      </c>
      <c r="P133" s="31">
        <v>15912950660</v>
      </c>
    </row>
    <row r="134" spans="1:16" s="43" customFormat="1" ht="24" customHeight="1">
      <c r="A134" s="31">
        <v>130</v>
      </c>
      <c r="B134" s="13" t="s">
        <v>1885</v>
      </c>
      <c r="C134" s="32" t="s">
        <v>77</v>
      </c>
      <c r="D134" s="32" t="s">
        <v>1688</v>
      </c>
      <c r="E134" s="13">
        <v>32</v>
      </c>
      <c r="F134" s="13">
        <v>2</v>
      </c>
      <c r="G134" s="13">
        <v>0.238</v>
      </c>
      <c r="H134" s="31">
        <v>4</v>
      </c>
      <c r="I134" s="69">
        <v>256</v>
      </c>
      <c r="J134" s="13" t="s">
        <v>523</v>
      </c>
      <c r="K134" s="31" t="s">
        <v>1875</v>
      </c>
      <c r="L134" s="31" t="s">
        <v>1876</v>
      </c>
      <c r="M134" s="31">
        <v>13578199993</v>
      </c>
      <c r="N134" s="13" t="s">
        <v>1877</v>
      </c>
      <c r="O134" s="13" t="s">
        <v>1878</v>
      </c>
      <c r="P134" s="31">
        <v>15912950660</v>
      </c>
    </row>
    <row r="135" spans="1:16" s="43" customFormat="1" ht="24" customHeight="1">
      <c r="A135" s="31">
        <v>131</v>
      </c>
      <c r="B135" s="13" t="s">
        <v>1886</v>
      </c>
      <c r="C135" s="32" t="s">
        <v>77</v>
      </c>
      <c r="D135" s="32" t="s">
        <v>1688</v>
      </c>
      <c r="E135" s="13">
        <v>10</v>
      </c>
      <c r="F135" s="13">
        <v>2</v>
      </c>
      <c r="G135" s="13">
        <v>0.15</v>
      </c>
      <c r="H135" s="31">
        <v>2</v>
      </c>
      <c r="I135" s="69">
        <v>80</v>
      </c>
      <c r="J135" s="13" t="s">
        <v>432</v>
      </c>
      <c r="K135" s="31" t="s">
        <v>1875</v>
      </c>
      <c r="L135" s="31" t="s">
        <v>1876</v>
      </c>
      <c r="M135" s="31">
        <v>13578199993</v>
      </c>
      <c r="N135" s="13" t="s">
        <v>1877</v>
      </c>
      <c r="O135" s="13" t="s">
        <v>1878</v>
      </c>
      <c r="P135" s="31">
        <v>15912950660</v>
      </c>
    </row>
    <row r="136" spans="1:16" s="43" customFormat="1" ht="24" customHeight="1">
      <c r="A136" s="31">
        <v>132</v>
      </c>
      <c r="B136" s="9" t="s">
        <v>1887</v>
      </c>
      <c r="C136" s="32" t="s">
        <v>77</v>
      </c>
      <c r="D136" s="32" t="s">
        <v>1688</v>
      </c>
      <c r="E136" s="9">
        <v>23</v>
      </c>
      <c r="F136" s="9">
        <v>3</v>
      </c>
      <c r="G136" s="9">
        <v>0.12</v>
      </c>
      <c r="H136" s="31">
        <v>6</v>
      </c>
      <c r="I136" s="104">
        <v>184</v>
      </c>
      <c r="J136" s="13" t="s">
        <v>402</v>
      </c>
      <c r="K136" s="31" t="s">
        <v>1875</v>
      </c>
      <c r="L136" s="31" t="s">
        <v>1876</v>
      </c>
      <c r="M136" s="31">
        <v>13578199993</v>
      </c>
      <c r="N136" s="13" t="s">
        <v>1877</v>
      </c>
      <c r="O136" s="13" t="s">
        <v>1878</v>
      </c>
      <c r="P136" s="31">
        <v>15912950660</v>
      </c>
    </row>
    <row r="137" spans="1:16" s="43" customFormat="1" ht="24" customHeight="1">
      <c r="A137" s="31">
        <v>133</v>
      </c>
      <c r="B137" s="9" t="s">
        <v>1397</v>
      </c>
      <c r="C137" s="32" t="s">
        <v>77</v>
      </c>
      <c r="D137" s="32" t="s">
        <v>1688</v>
      </c>
      <c r="E137" s="13">
        <v>32</v>
      </c>
      <c r="F137" s="13">
        <v>2</v>
      </c>
      <c r="G137" s="9">
        <v>0.26</v>
      </c>
      <c r="H137" s="31">
        <v>4</v>
      </c>
      <c r="I137" s="104">
        <v>256</v>
      </c>
      <c r="J137" s="13" t="s">
        <v>417</v>
      </c>
      <c r="K137" s="31" t="s">
        <v>1875</v>
      </c>
      <c r="L137" s="31" t="s">
        <v>1876</v>
      </c>
      <c r="M137" s="31">
        <v>13578199993</v>
      </c>
      <c r="N137" s="13" t="s">
        <v>1877</v>
      </c>
      <c r="O137" s="13" t="s">
        <v>1878</v>
      </c>
      <c r="P137" s="31">
        <v>15912950660</v>
      </c>
    </row>
    <row r="138" spans="5:9" ht="15.75">
      <c r="E138">
        <f aca="true" t="shared" si="0" ref="E138:I138">SUM(E5:E137)</f>
        <v>5563</v>
      </c>
      <c r="F138">
        <f t="shared" si="0"/>
        <v>447</v>
      </c>
      <c r="G138">
        <f t="shared" si="0"/>
        <v>48.00590199999999</v>
      </c>
      <c r="H138">
        <f t="shared" si="0"/>
        <v>636</v>
      </c>
      <c r="I138">
        <f t="shared" si="0"/>
        <v>23727.780000000002</v>
      </c>
    </row>
  </sheetData>
  <sheetProtection/>
  <mergeCells count="11">
    <mergeCell ref="A1:P1"/>
    <mergeCell ref="A2:E2"/>
    <mergeCell ref="N2:P2"/>
    <mergeCell ref="K3:M3"/>
    <mergeCell ref="N3:P3"/>
    <mergeCell ref="A3:A4"/>
    <mergeCell ref="B3:B4"/>
    <mergeCell ref="C3:C4"/>
    <mergeCell ref="D3:D4"/>
    <mergeCell ref="H3:H4"/>
    <mergeCell ref="J3:J4"/>
  </mergeCells>
  <dataValidations count="1">
    <dataValidation type="list" allowBlank="1" showInputMessage="1" showErrorMessage="1" sqref="J4">
      <formula1>"1950-1970年,1970-1980年,1980-1990年,1990-2000年,2001-2005年"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cjs</dc:creator>
  <cp:keywords/>
  <dc:description/>
  <cp:lastModifiedBy>一朵小浪花</cp:lastModifiedBy>
  <dcterms:created xsi:type="dcterms:W3CDTF">2016-12-08T16:54:00Z</dcterms:created>
  <dcterms:modified xsi:type="dcterms:W3CDTF">2023-11-20T15:32:59Z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D1D9B3145B124B959B657A2A8E4F87F1</vt:lpwstr>
  </property>
  <property fmtid="{D5CDD505-2E9C-101B-9397-08002B2CF9AE}" pid="4" name="퀀_generated_2.-2147483648">
    <vt:i4>2052</vt:i4>
  </property>
</Properties>
</file>