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2"/>
  </bookViews>
  <sheets>
    <sheet name="主要经济指标在全省排位" sheetId="1" r:id="rId1"/>
    <sheet name="工业" sheetId="2" r:id="rId2"/>
    <sheet name="用电量" sheetId="3" r:id="rId3"/>
    <sheet name="财政" sheetId="4" r:id="rId4"/>
    <sheet name="贸易、航运" sheetId="5" r:id="rId5"/>
    <sheet name="金融" sheetId="6" r:id="rId6"/>
    <sheet name="招商" sheetId="7" r:id="rId7"/>
    <sheet name="固定资产投资" sheetId="8" r:id="rId8"/>
    <sheet name="主要指标目标完成进度" sheetId="9" r:id="rId9"/>
    <sheet name="封面" sheetId="10" r:id="rId10"/>
  </sheets>
  <definedNames/>
  <calcPr fullCalcOnLoad="1"/>
</workbook>
</file>

<file path=xl/sharedStrings.xml><?xml version="1.0" encoding="utf-8"?>
<sst xmlns="http://schemas.openxmlformats.org/spreadsheetml/2006/main" count="710" uniqueCount="186">
  <si>
    <t xml:space="preserve">   2022年1至5月份全省各州市主要经济指标排位</t>
  </si>
  <si>
    <t>州市</t>
  </si>
  <si>
    <t>固定资产投资</t>
  </si>
  <si>
    <t>规模以上工业增加值</t>
  </si>
  <si>
    <t>社会消费品零售总额</t>
  </si>
  <si>
    <t>增速（%）</t>
  </si>
  <si>
    <t>排位</t>
  </si>
  <si>
    <t>全省合计</t>
  </si>
  <si>
    <t>昆明</t>
  </si>
  <si>
    <t>曲靖</t>
  </si>
  <si>
    <t>玉溪</t>
  </si>
  <si>
    <t>保山</t>
  </si>
  <si>
    <t>昭通</t>
  </si>
  <si>
    <t>丽江</t>
  </si>
  <si>
    <t>普洱</t>
  </si>
  <si>
    <t>临沧</t>
  </si>
  <si>
    <t>楚雄</t>
  </si>
  <si>
    <t>红河</t>
  </si>
  <si>
    <t>文山</t>
  </si>
  <si>
    <t>西双版纳</t>
  </si>
  <si>
    <t>大理</t>
  </si>
  <si>
    <t>德宏</t>
  </si>
  <si>
    <t>怒江</t>
  </si>
  <si>
    <t>迪庆</t>
  </si>
  <si>
    <t>一般公共预算收入</t>
  </si>
  <si>
    <t>一般公共预算支出</t>
  </si>
  <si>
    <t>绝对数
（亿元）</t>
  </si>
  <si>
    <t>注：排位按16个州市排，不含省本级。</t>
  </si>
  <si>
    <t>金融机构人民币存款余额</t>
  </si>
  <si>
    <t>金融机构人民币贷款余额</t>
  </si>
  <si>
    <t>工业</t>
  </si>
  <si>
    <t>指标名称</t>
  </si>
  <si>
    <t xml:space="preserve">单 位 </t>
  </si>
  <si>
    <t>1-5月</t>
  </si>
  <si>
    <t>增速</t>
  </si>
  <si>
    <t>累 计</t>
  </si>
  <si>
    <t>%</t>
  </si>
  <si>
    <t>一、规模以上工业增加值(现价)</t>
  </si>
  <si>
    <t>万元</t>
  </si>
  <si>
    <t>—</t>
  </si>
  <si>
    <t>其中:临翔区</t>
  </si>
  <si>
    <t xml:space="preserve">     凤庆县</t>
  </si>
  <si>
    <t xml:space="preserve">     云  县</t>
  </si>
  <si>
    <t xml:space="preserve">     永德县</t>
  </si>
  <si>
    <t xml:space="preserve">     镇康县</t>
  </si>
  <si>
    <t xml:space="preserve">     双江县</t>
  </si>
  <si>
    <t xml:space="preserve">     耿马县</t>
  </si>
  <si>
    <t xml:space="preserve">     沧源县</t>
  </si>
  <si>
    <t>二、主要工业产品产量</t>
  </si>
  <si>
    <t xml:space="preserve"> 成品糖</t>
  </si>
  <si>
    <t>吨</t>
  </si>
  <si>
    <t xml:space="preserve"> 发酵酒精</t>
  </si>
  <si>
    <t>千升</t>
  </si>
  <si>
    <t xml:space="preserve"> 白酒</t>
  </si>
  <si>
    <t xml:space="preserve"> 啤酒</t>
  </si>
  <si>
    <t xml:space="preserve"> 饮料</t>
  </si>
  <si>
    <t xml:space="preserve"> 精制茶</t>
  </si>
  <si>
    <t xml:space="preserve"> 松香</t>
  </si>
  <si>
    <t xml:space="preserve"> 水泥</t>
  </si>
  <si>
    <t xml:space="preserve"> 铁合金</t>
  </si>
  <si>
    <t>锗锭</t>
  </si>
  <si>
    <t>百公斤</t>
  </si>
  <si>
    <t xml:space="preserve"> 坚果</t>
  </si>
  <si>
    <t xml:space="preserve"> 硅</t>
  </si>
  <si>
    <t>颗粒胶</t>
  </si>
  <si>
    <t xml:space="preserve"> 发电量</t>
  </si>
  <si>
    <t>万千瓦时</t>
  </si>
  <si>
    <t>注:1.规上工业增加值速度按可比价格计算。</t>
  </si>
  <si>
    <t xml:space="preserve">   2.发电量含华能澜沧江水电有限公司（临沧）数据。</t>
  </si>
  <si>
    <t>全社会用电量情况</t>
  </si>
  <si>
    <t>计量单位</t>
  </si>
  <si>
    <t>1-5月     累 计</t>
  </si>
  <si>
    <t>增 速      %</t>
  </si>
  <si>
    <t>全社会用电总计</t>
  </si>
  <si>
    <t xml:space="preserve"> A、全行业用电合计</t>
  </si>
  <si>
    <t xml:space="preserve">  第一产业</t>
  </si>
  <si>
    <t xml:space="preserve">  第二产业</t>
  </si>
  <si>
    <t xml:space="preserve">  第三产业</t>
  </si>
  <si>
    <t xml:space="preserve"> B、城乡居民生活用电合计</t>
  </si>
  <si>
    <t xml:space="preserve">  城镇居民</t>
  </si>
  <si>
    <t xml:space="preserve">  乡村居民</t>
  </si>
  <si>
    <t>全行业用电分类</t>
  </si>
  <si>
    <t xml:space="preserve"> 一、农、林、牧、渔业</t>
  </si>
  <si>
    <t xml:space="preserve"> 二、工业</t>
  </si>
  <si>
    <t xml:space="preserve"> 三、建筑业</t>
  </si>
  <si>
    <t xml:space="preserve"> 四、交通运输、仓储和邮政业</t>
  </si>
  <si>
    <t xml:space="preserve"> 五、信息传输、软件和信息技术服务业</t>
  </si>
  <si>
    <t xml:space="preserve"> 六、批发和零售业</t>
  </si>
  <si>
    <t xml:space="preserve"> 七、住宿和餐饮业</t>
  </si>
  <si>
    <t xml:space="preserve"> 八、金融业</t>
  </si>
  <si>
    <t xml:space="preserve"> 九、房地产业</t>
  </si>
  <si>
    <t xml:space="preserve"> 十、租赁和商务服务业</t>
  </si>
  <si>
    <t xml:space="preserve"> 十一、公共服务及管理组织</t>
  </si>
  <si>
    <t xml:space="preserve">  注：全社会用电量数据来源于供电局。</t>
  </si>
  <si>
    <t>财政</t>
  </si>
  <si>
    <t xml:space="preserve"> 单 位</t>
  </si>
  <si>
    <t xml:space="preserve">  1-5月</t>
  </si>
  <si>
    <t xml:space="preserve"> 排位</t>
  </si>
  <si>
    <t xml:space="preserve">  累 计</t>
  </si>
  <si>
    <t>一、一般公共预算收入</t>
  </si>
  <si>
    <t xml:space="preserve">     市本级</t>
  </si>
  <si>
    <t xml:space="preserve">     市工业园区</t>
  </si>
  <si>
    <t xml:space="preserve">     市边合区</t>
  </si>
  <si>
    <t>二、一般公共预算支出</t>
  </si>
  <si>
    <t>注：一般公共预算收入剔除留抵退税因素同口径测算194572万元，增长2.5%；一般公共预算支出剔除权责发生制同口径支出增长20.5%。</t>
  </si>
  <si>
    <t xml:space="preserve">      贸易、航运</t>
  </si>
  <si>
    <t>单 位</t>
  </si>
  <si>
    <t>一、社会消费品零售总额</t>
  </si>
  <si>
    <t xml:space="preserve"> 其中：临翔区</t>
  </si>
  <si>
    <t xml:space="preserve">       凤庆县</t>
  </si>
  <si>
    <t xml:space="preserve">       云  县</t>
  </si>
  <si>
    <t xml:space="preserve">       永德县</t>
  </si>
  <si>
    <t xml:space="preserve">       镇康县</t>
  </si>
  <si>
    <t xml:space="preserve">       双江县</t>
  </si>
  <si>
    <t xml:space="preserve">       耿马县</t>
  </si>
  <si>
    <t xml:space="preserve">       沧源县</t>
  </si>
  <si>
    <t>二、航空旅客吞吐量</t>
  </si>
  <si>
    <t>人次</t>
  </si>
  <si>
    <t xml:space="preserve">               金融</t>
  </si>
  <si>
    <t>5月末</t>
  </si>
  <si>
    <t>一、期末金融机构存款余额</t>
  </si>
  <si>
    <t>其中:单位存款</t>
  </si>
  <si>
    <t xml:space="preserve">     城镇储蓄存款</t>
  </si>
  <si>
    <t xml:space="preserve">     农户储蓄存款</t>
  </si>
  <si>
    <t>二、期末金融机构贷款余额</t>
  </si>
  <si>
    <t>1、短期贷款</t>
  </si>
  <si>
    <t>其中:个人贷款及透支</t>
  </si>
  <si>
    <t xml:space="preserve">     单位贷款及透支</t>
  </si>
  <si>
    <t>2、中长期贷款</t>
  </si>
  <si>
    <t>其中：个人贷款</t>
  </si>
  <si>
    <t xml:space="preserve">      单位贷款</t>
  </si>
  <si>
    <t>招商引资</t>
  </si>
  <si>
    <t>增速%</t>
  </si>
  <si>
    <t>一、项目个数</t>
  </si>
  <si>
    <t>个</t>
  </si>
  <si>
    <t xml:space="preserve"> 其中:临翔区</t>
  </si>
  <si>
    <t xml:space="preserve">      凤庆县</t>
  </si>
  <si>
    <t xml:space="preserve">      云  县</t>
  </si>
  <si>
    <t xml:space="preserve">      永德县</t>
  </si>
  <si>
    <t xml:space="preserve">      镇康县</t>
  </si>
  <si>
    <t xml:space="preserve">      双江县</t>
  </si>
  <si>
    <t xml:space="preserve">      耿马县</t>
  </si>
  <si>
    <t xml:space="preserve">      沧源县</t>
  </si>
  <si>
    <t xml:space="preserve">      市工业园区</t>
  </si>
  <si>
    <t xml:space="preserve">      市边合区</t>
  </si>
  <si>
    <t>二、本年累计市外到位资金</t>
  </si>
  <si>
    <t>亿元</t>
  </si>
  <si>
    <t>三、省外到位资金</t>
  </si>
  <si>
    <t xml:space="preserve">      固定资产投资</t>
  </si>
  <si>
    <t xml:space="preserve">  1-5月增速</t>
  </si>
  <si>
    <t>500万元以上固定资产完成投资</t>
  </si>
  <si>
    <t xml:space="preserve"> 其中： 临翔区</t>
  </si>
  <si>
    <t xml:space="preserve">        凤庆县</t>
  </si>
  <si>
    <t xml:space="preserve">        云  县</t>
  </si>
  <si>
    <t xml:space="preserve">        永德县</t>
  </si>
  <si>
    <t xml:space="preserve">        镇康县</t>
  </si>
  <si>
    <t xml:space="preserve">        双江县</t>
  </si>
  <si>
    <t xml:space="preserve">        耿马县</t>
  </si>
  <si>
    <t xml:space="preserve">        沧源县</t>
  </si>
  <si>
    <t xml:space="preserve">  （一）固定资产投资项目完成投资</t>
  </si>
  <si>
    <t xml:space="preserve">  （二）房地产开发投资完成投资</t>
  </si>
  <si>
    <t>主要指标目标完成进度（政府工作目标）</t>
  </si>
  <si>
    <t>招商引资市外到位资金</t>
  </si>
  <si>
    <t>责任单位</t>
  </si>
  <si>
    <t>目标</t>
  </si>
  <si>
    <t>实际完成</t>
  </si>
  <si>
    <t>目标完成进度（%）</t>
  </si>
  <si>
    <t>进度排位</t>
  </si>
  <si>
    <t>总量     （亿元）</t>
  </si>
  <si>
    <t>总量   （亿元）</t>
  </si>
  <si>
    <t>总量    （亿元）</t>
  </si>
  <si>
    <t>全市</t>
  </si>
  <si>
    <t>临翔区</t>
  </si>
  <si>
    <t>凤庆县</t>
  </si>
  <si>
    <t>云  县</t>
  </si>
  <si>
    <t>永德县</t>
  </si>
  <si>
    <t>镇康县</t>
  </si>
  <si>
    <t>双江县</t>
  </si>
  <si>
    <t>耿马县</t>
  </si>
  <si>
    <t>沧源县</t>
  </si>
  <si>
    <t>_</t>
  </si>
  <si>
    <t xml:space="preserve">      《统计经济参考》快报</t>
  </si>
  <si>
    <t>临沧市1-5月国民经济主要指标</t>
  </si>
  <si>
    <t xml:space="preserve"> </t>
  </si>
  <si>
    <t>临   沧  市   统   计  局</t>
  </si>
  <si>
    <t xml:space="preserve">  二0二二年六月二十一日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</si>
</sst>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_);[Red]\(0\)"/>
    <numFmt numFmtId="180" formatCode="0.0_);[Red]\(0.0\)"/>
    <numFmt numFmtId="181" formatCode="0.00_);[Red]\(0.00\)"/>
  </numFmts>
  <fonts count="53">
    <font>
      <sz val="12"/>
      <name val="宋体"/>
      <family val="0"/>
    </font>
    <font>
      <sz val="26"/>
      <name val="华文行楷"/>
      <family val="0"/>
    </font>
    <font>
      <sz val="12"/>
      <name val="华文行楷"/>
      <family val="0"/>
    </font>
    <font>
      <sz val="16"/>
      <name val="华文行楷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6"/>
      <name val="黑体"/>
      <family val="0"/>
    </font>
    <font>
      <b/>
      <sz val="16"/>
      <color indexed="10"/>
      <name val="黑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6"/>
      <name val="黑体"/>
      <family val="0"/>
    </font>
    <font>
      <b/>
      <sz val="20"/>
      <name val="华文宋体"/>
      <family val="3"/>
    </font>
    <font>
      <sz val="9"/>
      <name val="华文宋体"/>
      <family val="3"/>
    </font>
    <font>
      <sz val="9"/>
      <color indexed="8"/>
      <name val="华文宋体"/>
      <family val="3"/>
    </font>
    <font>
      <b/>
      <sz val="9"/>
      <name val="华文宋体"/>
      <family val="3"/>
    </font>
    <font>
      <b/>
      <sz val="9"/>
      <color indexed="8"/>
      <name val="华文宋体"/>
      <family val="3"/>
    </font>
    <font>
      <sz val="9"/>
      <name val="华文仿宋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2"/>
      <color rgb="FFFF0000"/>
      <name val="宋体"/>
      <family val="0"/>
    </font>
    <font>
      <b/>
      <sz val="16"/>
      <color rgb="FFFF0000"/>
      <name val="黑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/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thin"/>
      <right>
        <color indexed="63"/>
      </right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6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45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0" borderId="4" applyNumberFormat="0" applyFill="0" applyAlignment="0" applyProtection="0"/>
    <xf numFmtId="0" fontId="26" fillId="8" borderId="0" applyNumberFormat="0" applyBorder="0" applyAlignment="0" applyProtection="0"/>
    <xf numFmtId="0" fontId="34" fillId="0" borderId="5" applyNumberFormat="0" applyFill="0" applyAlignment="0" applyProtection="0"/>
    <xf numFmtId="0" fontId="26" fillId="9" borderId="0" applyNumberFormat="0" applyBorder="0" applyAlignment="0" applyProtection="0"/>
    <xf numFmtId="0" fontId="46" fillId="10" borderId="6" applyNumberFormat="0" applyAlignment="0" applyProtection="0"/>
    <xf numFmtId="0" fontId="30" fillId="10" borderId="1" applyNumberFormat="0" applyAlignment="0" applyProtection="0"/>
    <xf numFmtId="0" fontId="33" fillId="11" borderId="7" applyNumberFormat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26" fillId="12" borderId="0" applyNumberFormat="0" applyBorder="0" applyAlignment="0" applyProtection="0"/>
    <xf numFmtId="0" fontId="38" fillId="0" borderId="8" applyNumberFormat="0" applyFill="0" applyAlignment="0" applyProtection="0"/>
    <xf numFmtId="0" fontId="28" fillId="0" borderId="9" applyNumberFormat="0" applyFill="0" applyAlignment="0" applyProtection="0"/>
    <xf numFmtId="0" fontId="41" fillId="2" borderId="0" applyNumberFormat="0" applyBorder="0" applyAlignment="0" applyProtection="0"/>
    <xf numFmtId="0" fontId="42" fillId="13" borderId="0" applyNumberFormat="0" applyBorder="0" applyAlignment="0" applyProtection="0"/>
    <xf numFmtId="0" fontId="29" fillId="14" borderId="0" applyNumberFormat="0" applyBorder="0" applyAlignment="0" applyProtection="0"/>
    <xf numFmtId="0" fontId="26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6" fillId="20" borderId="0" applyNumberFormat="0" applyBorder="0" applyAlignment="0" applyProtection="0"/>
    <xf numFmtId="0" fontId="29" fillId="17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0" fillId="0" borderId="0" applyProtection="0">
      <alignment vertical="center"/>
    </xf>
    <xf numFmtId="0" fontId="26" fillId="23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6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77" fontId="6" fillId="0" borderId="18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77" fontId="6" fillId="0" borderId="0" xfId="0" applyNumberFormat="1" applyFont="1" applyBorder="1" applyAlignment="1" applyProtection="1">
      <alignment vertical="center"/>
      <protection locked="0"/>
    </xf>
    <xf numFmtId="0" fontId="7" fillId="0" borderId="17" xfId="0" applyFont="1" applyBorder="1" applyAlignment="1">
      <alignment horizontal="center" vertical="center"/>
    </xf>
    <xf numFmtId="177" fontId="7" fillId="0" borderId="18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7" fillId="0" borderId="20" xfId="0" applyFont="1" applyBorder="1" applyAlignment="1">
      <alignment horizontal="center" vertical="center"/>
    </xf>
    <xf numFmtId="177" fontId="7" fillId="0" borderId="21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7" fontId="7" fillId="0" borderId="22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177" fontId="6" fillId="0" borderId="30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177" fontId="7" fillId="0" borderId="30" xfId="0" applyNumberFormat="1" applyFont="1" applyBorder="1" applyAlignment="1">
      <alignment vertical="center"/>
    </xf>
    <xf numFmtId="176" fontId="7" fillId="0" borderId="30" xfId="0" applyNumberFormat="1" applyFont="1" applyBorder="1" applyAlignment="1">
      <alignment vertical="center"/>
    </xf>
    <xf numFmtId="177" fontId="7" fillId="0" borderId="31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7" fontId="7" fillId="0" borderId="31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77" fontId="7" fillId="0" borderId="34" xfId="0" applyNumberFormat="1" applyFont="1" applyBorder="1" applyAlignment="1">
      <alignment vertical="center"/>
    </xf>
    <xf numFmtId="176" fontId="7" fillId="0" borderId="34" xfId="0" applyNumberFormat="1" applyFont="1" applyBorder="1" applyAlignment="1">
      <alignment vertical="center"/>
    </xf>
    <xf numFmtId="177" fontId="7" fillId="0" borderId="35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177" fontId="6" fillId="0" borderId="30" xfId="0" applyNumberFormat="1" applyFont="1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7" fillId="0" borderId="30" xfId="0" applyNumberFormat="1" applyFont="1" applyFill="1" applyBorder="1" applyAlignment="1">
      <alignment vertical="center"/>
    </xf>
    <xf numFmtId="177" fontId="7" fillId="0" borderId="30" xfId="0" applyNumberFormat="1" applyFont="1" applyBorder="1" applyAlignment="1">
      <alignment vertical="center"/>
    </xf>
    <xf numFmtId="176" fontId="7" fillId="0" borderId="30" xfId="0" applyNumberFormat="1" applyFont="1" applyBorder="1" applyAlignment="1">
      <alignment vertical="center"/>
    </xf>
    <xf numFmtId="177" fontId="7" fillId="0" borderId="34" xfId="0" applyNumberFormat="1" applyFont="1" applyFill="1" applyBorder="1" applyAlignment="1">
      <alignment vertical="center"/>
    </xf>
    <xf numFmtId="177" fontId="7" fillId="0" borderId="34" xfId="0" applyNumberFormat="1" applyFont="1" applyBorder="1" applyAlignment="1">
      <alignment vertical="center"/>
    </xf>
    <xf numFmtId="176" fontId="7" fillId="0" borderId="34" xfId="0" applyNumberFormat="1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7" fillId="0" borderId="21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178" fontId="6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176" fontId="6" fillId="0" borderId="30" xfId="0" applyNumberFormat="1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176" fontId="7" fillId="0" borderId="30" xfId="0" applyNumberFormat="1" applyFont="1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176" fontId="7" fillId="0" borderId="30" xfId="0" applyNumberFormat="1" applyFont="1" applyBorder="1" applyAlignment="1">
      <alignment vertical="center"/>
    </xf>
    <xf numFmtId="176" fontId="7" fillId="0" borderId="42" xfId="0" applyNumberFormat="1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76" fontId="7" fillId="0" borderId="42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176" fontId="6" fillId="0" borderId="31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8" fontId="7" fillId="0" borderId="42" xfId="0" applyNumberFormat="1" applyFont="1" applyBorder="1" applyAlignment="1">
      <alignment vertical="center"/>
    </xf>
    <xf numFmtId="178" fontId="7" fillId="0" borderId="42" xfId="0" applyNumberFormat="1" applyFont="1" applyBorder="1" applyAlignment="1">
      <alignment horizontal="center" vertical="center"/>
    </xf>
    <xf numFmtId="176" fontId="7" fillId="0" borderId="42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42" xfId="0" applyNumberFormat="1" applyFont="1" applyBorder="1" applyAlignment="1">
      <alignment vertical="center"/>
    </xf>
    <xf numFmtId="178" fontId="7" fillId="0" borderId="30" xfId="0" applyNumberFormat="1" applyFont="1" applyBorder="1" applyAlignment="1">
      <alignment vertical="center"/>
    </xf>
    <xf numFmtId="178" fontId="7" fillId="0" borderId="30" xfId="0" applyNumberFormat="1" applyFont="1" applyBorder="1" applyAlignment="1">
      <alignment horizontal="center" vertical="center"/>
    </xf>
    <xf numFmtId="176" fontId="7" fillId="0" borderId="42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center" vertical="center"/>
    </xf>
    <xf numFmtId="176" fontId="7" fillId="0" borderId="42" xfId="0" applyNumberFormat="1" applyFont="1" applyBorder="1" applyAlignment="1">
      <alignment horizontal="right"/>
    </xf>
    <xf numFmtId="177" fontId="6" fillId="0" borderId="30" xfId="0" applyNumberFormat="1" applyFont="1" applyBorder="1" applyAlignment="1">
      <alignment vertical="center"/>
    </xf>
    <xf numFmtId="177" fontId="6" fillId="0" borderId="30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right" vertical="center"/>
    </xf>
    <xf numFmtId="177" fontId="7" fillId="0" borderId="42" xfId="0" applyNumberFormat="1" applyFont="1" applyBorder="1" applyAlignment="1">
      <alignment vertical="center"/>
    </xf>
    <xf numFmtId="178" fontId="7" fillId="0" borderId="29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right" vertical="center" wrapText="1"/>
    </xf>
    <xf numFmtId="177" fontId="7" fillId="0" borderId="30" xfId="0" applyNumberFormat="1" applyFont="1" applyBorder="1" applyAlignment="1">
      <alignment vertical="center"/>
    </xf>
    <xf numFmtId="176" fontId="7" fillId="0" borderId="29" xfId="0" applyNumberFormat="1" applyFont="1" applyBorder="1" applyAlignment="1">
      <alignment vertical="center"/>
    </xf>
    <xf numFmtId="176" fontId="7" fillId="0" borderId="30" xfId="0" applyNumberFormat="1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7" fillId="0" borderId="30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horizontal="right" vertical="center"/>
    </xf>
    <xf numFmtId="177" fontId="7" fillId="0" borderId="4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7" fillId="0" borderId="47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8" fontId="7" fillId="0" borderId="30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177" fontId="7" fillId="0" borderId="34" xfId="0" applyNumberFormat="1" applyFont="1" applyBorder="1" applyAlignment="1">
      <alignment vertical="center"/>
    </xf>
    <xf numFmtId="177" fontId="7" fillId="0" borderId="35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right" vertical="center"/>
    </xf>
    <xf numFmtId="177" fontId="7" fillId="0" borderId="44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13" fillId="0" borderId="37" xfId="0" applyFont="1" applyBorder="1" applyAlignment="1">
      <alignment vertical="center"/>
    </xf>
    <xf numFmtId="0" fontId="48" fillId="0" borderId="37" xfId="0" applyFont="1" applyBorder="1" applyAlignment="1">
      <alignment vertical="center"/>
    </xf>
    <xf numFmtId="0" fontId="49" fillId="0" borderId="4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4" xfId="0" applyFont="1" applyBorder="1" applyAlignment="1">
      <alignment vertical="center"/>
    </xf>
    <xf numFmtId="0" fontId="50" fillId="0" borderId="36" xfId="0" applyFont="1" applyBorder="1" applyAlignment="1">
      <alignment horizontal="center" vertical="center"/>
    </xf>
    <xf numFmtId="0" fontId="49" fillId="0" borderId="49" xfId="0" applyFont="1" applyBorder="1" applyAlignment="1">
      <alignment vertical="center"/>
    </xf>
    <xf numFmtId="0" fontId="50" fillId="0" borderId="30" xfId="0" applyFont="1" applyBorder="1" applyAlignment="1">
      <alignment horizontal="center" vertical="center"/>
    </xf>
    <xf numFmtId="0" fontId="52" fillId="0" borderId="29" xfId="0" applyFont="1" applyBorder="1" applyAlignment="1">
      <alignment vertical="center"/>
    </xf>
    <xf numFmtId="0" fontId="52" fillId="0" borderId="30" xfId="0" applyFont="1" applyBorder="1" applyAlignment="1">
      <alignment horizontal="center" vertical="center"/>
    </xf>
    <xf numFmtId="176" fontId="52" fillId="0" borderId="30" xfId="0" applyNumberFormat="1" applyFont="1" applyBorder="1" applyAlignment="1">
      <alignment vertical="center"/>
    </xf>
    <xf numFmtId="0" fontId="52" fillId="0" borderId="32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29" xfId="0" applyFont="1" applyBorder="1" applyAlignment="1">
      <alignment vertical="center"/>
    </xf>
    <xf numFmtId="0" fontId="51" fillId="0" borderId="30" xfId="0" applyFont="1" applyBorder="1" applyAlignment="1">
      <alignment horizontal="center" vertical="center"/>
    </xf>
    <xf numFmtId="176" fontId="51" fillId="0" borderId="30" xfId="0" applyNumberFormat="1" applyFont="1" applyBorder="1" applyAlignment="1">
      <alignment vertical="center"/>
    </xf>
    <xf numFmtId="0" fontId="51" fillId="0" borderId="32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2" fillId="0" borderId="30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37" xfId="0" applyFont="1" applyBorder="1" applyAlignment="1">
      <alignment vertical="center"/>
    </xf>
    <xf numFmtId="0" fontId="51" fillId="0" borderId="33" xfId="0" applyFont="1" applyBorder="1" applyAlignment="1">
      <alignment vertical="center"/>
    </xf>
    <xf numFmtId="0" fontId="51" fillId="0" borderId="36" xfId="0" applyFont="1" applyBorder="1" applyAlignment="1">
      <alignment horizontal="center" vertical="center"/>
    </xf>
    <xf numFmtId="0" fontId="50" fillId="0" borderId="4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0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0" fillId="0" borderId="49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horizontal="center" vertical="center"/>
    </xf>
    <xf numFmtId="176" fontId="6" fillId="24" borderId="53" xfId="73" applyNumberFormat="1" applyFont="1" applyFill="1" applyBorder="1" applyAlignment="1">
      <alignment horizontal="right" vertical="center"/>
      <protection/>
    </xf>
    <xf numFmtId="176" fontId="7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8" fontId="7" fillId="0" borderId="32" xfId="0" applyNumberFormat="1" applyFont="1" applyBorder="1" applyAlignment="1">
      <alignment vertical="center"/>
    </xf>
    <xf numFmtId="178" fontId="7" fillId="0" borderId="32" xfId="0" applyNumberFormat="1" applyFont="1" applyBorder="1" applyAlignment="1">
      <alignment horizontal="center" vertical="center"/>
    </xf>
    <xf numFmtId="176" fontId="7" fillId="24" borderId="42" xfId="73" applyNumberFormat="1" applyFont="1" applyFill="1" applyBorder="1" applyAlignment="1">
      <alignment horizontal="right" vertical="center"/>
      <protection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8" fontId="6" fillId="0" borderId="32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49" xfId="0" applyFont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NumberFormat="1" applyFont="1" applyBorder="1" applyAlignment="1">
      <alignment vertical="center"/>
    </xf>
    <xf numFmtId="178" fontId="11" fillId="0" borderId="49" xfId="0" applyNumberFormat="1" applyFont="1" applyFill="1" applyBorder="1" applyAlignment="1">
      <alignment horizontal="left" vertical="center" wrapText="1"/>
    </xf>
    <xf numFmtId="178" fontId="11" fillId="0" borderId="49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left" vertical="center" shrinkToFit="1"/>
    </xf>
    <xf numFmtId="0" fontId="7" fillId="0" borderId="56" xfId="0" applyFont="1" applyBorder="1" applyAlignment="1">
      <alignment horizontal="center" vertical="center" shrinkToFit="1"/>
    </xf>
    <xf numFmtId="178" fontId="6" fillId="0" borderId="30" xfId="0" applyNumberFormat="1" applyFont="1" applyBorder="1" applyAlignment="1">
      <alignment vertical="center"/>
    </xf>
    <xf numFmtId="176" fontId="6" fillId="0" borderId="57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center" vertical="center" shrinkToFit="1"/>
    </xf>
    <xf numFmtId="178" fontId="7" fillId="0" borderId="3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 shrinkToFit="1"/>
    </xf>
    <xf numFmtId="178" fontId="7" fillId="0" borderId="31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right" vertical="center"/>
    </xf>
    <xf numFmtId="176" fontId="7" fillId="0" borderId="3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58" xfId="0" applyFont="1" applyBorder="1" applyAlignment="1">
      <alignment horizontal="center" vertical="center" shrinkToFit="1"/>
    </xf>
    <xf numFmtId="178" fontId="7" fillId="0" borderId="30" xfId="0" applyNumberFormat="1" applyFont="1" applyBorder="1" applyAlignment="1">
      <alignment horizontal="right" vertical="center"/>
    </xf>
    <xf numFmtId="176" fontId="7" fillId="0" borderId="3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center" vertical="center" shrinkToFit="1"/>
    </xf>
    <xf numFmtId="178" fontId="7" fillId="0" borderId="34" xfId="0" applyNumberFormat="1" applyFont="1" applyBorder="1" applyAlignment="1">
      <alignment horizontal="right" vertical="center"/>
    </xf>
    <xf numFmtId="176" fontId="7" fillId="0" borderId="36" xfId="0" applyNumberFormat="1" applyFont="1" applyBorder="1" applyAlignment="1">
      <alignment horizontal="right" vertical="center"/>
    </xf>
    <xf numFmtId="0" fontId="19" fillId="0" borderId="3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178" fontId="6" fillId="0" borderId="30" xfId="0" applyNumberFormat="1" applyFont="1" applyBorder="1" applyAlignment="1">
      <alignment horizontal="center" vertical="center"/>
    </xf>
    <xf numFmtId="176" fontId="6" fillId="0" borderId="50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178" fontId="7" fillId="0" borderId="30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0" fontId="7" fillId="0" borderId="3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178" fontId="7" fillId="0" borderId="30" xfId="0" applyNumberFormat="1" applyFont="1" applyBorder="1" applyAlignment="1">
      <alignment horizontal="right" vertical="center"/>
    </xf>
    <xf numFmtId="176" fontId="7" fillId="0" borderId="30" xfId="0" applyNumberFormat="1" applyFont="1" applyBorder="1" applyAlignment="1">
      <alignment horizontal="right" vertical="center"/>
    </xf>
    <xf numFmtId="0" fontId="7" fillId="0" borderId="59" xfId="0" applyFont="1" applyBorder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178" fontId="7" fillId="0" borderId="60" xfId="0" applyNumberFormat="1" applyFont="1" applyBorder="1" applyAlignment="1">
      <alignment horizontal="right" vertical="center"/>
    </xf>
    <xf numFmtId="176" fontId="7" fillId="0" borderId="60" xfId="0" applyNumberFormat="1" applyFont="1" applyBorder="1" applyAlignment="1">
      <alignment horizontal="right" vertical="center"/>
    </xf>
    <xf numFmtId="0" fontId="7" fillId="0" borderId="61" xfId="0" applyFont="1" applyBorder="1" applyAlignment="1">
      <alignment horizontal="center" vertical="center"/>
    </xf>
    <xf numFmtId="178" fontId="7" fillId="0" borderId="30" xfId="0" applyNumberFormat="1" applyFont="1" applyBorder="1" applyAlignment="1">
      <alignment horizontal="right" vertical="center"/>
    </xf>
    <xf numFmtId="176" fontId="7" fillId="0" borderId="30" xfId="0" applyNumberFormat="1" applyFont="1" applyBorder="1" applyAlignment="1">
      <alignment horizontal="right" vertical="center"/>
    </xf>
    <xf numFmtId="0" fontId="7" fillId="0" borderId="29" xfId="0" applyNumberFormat="1" applyFont="1" applyBorder="1" applyAlignment="1">
      <alignment horizontal="left" vertical="center"/>
    </xf>
    <xf numFmtId="0" fontId="7" fillId="0" borderId="30" xfId="0" applyNumberFormat="1" applyFont="1" applyBorder="1" applyAlignment="1">
      <alignment horizontal="center" vertical="center"/>
    </xf>
    <xf numFmtId="178" fontId="7" fillId="0" borderId="30" xfId="0" applyNumberFormat="1" applyFont="1" applyBorder="1" applyAlignment="1">
      <alignment vertical="center"/>
    </xf>
    <xf numFmtId="0" fontId="7" fillId="0" borderId="32" xfId="0" applyNumberFormat="1" applyFont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178" fontId="7" fillId="0" borderId="34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7" fontId="20" fillId="0" borderId="0" xfId="0" applyNumberFormat="1" applyFont="1" applyFill="1" applyAlignment="1">
      <alignment horizontal="left"/>
    </xf>
    <xf numFmtId="0" fontId="21" fillId="0" borderId="62" xfId="0" applyFont="1" applyFill="1" applyBorder="1" applyAlignment="1">
      <alignment horizontal="center" vertical="center"/>
    </xf>
    <xf numFmtId="179" fontId="22" fillId="0" borderId="39" xfId="0" applyNumberFormat="1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0" fontId="22" fillId="0" borderId="39" xfId="0" applyNumberFormat="1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0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>
      <alignment horizontal="center" vertical="center"/>
    </xf>
    <xf numFmtId="18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23" fillId="0" borderId="64" xfId="0" applyFont="1" applyFill="1" applyBorder="1" applyAlignment="1">
      <alignment horizontal="center" vertical="center"/>
    </xf>
    <xf numFmtId="176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>
      <alignment horizontal="left" vertical="center"/>
    </xf>
    <xf numFmtId="0" fontId="23" fillId="0" borderId="30" xfId="0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176" fontId="24" fillId="0" borderId="30" xfId="0" applyNumberFormat="1" applyFont="1" applyFill="1" applyBorder="1" applyAlignment="1" applyProtection="1">
      <alignment horizontal="center" vertical="center" wrapText="1"/>
      <protection/>
    </xf>
    <xf numFmtId="0" fontId="21" fillId="0" borderId="64" xfId="0" applyFont="1" applyFill="1" applyBorder="1" applyAlignment="1">
      <alignment horizontal="center" vertical="center"/>
    </xf>
    <xf numFmtId="176" fontId="25" fillId="0" borderId="30" xfId="0" applyNumberFormat="1" applyFont="1" applyFill="1" applyBorder="1" applyAlignment="1">
      <alignment horizontal="right" vertical="center"/>
    </xf>
    <xf numFmtId="0" fontId="7" fillId="24" borderId="3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176" fontId="7" fillId="0" borderId="30" xfId="0" applyNumberFormat="1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21" fillId="0" borderId="65" xfId="0" applyFont="1" applyFill="1" applyBorder="1" applyAlignment="1">
      <alignment horizontal="center" vertical="center"/>
    </xf>
    <xf numFmtId="176" fontId="25" fillId="0" borderId="35" xfId="0" applyNumberFormat="1" applyFont="1" applyFill="1" applyBorder="1" applyAlignment="1">
      <alignment horizontal="right" vertical="center"/>
    </xf>
    <xf numFmtId="0" fontId="7" fillId="24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176" fontId="7" fillId="0" borderId="34" xfId="0" applyNumberFormat="1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176" fontId="25" fillId="0" borderId="34" xfId="0" applyNumberFormat="1" applyFont="1" applyFill="1" applyBorder="1" applyAlignment="1">
      <alignment horizontal="right" vertical="center"/>
    </xf>
    <xf numFmtId="181" fontId="22" fillId="0" borderId="39" xfId="0" applyNumberFormat="1" applyFont="1" applyFill="1" applyBorder="1" applyAlignment="1">
      <alignment horizontal="center" vertical="center" wrapText="1"/>
    </xf>
    <xf numFmtId="181" fontId="24" fillId="0" borderId="30" xfId="0" applyNumberFormat="1" applyFont="1" applyFill="1" applyBorder="1" applyAlignment="1">
      <alignment horizontal="center" vertical="center" wrapText="1"/>
    </xf>
    <xf numFmtId="179" fontId="24" fillId="0" borderId="30" xfId="0" applyNumberFormat="1" applyFont="1" applyFill="1" applyBorder="1" applyAlignment="1">
      <alignment horizontal="center" vertical="center" wrapText="1"/>
    </xf>
    <xf numFmtId="179" fontId="24" fillId="0" borderId="42" xfId="0" applyNumberFormat="1" applyFont="1" applyFill="1" applyBorder="1" applyAlignment="1">
      <alignment horizontal="center" vertical="center" wrapText="1"/>
    </xf>
    <xf numFmtId="181" fontId="25" fillId="0" borderId="30" xfId="0" applyNumberFormat="1" applyFont="1" applyFill="1" applyBorder="1" applyAlignment="1">
      <alignment horizontal="right" vertical="center"/>
    </xf>
    <xf numFmtId="179" fontId="25" fillId="0" borderId="42" xfId="0" applyNumberFormat="1" applyFont="1" applyFill="1" applyBorder="1" applyAlignment="1">
      <alignment horizontal="center" vertical="center"/>
    </xf>
    <xf numFmtId="179" fontId="25" fillId="0" borderId="30" xfId="0" applyNumberFormat="1" applyFont="1" applyFill="1" applyBorder="1" applyAlignment="1">
      <alignment horizontal="center" vertical="center"/>
    </xf>
    <xf numFmtId="177" fontId="25" fillId="0" borderId="30" xfId="0" applyNumberFormat="1" applyFont="1" applyFill="1" applyBorder="1" applyAlignment="1">
      <alignment horizontal="right" vertical="center"/>
    </xf>
    <xf numFmtId="0" fontId="21" fillId="0" borderId="66" xfId="0" applyFont="1" applyFill="1" applyBorder="1" applyAlignment="1">
      <alignment horizontal="center" vertical="center"/>
    </xf>
    <xf numFmtId="181" fontId="25" fillId="0" borderId="35" xfId="0" applyNumberFormat="1" applyFont="1" applyFill="1" applyBorder="1" applyAlignment="1">
      <alignment horizontal="right" vertical="center"/>
    </xf>
    <xf numFmtId="179" fontId="25" fillId="0" borderId="35" xfId="0" applyNumberFormat="1" applyFont="1" applyFill="1" applyBorder="1" applyAlignment="1">
      <alignment horizontal="center" vertical="center"/>
    </xf>
    <xf numFmtId="179" fontId="25" fillId="0" borderId="3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176" fontId="25" fillId="0" borderId="42" xfId="0" applyNumberFormat="1" applyFont="1" applyFill="1" applyBorder="1" applyAlignment="1">
      <alignment horizontal="right" vertical="center"/>
    </xf>
    <xf numFmtId="0" fontId="7" fillId="0" borderId="63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179" fontId="22" fillId="0" borderId="40" xfId="0" applyNumberFormat="1" applyFont="1" applyFill="1" applyBorder="1" applyAlignment="1">
      <alignment horizontal="center" vertical="center" wrapText="1"/>
    </xf>
    <xf numFmtId="176" fontId="24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>
      <alignment horizontal="center" vertical="center"/>
    </xf>
    <xf numFmtId="180" fontId="24" fillId="0" borderId="42" xfId="0" applyNumberFormat="1" applyFont="1" applyFill="1" applyBorder="1" applyAlignment="1" applyProtection="1">
      <alignment horizontal="center" vertical="center" wrapText="1"/>
      <protection/>
    </xf>
    <xf numFmtId="176" fontId="25" fillId="0" borderId="47" xfId="0" applyNumberFormat="1" applyFont="1" applyFill="1" applyBorder="1" applyAlignment="1">
      <alignment horizontal="right" vertical="center"/>
    </xf>
    <xf numFmtId="179" fontId="25" fillId="0" borderId="44" xfId="0" applyNumberFormat="1" applyFont="1" applyFill="1" applyBorder="1" applyAlignment="1">
      <alignment horizontal="center" vertical="center"/>
    </xf>
    <xf numFmtId="176" fontId="7" fillId="0" borderId="34" xfId="0" applyNumberFormat="1" applyFont="1" applyBorder="1" applyAlignment="1">
      <alignment vertical="center"/>
    </xf>
    <xf numFmtId="0" fontId="7" fillId="0" borderId="34" xfId="0" applyNumberFormat="1" applyFont="1" applyFill="1" applyBorder="1" applyAlignment="1">
      <alignment horizontal="center"/>
    </xf>
    <xf numFmtId="177" fontId="25" fillId="0" borderId="34" xfId="0" applyNumberFormat="1" applyFont="1" applyFill="1" applyBorder="1" applyAlignment="1">
      <alignment horizontal="right" vertical="center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县区排序_17" xfId="25"/>
    <cellStyle name="常规_98年二月" xfId="26"/>
    <cellStyle name="Percent" xfId="27"/>
    <cellStyle name="常规_4月_1-8月_5贸易" xfId="28"/>
    <cellStyle name="Followed Hyperlink" xfId="29"/>
    <cellStyle name="注释" xfId="30"/>
    <cellStyle name="警告文本" xfId="31"/>
    <cellStyle name="常规_5贸易" xfId="32"/>
    <cellStyle name="60% - 强调文字颜色 2" xfId="33"/>
    <cellStyle name="标题 4" xfId="34"/>
    <cellStyle name="_ET_STYLE_NoName_00_" xfId="35"/>
    <cellStyle name="标题" xfId="36"/>
    <cellStyle name="常规_8固定资产投资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常规_8固定资产投资_1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常规_4月_1-8月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常规_5贸易_1" xfId="68"/>
    <cellStyle name="强调文字颜色 6" xfId="69"/>
    <cellStyle name="40% - 强调文字颜色 6" xfId="70"/>
    <cellStyle name="常规_4月_1-8月_5贸易_1" xfId="71"/>
    <cellStyle name="60% - 强调文字颜色 6" xfId="72"/>
    <cellStyle name="常规_6" xfId="73"/>
    <cellStyle name="常规_1工业增加值" xfId="74"/>
    <cellStyle name="常规_1工业增加值_1" xfId="75"/>
    <cellStyle name="常规_Sheet1" xfId="76"/>
    <cellStyle name="常规_县区排序_16" xfId="77"/>
    <cellStyle name="常规_2工业产品产量" xfId="78"/>
    <cellStyle name="常规_4月_1-8月_5贸易_2" xfId="79"/>
    <cellStyle name="常规_收入分县区执行情况" xfId="80"/>
    <cellStyle name="常规 2" xfId="81"/>
    <cellStyle name="常规 6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7</xdr:row>
      <xdr:rowOff>123825</xdr:rowOff>
    </xdr:from>
    <xdr:to>
      <xdr:col>11</xdr:col>
      <xdr:colOff>104775</xdr:colOff>
      <xdr:row>16</xdr:row>
      <xdr:rowOff>47625</xdr:rowOff>
    </xdr:to>
    <xdr:pic>
      <xdr:nvPicPr>
        <xdr:cNvPr id="1" name="Picture 2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57800" y="1676400"/>
          <a:ext cx="23907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zoomScale="130" zoomScaleNormal="130" zoomScaleSheetLayoutView="100" workbookViewId="0" topLeftCell="A53">
      <selection activeCell="N57" sqref="N57"/>
    </sheetView>
  </sheetViews>
  <sheetFormatPr defaultColWidth="9.00390625" defaultRowHeight="14.25"/>
  <cols>
    <col min="2" max="2" width="9.625" style="0" bestFit="1" customWidth="1"/>
    <col min="7" max="7" width="9.25390625" style="0" bestFit="1" customWidth="1"/>
  </cols>
  <sheetData>
    <row r="1" spans="1:11" ht="42.75" customHeight="1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9" ht="14.25">
      <c r="A2" s="311" t="s">
        <v>1</v>
      </c>
      <c r="B2" s="312" t="s">
        <v>2</v>
      </c>
      <c r="C2" s="312"/>
      <c r="D2" s="313" t="s">
        <v>1</v>
      </c>
      <c r="E2" s="314" t="s">
        <v>3</v>
      </c>
      <c r="F2" s="314"/>
      <c r="G2" s="313" t="s">
        <v>1</v>
      </c>
      <c r="H2" s="315" t="s">
        <v>4</v>
      </c>
      <c r="I2" s="354"/>
    </row>
    <row r="3" spans="1:9" ht="14.25">
      <c r="A3" s="311"/>
      <c r="B3" s="312"/>
      <c r="C3" s="312"/>
      <c r="D3" s="313"/>
      <c r="E3" s="314"/>
      <c r="F3" s="314"/>
      <c r="G3" s="313"/>
      <c r="H3" s="316"/>
      <c r="I3" s="316"/>
    </row>
    <row r="4" spans="1:9" ht="14.25">
      <c r="A4" s="311"/>
      <c r="B4" s="317" t="s">
        <v>5</v>
      </c>
      <c r="C4" s="318" t="s">
        <v>6</v>
      </c>
      <c r="D4" s="313"/>
      <c r="E4" s="317" t="s">
        <v>5</v>
      </c>
      <c r="F4" s="318" t="s">
        <v>6</v>
      </c>
      <c r="G4" s="313"/>
      <c r="H4" s="319" t="s">
        <v>5</v>
      </c>
      <c r="I4" s="355" t="s">
        <v>6</v>
      </c>
    </row>
    <row r="5" spans="1:11" ht="18" customHeight="1">
      <c r="A5" s="320" t="s">
        <v>7</v>
      </c>
      <c r="B5" s="321">
        <v>8.53785776131723</v>
      </c>
      <c r="C5" s="322"/>
      <c r="D5" s="323" t="s">
        <v>7</v>
      </c>
      <c r="E5" s="324">
        <v>9.4</v>
      </c>
      <c r="F5" s="325"/>
      <c r="G5" s="323" t="s">
        <v>7</v>
      </c>
      <c r="H5" s="326">
        <v>-0.4</v>
      </c>
      <c r="I5" s="356"/>
      <c r="K5" s="6"/>
    </row>
    <row r="6" spans="1:9" ht="18" customHeight="1">
      <c r="A6" s="327" t="s">
        <v>8</v>
      </c>
      <c r="B6" s="328">
        <v>0.474903563695724</v>
      </c>
      <c r="C6" s="329">
        <f aca="true" t="shared" si="0" ref="C6:C21">RANK(B6,$B$6:$B$21)</f>
        <v>15</v>
      </c>
      <c r="D6" s="330" t="s">
        <v>8</v>
      </c>
      <c r="E6" s="331">
        <v>1.4</v>
      </c>
      <c r="F6" s="332">
        <f aca="true" t="shared" si="1" ref="F6:F21">RANK(E6,$E$6:$E$21)</f>
        <v>13</v>
      </c>
      <c r="G6" s="330" t="s">
        <v>8</v>
      </c>
      <c r="H6" s="328">
        <v>-2.3</v>
      </c>
      <c r="I6" s="357">
        <f aca="true" t="shared" si="2" ref="I6:I21">RANK(H6,$H$6:$H$21)</f>
        <v>13</v>
      </c>
    </row>
    <row r="7" spans="1:9" ht="18" customHeight="1">
      <c r="A7" s="327" t="s">
        <v>9</v>
      </c>
      <c r="B7" s="328">
        <v>21.9623201403287</v>
      </c>
      <c r="C7" s="329">
        <f t="shared" si="0"/>
        <v>1</v>
      </c>
      <c r="D7" s="330" t="s">
        <v>9</v>
      </c>
      <c r="E7" s="331">
        <v>17.1</v>
      </c>
      <c r="F7" s="332">
        <f t="shared" si="1"/>
        <v>4</v>
      </c>
      <c r="G7" s="330" t="s">
        <v>9</v>
      </c>
      <c r="H7" s="328">
        <v>5</v>
      </c>
      <c r="I7" s="357">
        <f t="shared" si="2"/>
        <v>1</v>
      </c>
    </row>
    <row r="8" spans="1:9" ht="18" customHeight="1">
      <c r="A8" s="327" t="s">
        <v>10</v>
      </c>
      <c r="B8" s="328">
        <v>9.91607373661349</v>
      </c>
      <c r="C8" s="329">
        <f t="shared" si="0"/>
        <v>7</v>
      </c>
      <c r="D8" s="330" t="s">
        <v>10</v>
      </c>
      <c r="E8" s="331">
        <v>12.5</v>
      </c>
      <c r="F8" s="332">
        <f t="shared" si="1"/>
        <v>9</v>
      </c>
      <c r="G8" s="330" t="s">
        <v>10</v>
      </c>
      <c r="H8" s="328">
        <v>-4.6</v>
      </c>
      <c r="I8" s="357">
        <f t="shared" si="2"/>
        <v>14</v>
      </c>
    </row>
    <row r="9" spans="1:9" ht="18" customHeight="1">
      <c r="A9" s="327" t="s">
        <v>11</v>
      </c>
      <c r="B9" s="328">
        <v>9.14992810198699</v>
      </c>
      <c r="C9" s="329">
        <f t="shared" si="0"/>
        <v>8</v>
      </c>
      <c r="D9" s="330" t="s">
        <v>11</v>
      </c>
      <c r="E9" s="331">
        <v>14</v>
      </c>
      <c r="F9" s="332">
        <f t="shared" si="1"/>
        <v>8</v>
      </c>
      <c r="G9" s="330" t="s">
        <v>11</v>
      </c>
      <c r="H9" s="328">
        <v>5</v>
      </c>
      <c r="I9" s="357">
        <f t="shared" si="2"/>
        <v>1</v>
      </c>
    </row>
    <row r="10" spans="1:9" ht="18" customHeight="1">
      <c r="A10" s="327" t="s">
        <v>12</v>
      </c>
      <c r="B10" s="328">
        <v>5.56443885067006</v>
      </c>
      <c r="C10" s="329">
        <f t="shared" si="0"/>
        <v>11</v>
      </c>
      <c r="D10" s="330" t="s">
        <v>12</v>
      </c>
      <c r="E10" s="331">
        <v>18.3</v>
      </c>
      <c r="F10" s="332">
        <f t="shared" si="1"/>
        <v>2</v>
      </c>
      <c r="G10" s="330" t="s">
        <v>12</v>
      </c>
      <c r="H10" s="328">
        <v>2.6</v>
      </c>
      <c r="I10" s="357">
        <f t="shared" si="2"/>
        <v>6</v>
      </c>
    </row>
    <row r="11" spans="1:9" ht="18" customHeight="1">
      <c r="A11" s="327" t="s">
        <v>13</v>
      </c>
      <c r="B11" s="328">
        <v>21.0543555956942</v>
      </c>
      <c r="C11" s="329">
        <f t="shared" si="0"/>
        <v>2</v>
      </c>
      <c r="D11" s="330" t="s">
        <v>13</v>
      </c>
      <c r="E11" s="331">
        <v>17.6</v>
      </c>
      <c r="F11" s="332">
        <f t="shared" si="1"/>
        <v>3</v>
      </c>
      <c r="G11" s="330" t="s">
        <v>13</v>
      </c>
      <c r="H11" s="328">
        <v>1.6</v>
      </c>
      <c r="I11" s="357">
        <f t="shared" si="2"/>
        <v>7</v>
      </c>
    </row>
    <row r="12" spans="1:9" ht="18" customHeight="1">
      <c r="A12" s="327" t="s">
        <v>14</v>
      </c>
      <c r="B12" s="328">
        <v>20.1238269987378</v>
      </c>
      <c r="C12" s="329">
        <f t="shared" si="0"/>
        <v>3</v>
      </c>
      <c r="D12" s="330" t="s">
        <v>14</v>
      </c>
      <c r="E12" s="331">
        <v>1.9</v>
      </c>
      <c r="F12" s="332">
        <f t="shared" si="1"/>
        <v>12</v>
      </c>
      <c r="G12" s="330" t="s">
        <v>14</v>
      </c>
      <c r="H12" s="328">
        <v>0.7</v>
      </c>
      <c r="I12" s="357">
        <f t="shared" si="2"/>
        <v>11</v>
      </c>
    </row>
    <row r="13" spans="1:9" ht="18" customHeight="1">
      <c r="A13" s="327" t="s">
        <v>15</v>
      </c>
      <c r="B13" s="328">
        <v>6.74668133819687</v>
      </c>
      <c r="C13" s="329">
        <f t="shared" si="0"/>
        <v>9</v>
      </c>
      <c r="D13" s="330" t="s">
        <v>15</v>
      </c>
      <c r="E13" s="331">
        <v>15.9</v>
      </c>
      <c r="F13" s="332">
        <f t="shared" si="1"/>
        <v>6</v>
      </c>
      <c r="G13" s="330" t="s">
        <v>15</v>
      </c>
      <c r="H13" s="328">
        <v>4</v>
      </c>
      <c r="I13" s="357">
        <f t="shared" si="2"/>
        <v>5</v>
      </c>
    </row>
    <row r="14" spans="1:9" ht="18" customHeight="1">
      <c r="A14" s="327" t="s">
        <v>16</v>
      </c>
      <c r="B14" s="328">
        <v>15.1258757693574</v>
      </c>
      <c r="C14" s="329">
        <f t="shared" si="0"/>
        <v>4</v>
      </c>
      <c r="D14" s="330" t="s">
        <v>16</v>
      </c>
      <c r="E14" s="331">
        <v>16</v>
      </c>
      <c r="F14" s="332">
        <f t="shared" si="1"/>
        <v>5</v>
      </c>
      <c r="G14" s="330" t="s">
        <v>16</v>
      </c>
      <c r="H14" s="328">
        <v>4.7</v>
      </c>
      <c r="I14" s="357">
        <f t="shared" si="2"/>
        <v>4</v>
      </c>
    </row>
    <row r="15" spans="1:9" ht="18" customHeight="1">
      <c r="A15" s="327" t="s">
        <v>17</v>
      </c>
      <c r="B15" s="328">
        <v>6.31231975176182</v>
      </c>
      <c r="C15" s="329">
        <f t="shared" si="0"/>
        <v>10</v>
      </c>
      <c r="D15" s="330" t="s">
        <v>17</v>
      </c>
      <c r="E15" s="331">
        <v>9.5</v>
      </c>
      <c r="F15" s="332">
        <f t="shared" si="1"/>
        <v>10</v>
      </c>
      <c r="G15" s="330" t="s">
        <v>17</v>
      </c>
      <c r="H15" s="328">
        <v>1.2</v>
      </c>
      <c r="I15" s="357">
        <f t="shared" si="2"/>
        <v>10</v>
      </c>
    </row>
    <row r="16" spans="1:9" ht="18" customHeight="1">
      <c r="A16" s="327" t="s">
        <v>18</v>
      </c>
      <c r="B16" s="328">
        <v>12.3246502148343</v>
      </c>
      <c r="C16" s="329">
        <f t="shared" si="0"/>
        <v>6</v>
      </c>
      <c r="D16" s="330" t="s">
        <v>18</v>
      </c>
      <c r="E16" s="331">
        <v>15.5</v>
      </c>
      <c r="F16" s="332">
        <f t="shared" si="1"/>
        <v>7</v>
      </c>
      <c r="G16" s="330" t="s">
        <v>18</v>
      </c>
      <c r="H16" s="328">
        <v>-0.4</v>
      </c>
      <c r="I16" s="357">
        <f t="shared" si="2"/>
        <v>12</v>
      </c>
    </row>
    <row r="17" spans="1:9" ht="18" customHeight="1">
      <c r="A17" s="327" t="s">
        <v>19</v>
      </c>
      <c r="B17" s="328">
        <v>4.09054839354012</v>
      </c>
      <c r="C17" s="329">
        <f t="shared" si="0"/>
        <v>14</v>
      </c>
      <c r="D17" s="330" t="s">
        <v>19</v>
      </c>
      <c r="E17" s="331">
        <v>-4.3</v>
      </c>
      <c r="F17" s="332">
        <f t="shared" si="1"/>
        <v>16</v>
      </c>
      <c r="G17" s="330" t="s">
        <v>19</v>
      </c>
      <c r="H17" s="328">
        <v>-8.5</v>
      </c>
      <c r="I17" s="357">
        <f t="shared" si="2"/>
        <v>15</v>
      </c>
    </row>
    <row r="18" spans="1:9" ht="18" customHeight="1">
      <c r="A18" s="327" t="s">
        <v>20</v>
      </c>
      <c r="B18" s="328">
        <v>-3.20793916571584</v>
      </c>
      <c r="C18" s="329">
        <f t="shared" si="0"/>
        <v>16</v>
      </c>
      <c r="D18" s="330" t="s">
        <v>20</v>
      </c>
      <c r="E18" s="331">
        <v>0.8</v>
      </c>
      <c r="F18" s="332">
        <f t="shared" si="1"/>
        <v>14</v>
      </c>
      <c r="G18" s="330" t="s">
        <v>20</v>
      </c>
      <c r="H18" s="328">
        <v>1.6</v>
      </c>
      <c r="I18" s="357">
        <f t="shared" si="2"/>
        <v>7</v>
      </c>
    </row>
    <row r="19" spans="1:9" ht="18" customHeight="1">
      <c r="A19" s="327" t="s">
        <v>21</v>
      </c>
      <c r="B19" s="328">
        <v>5.06035634385411</v>
      </c>
      <c r="C19" s="329">
        <f t="shared" si="0"/>
        <v>12</v>
      </c>
      <c r="D19" s="330" t="s">
        <v>21</v>
      </c>
      <c r="E19" s="331">
        <v>3.3</v>
      </c>
      <c r="F19" s="332">
        <f t="shared" si="1"/>
        <v>11</v>
      </c>
      <c r="G19" s="330" t="s">
        <v>21</v>
      </c>
      <c r="H19" s="328">
        <v>-15.9</v>
      </c>
      <c r="I19" s="357">
        <f t="shared" si="2"/>
        <v>16</v>
      </c>
    </row>
    <row r="20" spans="1:9" ht="18" customHeight="1">
      <c r="A20" s="327" t="s">
        <v>22</v>
      </c>
      <c r="B20" s="328">
        <v>4.7244854558124</v>
      </c>
      <c r="C20" s="329">
        <f t="shared" si="0"/>
        <v>13</v>
      </c>
      <c r="D20" s="330" t="s">
        <v>22</v>
      </c>
      <c r="E20" s="331">
        <v>32.5</v>
      </c>
      <c r="F20" s="332">
        <f t="shared" si="1"/>
        <v>1</v>
      </c>
      <c r="G20" s="330" t="s">
        <v>22</v>
      </c>
      <c r="H20" s="328">
        <v>1.5</v>
      </c>
      <c r="I20" s="357">
        <f t="shared" si="2"/>
        <v>9</v>
      </c>
    </row>
    <row r="21" spans="1:9" ht="18" customHeight="1">
      <c r="A21" s="333" t="s">
        <v>23</v>
      </c>
      <c r="B21" s="334">
        <v>14.6920240833446</v>
      </c>
      <c r="C21" s="335">
        <f t="shared" si="0"/>
        <v>5</v>
      </c>
      <c r="D21" s="336" t="s">
        <v>23</v>
      </c>
      <c r="E21" s="337">
        <v>-0.1</v>
      </c>
      <c r="F21" s="338">
        <f t="shared" si="1"/>
        <v>15</v>
      </c>
      <c r="G21" s="336" t="s">
        <v>23</v>
      </c>
      <c r="H21" s="339">
        <v>4.8</v>
      </c>
      <c r="I21" s="358">
        <f t="shared" si="2"/>
        <v>3</v>
      </c>
    </row>
    <row r="22" ht="25.5" customHeight="1"/>
    <row r="24" spans="1:10" ht="14.25">
      <c r="A24" s="311" t="s">
        <v>1</v>
      </c>
      <c r="B24" s="312" t="s">
        <v>24</v>
      </c>
      <c r="C24" s="312"/>
      <c r="D24" s="312"/>
      <c r="E24" s="312"/>
      <c r="F24" s="313" t="s">
        <v>1</v>
      </c>
      <c r="G24" s="312" t="s">
        <v>25</v>
      </c>
      <c r="H24" s="312"/>
      <c r="I24" s="312"/>
      <c r="J24" s="359"/>
    </row>
    <row r="25" spans="1:10" ht="14.25">
      <c r="A25" s="311"/>
      <c r="B25" s="312"/>
      <c r="C25" s="312"/>
      <c r="D25" s="312"/>
      <c r="E25" s="312"/>
      <c r="F25" s="313"/>
      <c r="G25" s="312"/>
      <c r="H25" s="312"/>
      <c r="I25" s="312"/>
      <c r="J25" s="359"/>
    </row>
    <row r="26" spans="1:10" ht="22.5">
      <c r="A26" s="311"/>
      <c r="B26" s="312" t="s">
        <v>26</v>
      </c>
      <c r="C26" s="312" t="s">
        <v>6</v>
      </c>
      <c r="D26" s="317" t="s">
        <v>5</v>
      </c>
      <c r="E26" s="318" t="s">
        <v>6</v>
      </c>
      <c r="F26" s="313"/>
      <c r="G26" s="340" t="s">
        <v>26</v>
      </c>
      <c r="H26" s="312" t="s">
        <v>6</v>
      </c>
      <c r="I26" s="317" t="s">
        <v>5</v>
      </c>
      <c r="J26" s="355" t="s">
        <v>6</v>
      </c>
    </row>
    <row r="27" spans="1:10" ht="18" customHeight="1">
      <c r="A27" s="320" t="s">
        <v>7</v>
      </c>
      <c r="B27" s="341">
        <v>626.36</v>
      </c>
      <c r="C27" s="342"/>
      <c r="D27" s="326">
        <v>-30.50062929704807</v>
      </c>
      <c r="E27" s="325"/>
      <c r="F27" s="323" t="s">
        <v>7</v>
      </c>
      <c r="G27" s="323">
        <v>2864.07</v>
      </c>
      <c r="H27" s="343"/>
      <c r="I27" s="360">
        <v>2.4800324378735072</v>
      </c>
      <c r="J27" s="361"/>
    </row>
    <row r="28" spans="1:10" ht="18" customHeight="1">
      <c r="A28" s="327" t="s">
        <v>8</v>
      </c>
      <c r="B28" s="344">
        <v>220.68</v>
      </c>
      <c r="C28" s="345">
        <f aca="true" t="shared" si="3" ref="C28:C43">RANK(B28,$B$28:$B$43)</f>
        <v>1</v>
      </c>
      <c r="D28" s="328">
        <v>-22.715368856047206</v>
      </c>
      <c r="E28" s="332">
        <f aca="true" t="shared" si="4" ref="E28:E43">RANK(D28,$D$28:$D$43)</f>
        <v>6</v>
      </c>
      <c r="F28" s="330" t="s">
        <v>8</v>
      </c>
      <c r="G28" s="344">
        <v>389.32</v>
      </c>
      <c r="H28" s="346">
        <f aca="true" t="shared" si="5" ref="H28:H43">RANK(G28,$G$28:$G$43)</f>
        <v>1</v>
      </c>
      <c r="I28" s="328">
        <v>13.084503875730313</v>
      </c>
      <c r="J28" s="357">
        <f aca="true" t="shared" si="6" ref="J28:J43">RANK(I28,$I$28:$I$43)</f>
        <v>4</v>
      </c>
    </row>
    <row r="29" spans="1:10" ht="18" customHeight="1">
      <c r="A29" s="327" t="s">
        <v>9</v>
      </c>
      <c r="B29" s="344">
        <v>57.48</v>
      </c>
      <c r="C29" s="345">
        <f t="shared" si="3"/>
        <v>2</v>
      </c>
      <c r="D29" s="328">
        <v>-15.885867473634766</v>
      </c>
      <c r="E29" s="332">
        <f t="shared" si="4"/>
        <v>3</v>
      </c>
      <c r="F29" s="330" t="s">
        <v>9</v>
      </c>
      <c r="G29" s="344">
        <v>205.51</v>
      </c>
      <c r="H29" s="346">
        <f t="shared" si="5"/>
        <v>3</v>
      </c>
      <c r="I29" s="328">
        <v>-5.343060354634951</v>
      </c>
      <c r="J29" s="357">
        <f t="shared" si="6"/>
        <v>10</v>
      </c>
    </row>
    <row r="30" spans="1:10" ht="18" customHeight="1">
      <c r="A30" s="327" t="s">
        <v>10</v>
      </c>
      <c r="B30" s="344">
        <v>48.36</v>
      </c>
      <c r="C30" s="345">
        <f t="shared" si="3"/>
        <v>4</v>
      </c>
      <c r="D30" s="328">
        <v>-16.20645617415624</v>
      </c>
      <c r="E30" s="332">
        <f t="shared" si="4"/>
        <v>4</v>
      </c>
      <c r="F30" s="330" t="s">
        <v>10</v>
      </c>
      <c r="G30" s="344">
        <v>90.2</v>
      </c>
      <c r="H30" s="346">
        <f t="shared" si="5"/>
        <v>9</v>
      </c>
      <c r="I30" s="353">
        <v>-14.676354541404123</v>
      </c>
      <c r="J30" s="357">
        <f t="shared" si="6"/>
        <v>14</v>
      </c>
    </row>
    <row r="31" spans="1:10" ht="18" customHeight="1">
      <c r="A31" s="327" t="s">
        <v>11</v>
      </c>
      <c r="B31" s="344">
        <v>14.69</v>
      </c>
      <c r="C31" s="345">
        <f t="shared" si="3"/>
        <v>8</v>
      </c>
      <c r="D31" s="328">
        <v>-36.013274856602806</v>
      </c>
      <c r="E31" s="332">
        <f t="shared" si="4"/>
        <v>10</v>
      </c>
      <c r="F31" s="330" t="s">
        <v>11</v>
      </c>
      <c r="G31" s="344">
        <v>86.35</v>
      </c>
      <c r="H31" s="346">
        <f t="shared" si="5"/>
        <v>11</v>
      </c>
      <c r="I31" s="353">
        <v>5.277684987186771</v>
      </c>
      <c r="J31" s="357">
        <f t="shared" si="6"/>
        <v>6</v>
      </c>
    </row>
    <row r="32" spans="1:10" ht="18" customHeight="1">
      <c r="A32" s="327" t="s">
        <v>12</v>
      </c>
      <c r="B32" s="344">
        <v>20.19</v>
      </c>
      <c r="C32" s="345">
        <f t="shared" si="3"/>
        <v>6</v>
      </c>
      <c r="D32" s="328">
        <v>-43.01541344259889</v>
      </c>
      <c r="E32" s="332">
        <f t="shared" si="4"/>
        <v>12</v>
      </c>
      <c r="F32" s="330" t="s">
        <v>12</v>
      </c>
      <c r="G32" s="344">
        <v>216.83</v>
      </c>
      <c r="H32" s="346">
        <f t="shared" si="5"/>
        <v>2</v>
      </c>
      <c r="I32" s="353">
        <v>-1.0852889990808048</v>
      </c>
      <c r="J32" s="357">
        <f t="shared" si="6"/>
        <v>8</v>
      </c>
    </row>
    <row r="33" spans="1:10" ht="18" customHeight="1">
      <c r="A33" s="327" t="s">
        <v>13</v>
      </c>
      <c r="B33" s="344">
        <v>9.69</v>
      </c>
      <c r="C33" s="345">
        <f t="shared" si="3"/>
        <v>11</v>
      </c>
      <c r="D33" s="328">
        <v>-41.08542689119581</v>
      </c>
      <c r="E33" s="332">
        <f t="shared" si="4"/>
        <v>11</v>
      </c>
      <c r="F33" s="330" t="s">
        <v>13</v>
      </c>
      <c r="G33" s="344">
        <v>67.65</v>
      </c>
      <c r="H33" s="346">
        <f t="shared" si="5"/>
        <v>13</v>
      </c>
      <c r="I33" s="353">
        <v>8.536127529312104</v>
      </c>
      <c r="J33" s="357">
        <f t="shared" si="6"/>
        <v>5</v>
      </c>
    </row>
    <row r="34" spans="1:10" ht="18" customHeight="1">
      <c r="A34" s="327" t="s">
        <v>14</v>
      </c>
      <c r="B34" s="344">
        <v>9.26</v>
      </c>
      <c r="C34" s="345">
        <f t="shared" si="3"/>
        <v>12</v>
      </c>
      <c r="D34" s="328">
        <v>-56.317767852510734</v>
      </c>
      <c r="E34" s="332">
        <f t="shared" si="4"/>
        <v>13</v>
      </c>
      <c r="F34" s="330" t="s">
        <v>14</v>
      </c>
      <c r="G34" s="344">
        <v>124.2</v>
      </c>
      <c r="H34" s="346">
        <f t="shared" si="5"/>
        <v>7</v>
      </c>
      <c r="I34" s="353">
        <v>-2.677027263174145</v>
      </c>
      <c r="J34" s="357">
        <f t="shared" si="6"/>
        <v>9</v>
      </c>
    </row>
    <row r="35" spans="1:10" ht="18" customHeight="1">
      <c r="A35" s="327" t="s">
        <v>15</v>
      </c>
      <c r="B35" s="347">
        <v>-0.03</v>
      </c>
      <c r="C35" s="345">
        <f t="shared" si="3"/>
        <v>16</v>
      </c>
      <c r="D35" s="328">
        <v>-100.16160775717236</v>
      </c>
      <c r="E35" s="332">
        <f t="shared" si="4"/>
        <v>16</v>
      </c>
      <c r="F35" s="330" t="s">
        <v>15</v>
      </c>
      <c r="G35" s="344">
        <v>86.59</v>
      </c>
      <c r="H35" s="346">
        <f t="shared" si="5"/>
        <v>10</v>
      </c>
      <c r="I35" s="353">
        <v>-8.6016954072429</v>
      </c>
      <c r="J35" s="357">
        <f t="shared" si="6"/>
        <v>12</v>
      </c>
    </row>
    <row r="36" spans="1:10" ht="18" customHeight="1">
      <c r="A36" s="327" t="s">
        <v>16</v>
      </c>
      <c r="B36" s="344">
        <v>31.43</v>
      </c>
      <c r="C36" s="345">
        <f t="shared" si="3"/>
        <v>5</v>
      </c>
      <c r="D36" s="328">
        <v>-29.859059384288557</v>
      </c>
      <c r="E36" s="332">
        <f t="shared" si="4"/>
        <v>7</v>
      </c>
      <c r="F36" s="330" t="s">
        <v>16</v>
      </c>
      <c r="G36" s="344">
        <v>116.83</v>
      </c>
      <c r="H36" s="346">
        <f t="shared" si="5"/>
        <v>8</v>
      </c>
      <c r="I36" s="353">
        <v>-15.016082736989421</v>
      </c>
      <c r="J36" s="357">
        <f t="shared" si="6"/>
        <v>15</v>
      </c>
    </row>
    <row r="37" spans="1:10" ht="18" customHeight="1">
      <c r="A37" s="327" t="s">
        <v>17</v>
      </c>
      <c r="B37" s="344">
        <v>51.85</v>
      </c>
      <c r="C37" s="345">
        <f t="shared" si="3"/>
        <v>3</v>
      </c>
      <c r="D37" s="328">
        <v>3.386295710705392</v>
      </c>
      <c r="E37" s="332">
        <f t="shared" si="4"/>
        <v>1</v>
      </c>
      <c r="F37" s="330" t="s">
        <v>17</v>
      </c>
      <c r="G37" s="344">
        <v>187.08</v>
      </c>
      <c r="H37" s="346">
        <f t="shared" si="5"/>
        <v>4</v>
      </c>
      <c r="I37" s="353">
        <v>-17.203075189543895</v>
      </c>
      <c r="J37" s="357">
        <f t="shared" si="6"/>
        <v>16</v>
      </c>
    </row>
    <row r="38" spans="1:10" ht="18" customHeight="1">
      <c r="A38" s="327" t="s">
        <v>18</v>
      </c>
      <c r="B38" s="344">
        <v>19.15</v>
      </c>
      <c r="C38" s="345">
        <f t="shared" si="3"/>
        <v>7</v>
      </c>
      <c r="D38" s="328">
        <v>-16.45965578168968</v>
      </c>
      <c r="E38" s="332">
        <f t="shared" si="4"/>
        <v>5</v>
      </c>
      <c r="F38" s="330" t="s">
        <v>18</v>
      </c>
      <c r="G38" s="344">
        <v>131.78</v>
      </c>
      <c r="H38" s="346">
        <f t="shared" si="5"/>
        <v>6</v>
      </c>
      <c r="I38" s="353">
        <v>-8.71447651348895</v>
      </c>
      <c r="J38" s="357">
        <f t="shared" si="6"/>
        <v>13</v>
      </c>
    </row>
    <row r="39" spans="1:10" ht="18" customHeight="1">
      <c r="A39" s="327" t="s">
        <v>19</v>
      </c>
      <c r="B39" s="344">
        <v>10.35</v>
      </c>
      <c r="C39" s="345">
        <f t="shared" si="3"/>
        <v>10</v>
      </c>
      <c r="D39" s="328">
        <v>-33.675927824482265</v>
      </c>
      <c r="E39" s="332">
        <f t="shared" si="4"/>
        <v>8</v>
      </c>
      <c r="F39" s="330" t="s">
        <v>19</v>
      </c>
      <c r="G39" s="344">
        <v>60.3</v>
      </c>
      <c r="H39" s="346">
        <f t="shared" si="5"/>
        <v>14</v>
      </c>
      <c r="I39" s="353">
        <v>16.688500291222496</v>
      </c>
      <c r="J39" s="357">
        <f t="shared" si="6"/>
        <v>3</v>
      </c>
    </row>
    <row r="40" spans="1:10" ht="18" customHeight="1">
      <c r="A40" s="327" t="s">
        <v>20</v>
      </c>
      <c r="B40" s="344">
        <v>14.58</v>
      </c>
      <c r="C40" s="345">
        <f t="shared" si="3"/>
        <v>9</v>
      </c>
      <c r="D40" s="328">
        <v>-58.56376205202838</v>
      </c>
      <c r="E40" s="332">
        <f t="shared" si="4"/>
        <v>14</v>
      </c>
      <c r="F40" s="330" t="s">
        <v>20</v>
      </c>
      <c r="G40" s="344">
        <v>132.01</v>
      </c>
      <c r="H40" s="346">
        <f t="shared" si="5"/>
        <v>5</v>
      </c>
      <c r="I40" s="353">
        <v>-6.648322856712498</v>
      </c>
      <c r="J40" s="357">
        <f t="shared" si="6"/>
        <v>11</v>
      </c>
    </row>
    <row r="41" spans="1:10" ht="18" customHeight="1">
      <c r="A41" s="327" t="s">
        <v>21</v>
      </c>
      <c r="B41" s="344">
        <v>0.65</v>
      </c>
      <c r="C41" s="345">
        <f t="shared" si="3"/>
        <v>15</v>
      </c>
      <c r="D41" s="328">
        <v>-95.69049367767036</v>
      </c>
      <c r="E41" s="332">
        <f t="shared" si="4"/>
        <v>15</v>
      </c>
      <c r="F41" s="330" t="s">
        <v>21</v>
      </c>
      <c r="G41" s="344">
        <v>71.21</v>
      </c>
      <c r="H41" s="346">
        <f t="shared" si="5"/>
        <v>12</v>
      </c>
      <c r="I41" s="353">
        <v>2.0386933334097534</v>
      </c>
      <c r="J41" s="357">
        <f t="shared" si="6"/>
        <v>7</v>
      </c>
    </row>
    <row r="42" spans="1:10" ht="18" customHeight="1">
      <c r="A42" s="327" t="s">
        <v>22</v>
      </c>
      <c r="B42" s="344">
        <v>4.37</v>
      </c>
      <c r="C42" s="345">
        <f t="shared" si="3"/>
        <v>13</v>
      </c>
      <c r="D42" s="328">
        <v>-12.487224192869597</v>
      </c>
      <c r="E42" s="332">
        <f t="shared" si="4"/>
        <v>2</v>
      </c>
      <c r="F42" s="330" t="s">
        <v>22</v>
      </c>
      <c r="G42" s="344">
        <v>55.39</v>
      </c>
      <c r="H42" s="346">
        <f t="shared" si="5"/>
        <v>15</v>
      </c>
      <c r="I42" s="353">
        <v>17.056058966729783</v>
      </c>
      <c r="J42" s="357">
        <f t="shared" si="6"/>
        <v>2</v>
      </c>
    </row>
    <row r="43" spans="1:10" ht="18" customHeight="1">
      <c r="A43" s="348" t="s">
        <v>23</v>
      </c>
      <c r="B43" s="349">
        <v>4.15</v>
      </c>
      <c r="C43" s="350">
        <f t="shared" si="3"/>
        <v>14</v>
      </c>
      <c r="D43" s="334">
        <v>-35.2622146029767</v>
      </c>
      <c r="E43" s="338">
        <f t="shared" si="4"/>
        <v>9</v>
      </c>
      <c r="F43" s="336" t="s">
        <v>23</v>
      </c>
      <c r="G43" s="349">
        <v>53.99</v>
      </c>
      <c r="H43" s="351">
        <f t="shared" si="5"/>
        <v>16</v>
      </c>
      <c r="I43" s="339">
        <v>21.483348334833483</v>
      </c>
      <c r="J43" s="358">
        <f t="shared" si="6"/>
        <v>1</v>
      </c>
    </row>
    <row r="44" spans="1:10" ht="22.5" customHeight="1">
      <c r="A44" s="352" t="s">
        <v>27</v>
      </c>
      <c r="B44" s="352"/>
      <c r="C44" s="352"/>
      <c r="D44" s="352"/>
      <c r="E44" s="352"/>
      <c r="F44" s="352" t="s">
        <v>27</v>
      </c>
      <c r="G44" s="352"/>
      <c r="H44" s="352"/>
      <c r="I44" s="352"/>
      <c r="J44" s="352"/>
    </row>
    <row r="45" ht="33.75" customHeight="1"/>
    <row r="48" spans="1:10" ht="18.75" customHeight="1">
      <c r="A48" s="311" t="s">
        <v>1</v>
      </c>
      <c r="B48" s="312" t="s">
        <v>28</v>
      </c>
      <c r="C48" s="312"/>
      <c r="D48" s="312"/>
      <c r="E48" s="312"/>
      <c r="F48" s="313" t="s">
        <v>1</v>
      </c>
      <c r="G48" s="312" t="s">
        <v>29</v>
      </c>
      <c r="H48" s="312"/>
      <c r="I48" s="312"/>
      <c r="J48" s="359"/>
    </row>
    <row r="49" spans="1:10" ht="6" customHeight="1">
      <c r="A49" s="311"/>
      <c r="B49" s="312"/>
      <c r="C49" s="312"/>
      <c r="D49" s="312"/>
      <c r="E49" s="312"/>
      <c r="F49" s="313"/>
      <c r="G49" s="312"/>
      <c r="H49" s="312"/>
      <c r="I49" s="312"/>
      <c r="J49" s="359"/>
    </row>
    <row r="50" spans="1:10" ht="27" customHeight="1">
      <c r="A50" s="311"/>
      <c r="B50" s="340" t="s">
        <v>26</v>
      </c>
      <c r="C50" s="312" t="s">
        <v>6</v>
      </c>
      <c r="D50" s="317" t="s">
        <v>5</v>
      </c>
      <c r="E50" s="318" t="s">
        <v>6</v>
      </c>
      <c r="F50" s="313"/>
      <c r="G50" s="340" t="s">
        <v>26</v>
      </c>
      <c r="H50" s="312" t="s">
        <v>6</v>
      </c>
      <c r="I50" s="317" t="s">
        <v>5</v>
      </c>
      <c r="J50" s="355" t="s">
        <v>6</v>
      </c>
    </row>
    <row r="51" spans="1:10" ht="18.75" customHeight="1">
      <c r="A51" s="320" t="s">
        <v>7</v>
      </c>
      <c r="B51" s="341">
        <v>38548.1</v>
      </c>
      <c r="C51" s="342"/>
      <c r="D51" s="353">
        <v>7.78</v>
      </c>
      <c r="E51" s="325"/>
      <c r="F51" s="323" t="s">
        <v>7</v>
      </c>
      <c r="G51" s="341">
        <v>40152.91</v>
      </c>
      <c r="H51" s="342"/>
      <c r="I51" s="362">
        <v>10</v>
      </c>
      <c r="J51" s="361"/>
    </row>
    <row r="52" spans="1:10" ht="18.75" customHeight="1">
      <c r="A52" s="327" t="s">
        <v>8</v>
      </c>
      <c r="B52" s="344">
        <v>17279.67</v>
      </c>
      <c r="C52" s="345">
        <f aca="true" t="shared" si="7" ref="C52:C67">RANK(B52,$B$52:$B$67)</f>
        <v>1</v>
      </c>
      <c r="D52" s="353">
        <v>5.38</v>
      </c>
      <c r="E52" s="332">
        <f aca="true" t="shared" si="8" ref="E52:E56">RANK(D52,$D$52:$D$67)</f>
        <v>15</v>
      </c>
      <c r="F52" s="330" t="s">
        <v>8</v>
      </c>
      <c r="G52" s="347">
        <v>22644.56</v>
      </c>
      <c r="H52" s="346">
        <f aca="true" t="shared" si="9" ref="H52:H67">RANK(G52,$G$52:$G$67)</f>
        <v>1</v>
      </c>
      <c r="I52" s="353">
        <v>9.54</v>
      </c>
      <c r="J52" s="357">
        <f aca="true" t="shared" si="10" ref="J52:J67">RANK(I52,$I$52:$I$67)</f>
        <v>8</v>
      </c>
    </row>
    <row r="53" spans="1:10" ht="18.75" customHeight="1">
      <c r="A53" s="327" t="s">
        <v>9</v>
      </c>
      <c r="B53" s="344">
        <v>3222.83</v>
      </c>
      <c r="C53" s="345">
        <f t="shared" si="7"/>
        <v>2</v>
      </c>
      <c r="D53" s="328">
        <v>12.53</v>
      </c>
      <c r="E53" s="332">
        <f t="shared" si="8"/>
        <v>3</v>
      </c>
      <c r="F53" s="330" t="s">
        <v>9</v>
      </c>
      <c r="G53" s="347">
        <v>2172.51</v>
      </c>
      <c r="H53" s="346">
        <f t="shared" si="9"/>
        <v>2</v>
      </c>
      <c r="I53" s="353">
        <v>16.01</v>
      </c>
      <c r="J53" s="357">
        <f t="shared" si="10"/>
        <v>1</v>
      </c>
    </row>
    <row r="54" spans="1:10" ht="18.75" customHeight="1">
      <c r="A54" s="327" t="s">
        <v>10</v>
      </c>
      <c r="B54" s="344">
        <v>2133.58</v>
      </c>
      <c r="C54" s="345">
        <f t="shared" si="7"/>
        <v>5</v>
      </c>
      <c r="D54" s="328">
        <v>3.81</v>
      </c>
      <c r="E54" s="332">
        <f t="shared" si="8"/>
        <v>16</v>
      </c>
      <c r="F54" s="330" t="s">
        <v>10</v>
      </c>
      <c r="G54" s="347">
        <v>1666.82</v>
      </c>
      <c r="H54" s="346">
        <f t="shared" si="9"/>
        <v>5</v>
      </c>
      <c r="I54" s="353">
        <v>6.75</v>
      </c>
      <c r="J54" s="357">
        <f t="shared" si="10"/>
        <v>15</v>
      </c>
    </row>
    <row r="55" spans="1:10" ht="18.75" customHeight="1">
      <c r="A55" s="327" t="s">
        <v>11</v>
      </c>
      <c r="B55" s="344">
        <v>1181.47</v>
      </c>
      <c r="C55" s="345">
        <f t="shared" si="7"/>
        <v>9</v>
      </c>
      <c r="D55" s="328">
        <v>6.07</v>
      </c>
      <c r="E55" s="332">
        <f t="shared" si="8"/>
        <v>13</v>
      </c>
      <c r="F55" s="330" t="s">
        <v>11</v>
      </c>
      <c r="G55" s="347">
        <v>1213.54</v>
      </c>
      <c r="H55" s="346">
        <f t="shared" si="9"/>
        <v>8</v>
      </c>
      <c r="I55" s="353">
        <v>7.9</v>
      </c>
      <c r="J55" s="357">
        <f t="shared" si="10"/>
        <v>12</v>
      </c>
    </row>
    <row r="56" spans="1:10" ht="18.75" customHeight="1">
      <c r="A56" s="327" t="s">
        <v>12</v>
      </c>
      <c r="B56" s="344">
        <v>2018.37</v>
      </c>
      <c r="C56" s="345">
        <f t="shared" si="7"/>
        <v>6</v>
      </c>
      <c r="D56" s="328">
        <v>9.77</v>
      </c>
      <c r="E56" s="332">
        <f t="shared" si="8"/>
        <v>7</v>
      </c>
      <c r="F56" s="330" t="s">
        <v>12</v>
      </c>
      <c r="G56" s="347">
        <v>1534.74</v>
      </c>
      <c r="H56" s="346">
        <f t="shared" si="9"/>
        <v>6</v>
      </c>
      <c r="I56" s="328">
        <v>9.59</v>
      </c>
      <c r="J56" s="357">
        <f t="shared" si="10"/>
        <v>7</v>
      </c>
    </row>
    <row r="57" spans="1:10" ht="18.75" customHeight="1">
      <c r="A57" s="327" t="s">
        <v>13</v>
      </c>
      <c r="B57" s="344">
        <v>891.95</v>
      </c>
      <c r="C57" s="345">
        <f t="shared" si="7"/>
        <v>11</v>
      </c>
      <c r="D57" s="328">
        <v>11.29</v>
      </c>
      <c r="E57" s="332">
        <f aca="true" t="shared" si="11" ref="E57:E67">RANK(D57,$D$52:$D$67)</f>
        <v>5</v>
      </c>
      <c r="F57" s="330" t="s">
        <v>13</v>
      </c>
      <c r="G57" s="347">
        <v>729.11</v>
      </c>
      <c r="H57" s="346">
        <f t="shared" si="9"/>
        <v>12</v>
      </c>
      <c r="I57" s="328">
        <v>14.75</v>
      </c>
      <c r="J57" s="357">
        <f t="shared" si="10"/>
        <v>2</v>
      </c>
    </row>
    <row r="58" spans="1:10" ht="18.75" customHeight="1">
      <c r="A58" s="327" t="s">
        <v>14</v>
      </c>
      <c r="B58" s="344">
        <v>1099.18</v>
      </c>
      <c r="C58" s="345">
        <f t="shared" si="7"/>
        <v>10</v>
      </c>
      <c r="D58" s="328">
        <v>9.08</v>
      </c>
      <c r="E58" s="332">
        <f t="shared" si="11"/>
        <v>10</v>
      </c>
      <c r="F58" s="330" t="s">
        <v>14</v>
      </c>
      <c r="G58" s="347">
        <v>1100.58</v>
      </c>
      <c r="H58" s="346">
        <f t="shared" si="9"/>
        <v>10</v>
      </c>
      <c r="I58" s="328">
        <v>7.62</v>
      </c>
      <c r="J58" s="357">
        <f t="shared" si="10"/>
        <v>13</v>
      </c>
    </row>
    <row r="59" spans="1:10" ht="18.75" customHeight="1">
      <c r="A59" s="327" t="s">
        <v>15</v>
      </c>
      <c r="B59" s="344">
        <v>865.16</v>
      </c>
      <c r="C59" s="345">
        <f t="shared" si="7"/>
        <v>13</v>
      </c>
      <c r="D59" s="328">
        <v>9.5</v>
      </c>
      <c r="E59" s="332">
        <f t="shared" si="11"/>
        <v>9</v>
      </c>
      <c r="F59" s="330" t="s">
        <v>15</v>
      </c>
      <c r="G59" s="347">
        <v>730.08</v>
      </c>
      <c r="H59" s="346">
        <f t="shared" si="9"/>
        <v>11</v>
      </c>
      <c r="I59" s="328">
        <v>9.25</v>
      </c>
      <c r="J59" s="357">
        <f t="shared" si="10"/>
        <v>10</v>
      </c>
    </row>
    <row r="60" spans="1:10" ht="18.75" customHeight="1">
      <c r="A60" s="327" t="s">
        <v>16</v>
      </c>
      <c r="B60" s="344">
        <v>1537.43</v>
      </c>
      <c r="C60" s="345">
        <f t="shared" si="7"/>
        <v>7</v>
      </c>
      <c r="D60" s="328">
        <v>10.4</v>
      </c>
      <c r="E60" s="332">
        <f t="shared" si="11"/>
        <v>6</v>
      </c>
      <c r="F60" s="330" t="s">
        <v>16</v>
      </c>
      <c r="G60" s="347">
        <v>1218.76</v>
      </c>
      <c r="H60" s="346">
        <f t="shared" si="9"/>
        <v>7</v>
      </c>
      <c r="I60" s="328">
        <v>12.67</v>
      </c>
      <c r="J60" s="357">
        <f t="shared" si="10"/>
        <v>3</v>
      </c>
    </row>
    <row r="61" spans="1:10" ht="18.75" customHeight="1">
      <c r="A61" s="327" t="s">
        <v>17</v>
      </c>
      <c r="B61" s="344">
        <v>2537.55</v>
      </c>
      <c r="C61" s="345">
        <f t="shared" si="7"/>
        <v>3</v>
      </c>
      <c r="D61" s="328">
        <v>11.74</v>
      </c>
      <c r="E61" s="332">
        <f t="shared" si="11"/>
        <v>4</v>
      </c>
      <c r="F61" s="330" t="s">
        <v>17</v>
      </c>
      <c r="G61" s="347">
        <v>1974.9</v>
      </c>
      <c r="H61" s="346">
        <f t="shared" si="9"/>
        <v>4</v>
      </c>
      <c r="I61" s="328">
        <v>12.64</v>
      </c>
      <c r="J61" s="357">
        <f t="shared" si="10"/>
        <v>4</v>
      </c>
    </row>
    <row r="62" spans="1:10" ht="18.75" customHeight="1">
      <c r="A62" s="327" t="s">
        <v>18</v>
      </c>
      <c r="B62" s="344">
        <v>1297.14</v>
      </c>
      <c r="C62" s="345">
        <f t="shared" si="7"/>
        <v>8</v>
      </c>
      <c r="D62" s="328">
        <v>12.99</v>
      </c>
      <c r="E62" s="332">
        <f t="shared" si="11"/>
        <v>2</v>
      </c>
      <c r="F62" s="330" t="s">
        <v>18</v>
      </c>
      <c r="G62" s="347">
        <v>1207.74</v>
      </c>
      <c r="H62" s="346">
        <f t="shared" si="9"/>
        <v>9</v>
      </c>
      <c r="I62" s="328">
        <v>7.42</v>
      </c>
      <c r="J62" s="357">
        <f t="shared" si="10"/>
        <v>14</v>
      </c>
    </row>
    <row r="63" spans="1:10" ht="18.75" customHeight="1">
      <c r="A63" s="327" t="s">
        <v>19</v>
      </c>
      <c r="B63" s="344">
        <v>872.64</v>
      </c>
      <c r="C63" s="345">
        <f t="shared" si="7"/>
        <v>12</v>
      </c>
      <c r="D63" s="328">
        <v>14.89</v>
      </c>
      <c r="E63" s="332">
        <f t="shared" si="11"/>
        <v>1</v>
      </c>
      <c r="F63" s="330" t="s">
        <v>19</v>
      </c>
      <c r="G63" s="347">
        <v>630.95</v>
      </c>
      <c r="H63" s="346">
        <f t="shared" si="9"/>
        <v>13</v>
      </c>
      <c r="I63" s="328">
        <v>11.04</v>
      </c>
      <c r="J63" s="357">
        <f t="shared" si="10"/>
        <v>6</v>
      </c>
    </row>
    <row r="64" spans="1:10" ht="18.75" customHeight="1">
      <c r="A64" s="327" t="s">
        <v>20</v>
      </c>
      <c r="B64" s="344">
        <v>2165.37</v>
      </c>
      <c r="C64" s="345">
        <f t="shared" si="7"/>
        <v>4</v>
      </c>
      <c r="D64" s="328">
        <v>9.58</v>
      </c>
      <c r="E64" s="332">
        <f t="shared" si="11"/>
        <v>8</v>
      </c>
      <c r="F64" s="330" t="s">
        <v>20</v>
      </c>
      <c r="G64" s="347">
        <v>2062.55</v>
      </c>
      <c r="H64" s="346">
        <f t="shared" si="9"/>
        <v>3</v>
      </c>
      <c r="I64" s="328">
        <v>12.24</v>
      </c>
      <c r="J64" s="357">
        <f t="shared" si="10"/>
        <v>5</v>
      </c>
    </row>
    <row r="65" spans="1:10" ht="18.75" customHeight="1">
      <c r="A65" s="327" t="s">
        <v>21</v>
      </c>
      <c r="B65" s="344">
        <v>804.5</v>
      </c>
      <c r="C65" s="345">
        <f t="shared" si="7"/>
        <v>14</v>
      </c>
      <c r="D65" s="328">
        <v>8.45</v>
      </c>
      <c r="E65" s="332">
        <f t="shared" si="11"/>
        <v>11</v>
      </c>
      <c r="F65" s="330" t="s">
        <v>21</v>
      </c>
      <c r="G65" s="347">
        <v>617.21</v>
      </c>
      <c r="H65" s="346">
        <f t="shared" si="9"/>
        <v>14</v>
      </c>
      <c r="I65" s="328">
        <v>9.32</v>
      </c>
      <c r="J65" s="357">
        <f t="shared" si="10"/>
        <v>9</v>
      </c>
    </row>
    <row r="66" spans="1:10" ht="18.75" customHeight="1">
      <c r="A66" s="327" t="s">
        <v>22</v>
      </c>
      <c r="B66" s="344">
        <v>262.44</v>
      </c>
      <c r="C66" s="345">
        <f t="shared" si="7"/>
        <v>16</v>
      </c>
      <c r="D66" s="363">
        <v>5.46</v>
      </c>
      <c r="E66" s="332">
        <f t="shared" si="11"/>
        <v>14</v>
      </c>
      <c r="F66" s="330" t="s">
        <v>22</v>
      </c>
      <c r="G66" s="347">
        <v>243.1</v>
      </c>
      <c r="H66" s="346">
        <f t="shared" si="9"/>
        <v>16</v>
      </c>
      <c r="I66" s="328">
        <v>8.16</v>
      </c>
      <c r="J66" s="357">
        <f t="shared" si="10"/>
        <v>11</v>
      </c>
    </row>
    <row r="67" spans="1:10" ht="18.75" customHeight="1">
      <c r="A67" s="348" t="s">
        <v>23</v>
      </c>
      <c r="B67" s="349">
        <v>378.8</v>
      </c>
      <c r="C67" s="364">
        <f t="shared" si="7"/>
        <v>15</v>
      </c>
      <c r="D67" s="365">
        <v>7.54</v>
      </c>
      <c r="E67" s="366">
        <f t="shared" si="11"/>
        <v>12</v>
      </c>
      <c r="F67" s="336" t="s">
        <v>23</v>
      </c>
      <c r="G67" s="367">
        <v>348.86</v>
      </c>
      <c r="H67" s="351">
        <f t="shared" si="9"/>
        <v>15</v>
      </c>
      <c r="I67" s="339">
        <v>6.23</v>
      </c>
      <c r="J67" s="358">
        <f t="shared" si="10"/>
        <v>16</v>
      </c>
    </row>
  </sheetData>
  <sheetProtection/>
  <mergeCells count="17">
    <mergeCell ref="A1:J1"/>
    <mergeCell ref="A44:E44"/>
    <mergeCell ref="F44:J44"/>
    <mergeCell ref="A2:A4"/>
    <mergeCell ref="A24:A26"/>
    <mergeCell ref="A48:A50"/>
    <mergeCell ref="D2:D4"/>
    <mergeCell ref="F24:F26"/>
    <mergeCell ref="F48:F50"/>
    <mergeCell ref="G2:G4"/>
    <mergeCell ref="B2:C3"/>
    <mergeCell ref="H2:I3"/>
    <mergeCell ref="E2:F3"/>
    <mergeCell ref="B24:E25"/>
    <mergeCell ref="B48:E49"/>
    <mergeCell ref="G24:J25"/>
    <mergeCell ref="G48:J49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G1:M25"/>
  <sheetViews>
    <sheetView workbookViewId="0" topLeftCell="A1">
      <selection activeCell="S13" sqref="S13"/>
    </sheetView>
  </sheetViews>
  <sheetFormatPr defaultColWidth="9.00390625" defaultRowHeight="14.25"/>
  <sheetData>
    <row r="1" spans="7:13" ht="34.5">
      <c r="G1" s="1" t="s">
        <v>181</v>
      </c>
      <c r="H1" s="1"/>
      <c r="I1" s="1"/>
      <c r="J1" s="1"/>
      <c r="K1" s="1"/>
      <c r="L1" s="1"/>
      <c r="M1" s="1"/>
    </row>
    <row r="2" spans="7:13" ht="16.5">
      <c r="G2" s="2" t="s">
        <v>182</v>
      </c>
      <c r="H2" s="2"/>
      <c r="I2" s="2"/>
      <c r="J2" s="2"/>
      <c r="K2" s="2"/>
      <c r="L2" s="2"/>
      <c r="M2" s="2"/>
    </row>
    <row r="3" ht="14.25">
      <c r="G3" t="s">
        <v>183</v>
      </c>
    </row>
    <row r="23" spans="7:13" ht="21">
      <c r="G23" s="3" t="s">
        <v>184</v>
      </c>
      <c r="H23" s="3"/>
      <c r="I23" s="3"/>
      <c r="J23" s="3"/>
      <c r="K23" s="3"/>
      <c r="L23" s="3"/>
      <c r="M23" s="3"/>
    </row>
    <row r="24" spans="7:13" ht="21">
      <c r="G24" s="4"/>
      <c r="H24" s="5"/>
      <c r="I24" s="5"/>
      <c r="J24" s="5"/>
      <c r="K24" s="5"/>
      <c r="L24" s="5"/>
      <c r="M24" s="5"/>
    </row>
    <row r="25" spans="7:13" ht="21">
      <c r="G25" s="3" t="s">
        <v>185</v>
      </c>
      <c r="H25" s="3"/>
      <c r="I25" s="3"/>
      <c r="J25" s="3"/>
      <c r="K25" s="3"/>
      <c r="L25" s="3"/>
      <c r="M25" s="3"/>
    </row>
  </sheetData>
  <sheetProtection/>
  <mergeCells count="5">
    <mergeCell ref="G1:M1"/>
    <mergeCell ref="G2:M2"/>
    <mergeCell ref="G23:M23"/>
    <mergeCell ref="H24:M24"/>
    <mergeCell ref="G25:M25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="120" zoomScaleNormal="120" workbookViewId="0" topLeftCell="A1">
      <selection activeCell="O18" sqref="O18"/>
    </sheetView>
  </sheetViews>
  <sheetFormatPr defaultColWidth="9.00390625" defaultRowHeight="14.25"/>
  <cols>
    <col min="1" max="1" width="25.25390625" style="13" customWidth="1"/>
    <col min="2" max="2" width="7.75390625" style="13" customWidth="1"/>
    <col min="3" max="3" width="8.00390625" style="13" customWidth="1"/>
    <col min="4" max="4" width="6.625" style="13" customWidth="1"/>
    <col min="5" max="5" width="6.75390625" style="13" customWidth="1"/>
  </cols>
  <sheetData>
    <row r="1" spans="1:5" ht="16.5" customHeight="1">
      <c r="A1" s="228" t="s">
        <v>30</v>
      </c>
      <c r="B1" s="274"/>
      <c r="C1" s="274"/>
      <c r="D1" s="274"/>
      <c r="E1" s="274"/>
    </row>
    <row r="2" spans="1:5" ht="12.75" customHeight="1">
      <c r="A2" s="275" t="s">
        <v>31</v>
      </c>
      <c r="B2" s="205" t="s">
        <v>32</v>
      </c>
      <c r="C2" s="205" t="s">
        <v>33</v>
      </c>
      <c r="D2" s="205" t="s">
        <v>34</v>
      </c>
      <c r="E2" s="276" t="s">
        <v>6</v>
      </c>
    </row>
    <row r="3" spans="1:5" ht="10.5" customHeight="1">
      <c r="A3" s="277"/>
      <c r="B3" s="117"/>
      <c r="C3" s="117" t="s">
        <v>35</v>
      </c>
      <c r="D3" s="117" t="s">
        <v>36</v>
      </c>
      <c r="E3" s="278"/>
    </row>
    <row r="4" spans="1:5" ht="13.5" customHeight="1">
      <c r="A4" s="279" t="s">
        <v>37</v>
      </c>
      <c r="B4" s="105" t="s">
        <v>38</v>
      </c>
      <c r="C4" s="280" t="s">
        <v>39</v>
      </c>
      <c r="D4" s="281">
        <v>15.9</v>
      </c>
      <c r="E4" s="282"/>
    </row>
    <row r="5" spans="1:5" ht="13.5" customHeight="1">
      <c r="A5" s="108" t="s">
        <v>40</v>
      </c>
      <c r="B5" s="105" t="s">
        <v>38</v>
      </c>
      <c r="C5" s="283" t="s">
        <v>39</v>
      </c>
      <c r="D5" s="284">
        <v>20.2</v>
      </c>
      <c r="E5" s="285">
        <f>RANK(D5,$D$5:$D$12)</f>
        <v>2</v>
      </c>
    </row>
    <row r="6" spans="1:5" ht="13.5" customHeight="1">
      <c r="A6" s="108" t="s">
        <v>41</v>
      </c>
      <c r="B6" s="105" t="s">
        <v>38</v>
      </c>
      <c r="C6" s="283" t="s">
        <v>39</v>
      </c>
      <c r="D6" s="284">
        <v>14.5</v>
      </c>
      <c r="E6" s="285">
        <f aca="true" t="shared" si="0" ref="E6:E12">RANK(D6,$D$5:$D$12)</f>
        <v>3</v>
      </c>
    </row>
    <row r="7" spans="1:5" ht="13.5" customHeight="1">
      <c r="A7" s="108" t="s">
        <v>42</v>
      </c>
      <c r="B7" s="105" t="s">
        <v>38</v>
      </c>
      <c r="C7" s="283" t="s">
        <v>39</v>
      </c>
      <c r="D7" s="284">
        <v>30.1</v>
      </c>
      <c r="E7" s="285">
        <f t="shared" si="0"/>
        <v>1</v>
      </c>
    </row>
    <row r="8" spans="1:5" ht="13.5" customHeight="1">
      <c r="A8" s="108" t="s">
        <v>43</v>
      </c>
      <c r="B8" s="105" t="s">
        <v>38</v>
      </c>
      <c r="C8" s="283" t="s">
        <v>39</v>
      </c>
      <c r="D8" s="284">
        <v>13.8</v>
      </c>
      <c r="E8" s="285">
        <f t="shared" si="0"/>
        <v>5</v>
      </c>
    </row>
    <row r="9" spans="1:5" ht="13.5" customHeight="1">
      <c r="A9" s="108" t="s">
        <v>44</v>
      </c>
      <c r="B9" s="105" t="s">
        <v>38</v>
      </c>
      <c r="C9" s="283" t="s">
        <v>39</v>
      </c>
      <c r="D9" s="284">
        <v>14</v>
      </c>
      <c r="E9" s="285">
        <f t="shared" si="0"/>
        <v>4</v>
      </c>
    </row>
    <row r="10" spans="1:5" ht="13.5" customHeight="1">
      <c r="A10" s="108" t="s">
        <v>45</v>
      </c>
      <c r="B10" s="105" t="s">
        <v>38</v>
      </c>
      <c r="C10" s="283" t="s">
        <v>39</v>
      </c>
      <c r="D10" s="284">
        <v>13.2</v>
      </c>
      <c r="E10" s="285">
        <f t="shared" si="0"/>
        <v>6</v>
      </c>
    </row>
    <row r="11" spans="1:5" ht="13.5" customHeight="1">
      <c r="A11" s="108" t="s">
        <v>46</v>
      </c>
      <c r="B11" s="105" t="s">
        <v>38</v>
      </c>
      <c r="C11" s="283" t="s">
        <v>39</v>
      </c>
      <c r="D11" s="284">
        <v>-0.1</v>
      </c>
      <c r="E11" s="285">
        <f t="shared" si="0"/>
        <v>7</v>
      </c>
    </row>
    <row r="12" spans="1:5" ht="13.5" customHeight="1">
      <c r="A12" s="108" t="s">
        <v>47</v>
      </c>
      <c r="B12" s="105" t="s">
        <v>38</v>
      </c>
      <c r="C12" s="283" t="s">
        <v>39</v>
      </c>
      <c r="D12" s="284">
        <v>-1.1</v>
      </c>
      <c r="E12" s="285">
        <f t="shared" si="0"/>
        <v>8</v>
      </c>
    </row>
    <row r="13" spans="1:5" ht="13.5" customHeight="1">
      <c r="A13" s="104" t="s">
        <v>48</v>
      </c>
      <c r="B13" s="105"/>
      <c r="C13" s="286"/>
      <c r="D13" s="287"/>
      <c r="E13" s="288"/>
    </row>
    <row r="14" spans="1:5" ht="13.5" customHeight="1">
      <c r="A14" s="289" t="s">
        <v>49</v>
      </c>
      <c r="B14" s="105" t="s">
        <v>50</v>
      </c>
      <c r="C14" s="290">
        <v>1035991.16</v>
      </c>
      <c r="D14" s="291">
        <v>5.2</v>
      </c>
      <c r="E14" s="126" t="s">
        <v>39</v>
      </c>
    </row>
    <row r="15" spans="1:5" ht="13.5" customHeight="1">
      <c r="A15" s="292" t="s">
        <v>51</v>
      </c>
      <c r="B15" s="293" t="s">
        <v>52</v>
      </c>
      <c r="C15" s="294">
        <v>76333.25</v>
      </c>
      <c r="D15" s="295">
        <v>21.8</v>
      </c>
      <c r="E15" s="296" t="s">
        <v>39</v>
      </c>
    </row>
    <row r="16" spans="1:5" s="246" customFormat="1" ht="13.5" customHeight="1">
      <c r="A16" s="289" t="s">
        <v>53</v>
      </c>
      <c r="B16" s="105" t="s">
        <v>52</v>
      </c>
      <c r="C16" s="297">
        <v>3019.05</v>
      </c>
      <c r="D16" s="298">
        <v>-68</v>
      </c>
      <c r="E16" s="126" t="s">
        <v>39</v>
      </c>
    </row>
    <row r="17" spans="1:5" ht="13.5" customHeight="1">
      <c r="A17" s="289" t="s">
        <v>54</v>
      </c>
      <c r="B17" s="105" t="s">
        <v>52</v>
      </c>
      <c r="C17" s="290">
        <v>42854.75</v>
      </c>
      <c r="D17" s="291">
        <v>31</v>
      </c>
      <c r="E17" s="126" t="s">
        <v>39</v>
      </c>
    </row>
    <row r="18" spans="1:5" ht="13.5" customHeight="1">
      <c r="A18" s="289" t="s">
        <v>55</v>
      </c>
      <c r="B18" s="105" t="s">
        <v>50</v>
      </c>
      <c r="C18" s="290">
        <v>5523.17</v>
      </c>
      <c r="D18" s="291">
        <v>36.6</v>
      </c>
      <c r="E18" s="126" t="s">
        <v>39</v>
      </c>
    </row>
    <row r="19" spans="1:5" ht="14.25">
      <c r="A19" s="299" t="s">
        <v>56</v>
      </c>
      <c r="B19" s="300" t="s">
        <v>50</v>
      </c>
      <c r="C19" s="301">
        <v>11009.02</v>
      </c>
      <c r="D19" s="291">
        <v>34.4</v>
      </c>
      <c r="E19" s="302"/>
    </row>
    <row r="20" spans="1:5" ht="13.5" customHeight="1">
      <c r="A20" s="289" t="s">
        <v>57</v>
      </c>
      <c r="B20" s="105" t="s">
        <v>50</v>
      </c>
      <c r="C20" s="297">
        <v>15037.65</v>
      </c>
      <c r="D20" s="298">
        <v>8.8</v>
      </c>
      <c r="E20" s="126" t="s">
        <v>39</v>
      </c>
    </row>
    <row r="21" spans="1:5" ht="13.5" customHeight="1">
      <c r="A21" s="289" t="s">
        <v>58</v>
      </c>
      <c r="B21" s="105" t="s">
        <v>50</v>
      </c>
      <c r="C21" s="290">
        <v>2007968.57</v>
      </c>
      <c r="D21" s="291">
        <v>-22.1</v>
      </c>
      <c r="E21" s="126" t="s">
        <v>39</v>
      </c>
    </row>
    <row r="22" spans="1:5" ht="13.5" customHeight="1">
      <c r="A22" s="289" t="s">
        <v>59</v>
      </c>
      <c r="B22" s="105" t="s">
        <v>50</v>
      </c>
      <c r="C22" s="297">
        <v>11364.92</v>
      </c>
      <c r="D22" s="298">
        <v>101.6</v>
      </c>
      <c r="E22" s="126" t="s">
        <v>39</v>
      </c>
    </row>
    <row r="23" spans="1:5" ht="13.5" customHeight="1">
      <c r="A23" s="289" t="s">
        <v>60</v>
      </c>
      <c r="B23" s="105" t="s">
        <v>61</v>
      </c>
      <c r="C23" s="290">
        <v>143</v>
      </c>
      <c r="D23" s="263">
        <v>34.2</v>
      </c>
      <c r="E23" s="126" t="s">
        <v>39</v>
      </c>
    </row>
    <row r="24" spans="1:5" ht="13.5" customHeight="1">
      <c r="A24" s="289" t="s">
        <v>62</v>
      </c>
      <c r="B24" s="105" t="s">
        <v>50</v>
      </c>
      <c r="C24" s="297">
        <v>896</v>
      </c>
      <c r="D24" s="298">
        <v>66.3</v>
      </c>
      <c r="E24" s="126" t="s">
        <v>39</v>
      </c>
    </row>
    <row r="25" spans="1:5" ht="13.5" customHeight="1">
      <c r="A25" s="289" t="s">
        <v>63</v>
      </c>
      <c r="B25" s="105" t="s">
        <v>50</v>
      </c>
      <c r="C25" s="297">
        <v>8653</v>
      </c>
      <c r="D25" s="298">
        <v>52</v>
      </c>
      <c r="E25" s="126" t="s">
        <v>39</v>
      </c>
    </row>
    <row r="26" spans="1:5" ht="13.5" customHeight="1">
      <c r="A26" s="303" t="s">
        <v>64</v>
      </c>
      <c r="B26" s="304" t="s">
        <v>50</v>
      </c>
      <c r="C26" s="297">
        <v>49469</v>
      </c>
      <c r="D26" s="298">
        <v>-1.4</v>
      </c>
      <c r="E26" s="126" t="s">
        <v>39</v>
      </c>
    </row>
    <row r="27" spans="1:5" ht="13.5" customHeight="1">
      <c r="A27" s="305" t="s">
        <v>65</v>
      </c>
      <c r="B27" s="117" t="s">
        <v>66</v>
      </c>
      <c r="C27" s="306">
        <v>760183</v>
      </c>
      <c r="D27" s="307">
        <v>14.1</v>
      </c>
      <c r="E27" s="308" t="s">
        <v>39</v>
      </c>
    </row>
    <row r="28" spans="1:3" ht="14.25">
      <c r="A28" s="309" t="s">
        <v>67</v>
      </c>
      <c r="B28" s="309"/>
      <c r="C28" s="309"/>
    </row>
    <row r="29" spans="1:5" ht="14.25">
      <c r="A29" s="240" t="s">
        <v>68</v>
      </c>
      <c r="B29" s="240"/>
      <c r="C29" s="240"/>
      <c r="D29" s="240"/>
      <c r="E29" s="240"/>
    </row>
    <row r="30" spans="1:5" ht="15" customHeight="1">
      <c r="A30" s="119"/>
      <c r="B30" s="119"/>
      <c r="C30" s="119"/>
      <c r="D30" s="119"/>
      <c r="E30" s="119"/>
    </row>
  </sheetData>
  <sheetProtection/>
  <mergeCells count="7">
    <mergeCell ref="A1:E1"/>
    <mergeCell ref="A28:C28"/>
    <mergeCell ref="A29:E29"/>
    <mergeCell ref="A30:E30"/>
    <mergeCell ref="A2:A3"/>
    <mergeCell ref="B2:B3"/>
    <mergeCell ref="E2:E3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zoomScaleSheetLayoutView="100" workbookViewId="0" topLeftCell="A1">
      <selection activeCell="J13" sqref="J13"/>
    </sheetView>
  </sheetViews>
  <sheetFormatPr defaultColWidth="9.00390625" defaultRowHeight="14.25"/>
  <cols>
    <col min="1" max="1" width="26.375" style="246" customWidth="1"/>
    <col min="2" max="2" width="7.875" style="246" customWidth="1"/>
    <col min="3" max="4" width="8.00390625" style="246" customWidth="1"/>
    <col min="5" max="16384" width="9.00390625" style="246" customWidth="1"/>
  </cols>
  <sheetData>
    <row r="1" spans="1:4" ht="22.5">
      <c r="A1" s="247" t="s">
        <v>69</v>
      </c>
      <c r="B1" s="247"/>
      <c r="C1" s="247"/>
      <c r="D1" s="247"/>
    </row>
    <row r="2" spans="1:4" ht="15.75" customHeight="1">
      <c r="A2" s="248" t="s">
        <v>31</v>
      </c>
      <c r="B2" s="249" t="s">
        <v>70</v>
      </c>
      <c r="C2" s="249" t="s">
        <v>71</v>
      </c>
      <c r="D2" s="250" t="s">
        <v>72</v>
      </c>
    </row>
    <row r="3" spans="1:4" ht="15.75" customHeight="1">
      <c r="A3" s="248"/>
      <c r="B3" s="249"/>
      <c r="C3" s="249"/>
      <c r="D3" s="250"/>
    </row>
    <row r="4" spans="1:4" ht="15.75" customHeight="1">
      <c r="A4" s="251" t="s">
        <v>73</v>
      </c>
      <c r="B4" s="252" t="s">
        <v>66</v>
      </c>
      <c r="C4" s="253">
        <v>152528</v>
      </c>
      <c r="D4" s="254">
        <v>0.4</v>
      </c>
    </row>
    <row r="5" spans="1:4" ht="15.75" customHeight="1">
      <c r="A5" s="255" t="s">
        <v>74</v>
      </c>
      <c r="B5" s="256" t="s">
        <v>66</v>
      </c>
      <c r="C5" s="257">
        <v>112815</v>
      </c>
      <c r="D5" s="258">
        <v>2.4</v>
      </c>
    </row>
    <row r="6" spans="1:4" ht="15.75" customHeight="1">
      <c r="A6" s="255" t="s">
        <v>75</v>
      </c>
      <c r="B6" s="256" t="s">
        <v>66</v>
      </c>
      <c r="C6" s="257">
        <v>1455</v>
      </c>
      <c r="D6" s="258">
        <v>3.1</v>
      </c>
    </row>
    <row r="7" spans="1:4" ht="15.75" customHeight="1">
      <c r="A7" s="255" t="s">
        <v>76</v>
      </c>
      <c r="B7" s="256" t="s">
        <v>66</v>
      </c>
      <c r="C7" s="257">
        <v>78741</v>
      </c>
      <c r="D7" s="258">
        <v>1.8</v>
      </c>
    </row>
    <row r="8" spans="1:4" ht="15.75" customHeight="1">
      <c r="A8" s="255" t="s">
        <v>77</v>
      </c>
      <c r="B8" s="256" t="s">
        <v>66</v>
      </c>
      <c r="C8" s="257">
        <v>32620</v>
      </c>
      <c r="D8" s="258">
        <v>3.7</v>
      </c>
    </row>
    <row r="9" spans="1:4" ht="15.75" customHeight="1">
      <c r="A9" s="255" t="s">
        <v>78</v>
      </c>
      <c r="B9" s="256" t="s">
        <v>66</v>
      </c>
      <c r="C9" s="257">
        <v>39713</v>
      </c>
      <c r="D9" s="258">
        <v>-4.6</v>
      </c>
    </row>
    <row r="10" spans="1:4" ht="15.75" customHeight="1">
      <c r="A10" s="255" t="s">
        <v>79</v>
      </c>
      <c r="B10" s="256" t="s">
        <v>66</v>
      </c>
      <c r="C10" s="257">
        <v>13080</v>
      </c>
      <c r="D10" s="258">
        <v>-1.3</v>
      </c>
    </row>
    <row r="11" spans="1:4" ht="15.75" customHeight="1">
      <c r="A11" s="255" t="s">
        <v>80</v>
      </c>
      <c r="B11" s="256" t="s">
        <v>66</v>
      </c>
      <c r="C11" s="257">
        <v>26633</v>
      </c>
      <c r="D11" s="258">
        <v>-6.2</v>
      </c>
    </row>
    <row r="12" spans="1:4" ht="15.75" customHeight="1">
      <c r="A12" s="259" t="s">
        <v>81</v>
      </c>
      <c r="B12" s="256" t="s">
        <v>66</v>
      </c>
      <c r="C12" s="257">
        <v>112815</v>
      </c>
      <c r="D12" s="258">
        <v>2.4</v>
      </c>
    </row>
    <row r="13" spans="1:4" ht="15.75" customHeight="1">
      <c r="A13" s="255" t="s">
        <v>82</v>
      </c>
      <c r="B13" s="256" t="s">
        <v>66</v>
      </c>
      <c r="C13" s="260">
        <v>1875</v>
      </c>
      <c r="D13" s="258">
        <v>3.6</v>
      </c>
    </row>
    <row r="14" spans="1:4" ht="15.75" customHeight="1">
      <c r="A14" s="255" t="s">
        <v>83</v>
      </c>
      <c r="B14" s="256" t="s">
        <v>66</v>
      </c>
      <c r="C14" s="257">
        <v>66602</v>
      </c>
      <c r="D14" s="258">
        <v>18.4</v>
      </c>
    </row>
    <row r="15" spans="1:4" ht="15.75" customHeight="1">
      <c r="A15" s="255" t="s">
        <v>84</v>
      </c>
      <c r="B15" s="256" t="s">
        <v>66</v>
      </c>
      <c r="C15" s="257">
        <v>12194</v>
      </c>
      <c r="D15" s="258">
        <v>-42.4</v>
      </c>
    </row>
    <row r="16" spans="1:4" ht="15.75" customHeight="1">
      <c r="A16" s="255" t="s">
        <v>85</v>
      </c>
      <c r="B16" s="261" t="s">
        <v>66</v>
      </c>
      <c r="C16" s="257">
        <v>2608</v>
      </c>
      <c r="D16" s="258">
        <v>19.3</v>
      </c>
    </row>
    <row r="17" spans="1:4" ht="15.75" customHeight="1">
      <c r="A17" s="255" t="s">
        <v>86</v>
      </c>
      <c r="B17" s="261" t="s">
        <v>66</v>
      </c>
      <c r="C17" s="257">
        <v>5286</v>
      </c>
      <c r="D17" s="262">
        <v>1.3</v>
      </c>
    </row>
    <row r="18" spans="1:4" ht="15.75" customHeight="1">
      <c r="A18" s="255" t="s">
        <v>87</v>
      </c>
      <c r="B18" s="261" t="s">
        <v>66</v>
      </c>
      <c r="C18" s="257">
        <v>6990</v>
      </c>
      <c r="D18" s="263">
        <v>10.1</v>
      </c>
    </row>
    <row r="19" spans="1:4" ht="15.75" customHeight="1">
      <c r="A19" s="264" t="s">
        <v>88</v>
      </c>
      <c r="B19" s="256" t="s">
        <v>66</v>
      </c>
      <c r="C19" s="257">
        <v>3729</v>
      </c>
      <c r="D19" s="263">
        <v>-0.1</v>
      </c>
    </row>
    <row r="20" spans="1:4" ht="15.75" customHeight="1">
      <c r="A20" s="265" t="s">
        <v>89</v>
      </c>
      <c r="B20" s="266" t="s">
        <v>66</v>
      </c>
      <c r="C20" s="267">
        <v>391</v>
      </c>
      <c r="D20" s="268">
        <v>-12.6</v>
      </c>
    </row>
    <row r="21" spans="1:4" ht="15.75" customHeight="1">
      <c r="A21" s="269" t="s">
        <v>90</v>
      </c>
      <c r="B21" s="266" t="s">
        <v>66</v>
      </c>
      <c r="C21" s="267">
        <v>1519</v>
      </c>
      <c r="D21" s="268">
        <v>-25.2</v>
      </c>
    </row>
    <row r="22" spans="1:4" ht="15.75" customHeight="1">
      <c r="A22" s="265" t="s">
        <v>91</v>
      </c>
      <c r="B22" s="266" t="s">
        <v>66</v>
      </c>
      <c r="C22" s="267">
        <v>1819</v>
      </c>
      <c r="D22" s="268">
        <v>3.9</v>
      </c>
    </row>
    <row r="23" spans="1:4" ht="15.75" customHeight="1">
      <c r="A23" s="270" t="s">
        <v>92</v>
      </c>
      <c r="B23" s="271" t="s">
        <v>66</v>
      </c>
      <c r="C23" s="272">
        <v>9802</v>
      </c>
      <c r="D23" s="273">
        <v>5.5</v>
      </c>
    </row>
    <row r="24" ht="15.75" customHeight="1">
      <c r="A24" s="239" t="s">
        <v>93</v>
      </c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="120" zoomScaleNormal="120" workbookViewId="0" topLeftCell="A1">
      <selection activeCell="M24" sqref="M24"/>
    </sheetView>
  </sheetViews>
  <sheetFormatPr defaultColWidth="9.00390625" defaultRowHeight="14.25"/>
  <cols>
    <col min="1" max="1" width="20.25390625" style="0" customWidth="1"/>
    <col min="2" max="2" width="6.625" style="0" customWidth="1"/>
    <col min="3" max="3" width="7.875" style="0" customWidth="1"/>
    <col min="4" max="4" width="7.125" style="0" customWidth="1"/>
    <col min="5" max="6" width="6.625" style="0" customWidth="1"/>
  </cols>
  <sheetData>
    <row r="1" spans="1:6" ht="22.5" customHeight="1">
      <c r="A1" s="228" t="s">
        <v>94</v>
      </c>
      <c r="B1" s="228"/>
      <c r="C1" s="228"/>
      <c r="D1" s="228"/>
      <c r="E1" s="228"/>
      <c r="F1" s="228"/>
    </row>
    <row r="2" spans="1:6" ht="14.25" customHeight="1">
      <c r="A2" s="229" t="s">
        <v>31</v>
      </c>
      <c r="B2" s="202" t="s">
        <v>95</v>
      </c>
      <c r="C2" s="203" t="s">
        <v>96</v>
      </c>
      <c r="D2" s="204" t="s">
        <v>97</v>
      </c>
      <c r="E2" s="205" t="s">
        <v>34</v>
      </c>
      <c r="F2" s="230" t="s">
        <v>97</v>
      </c>
    </row>
    <row r="3" spans="1:6" ht="14.25">
      <c r="A3" s="231"/>
      <c r="B3" s="208"/>
      <c r="C3" s="209" t="s">
        <v>98</v>
      </c>
      <c r="D3" s="210"/>
      <c r="E3" s="208" t="s">
        <v>36</v>
      </c>
      <c r="F3" s="230"/>
    </row>
    <row r="4" spans="1:6" ht="10.5" customHeight="1">
      <c r="A4" s="232" t="s">
        <v>99</v>
      </c>
      <c r="B4" s="233" t="s">
        <v>38</v>
      </c>
      <c r="C4" s="234">
        <v>-303</v>
      </c>
      <c r="D4" s="235"/>
      <c r="E4" s="106">
        <v>-100.2</v>
      </c>
      <c r="F4" s="235"/>
    </row>
    <row r="5" spans="1:6" ht="10.5" customHeight="1">
      <c r="A5" s="236" t="s">
        <v>40</v>
      </c>
      <c r="B5" s="213" t="s">
        <v>38</v>
      </c>
      <c r="C5" s="237">
        <v>33636</v>
      </c>
      <c r="D5" s="226">
        <f>RANK(C5,$C$5:$C$12)</f>
        <v>1</v>
      </c>
      <c r="E5" s="111">
        <v>-5.8</v>
      </c>
      <c r="F5" s="238">
        <f>RANK(E5,$E$5:$E$12)</f>
        <v>2</v>
      </c>
    </row>
    <row r="6" spans="1:6" ht="10.5" customHeight="1">
      <c r="A6" s="236" t="s">
        <v>41</v>
      </c>
      <c r="B6" s="213" t="s">
        <v>38</v>
      </c>
      <c r="C6" s="237">
        <v>18584</v>
      </c>
      <c r="D6" s="226">
        <f aca="true" t="shared" si="0" ref="D6:D12">RANK(C6,$C$5:$C$12)</f>
        <v>2</v>
      </c>
      <c r="E6" s="111">
        <v>-4.1</v>
      </c>
      <c r="F6" s="238">
        <f aca="true" t="shared" si="1" ref="F6:F12">RANK(E6,$E$5:$E$12)</f>
        <v>1</v>
      </c>
    </row>
    <row r="7" spans="1:6" ht="10.5" customHeight="1">
      <c r="A7" s="239" t="s">
        <v>42</v>
      </c>
      <c r="B7" s="213" t="s">
        <v>38</v>
      </c>
      <c r="C7" s="237">
        <v>-4544</v>
      </c>
      <c r="D7" s="226">
        <f t="shared" si="0"/>
        <v>7</v>
      </c>
      <c r="E7" s="111">
        <v>-131.2</v>
      </c>
      <c r="F7" s="238">
        <f t="shared" si="1"/>
        <v>7</v>
      </c>
    </row>
    <row r="8" spans="1:6" ht="10.5" customHeight="1">
      <c r="A8" s="236" t="s">
        <v>43</v>
      </c>
      <c r="B8" s="213" t="s">
        <v>38</v>
      </c>
      <c r="C8" s="237">
        <v>7891</v>
      </c>
      <c r="D8" s="226">
        <f t="shared" si="0"/>
        <v>6</v>
      </c>
      <c r="E8" s="111">
        <v>-9.8</v>
      </c>
      <c r="F8" s="238">
        <f t="shared" si="1"/>
        <v>3</v>
      </c>
    </row>
    <row r="9" spans="1:6" ht="10.5" customHeight="1">
      <c r="A9" s="236" t="s">
        <v>44</v>
      </c>
      <c r="B9" s="213" t="s">
        <v>38</v>
      </c>
      <c r="C9" s="237">
        <v>9561</v>
      </c>
      <c r="D9" s="226">
        <f t="shared" si="0"/>
        <v>4</v>
      </c>
      <c r="E9" s="111">
        <v>-20.2</v>
      </c>
      <c r="F9" s="238">
        <f t="shared" si="1"/>
        <v>5</v>
      </c>
    </row>
    <row r="10" spans="1:6" ht="10.5" customHeight="1">
      <c r="A10" s="236" t="s">
        <v>45</v>
      </c>
      <c r="B10" s="213" t="s">
        <v>38</v>
      </c>
      <c r="C10" s="237">
        <v>8710</v>
      </c>
      <c r="D10" s="226">
        <f t="shared" si="0"/>
        <v>5</v>
      </c>
      <c r="E10" s="111">
        <v>-22.5</v>
      </c>
      <c r="F10" s="238">
        <f t="shared" si="1"/>
        <v>6</v>
      </c>
    </row>
    <row r="11" spans="1:6" ht="10.5" customHeight="1">
      <c r="A11" s="236" t="s">
        <v>46</v>
      </c>
      <c r="B11" s="213" t="s">
        <v>38</v>
      </c>
      <c r="C11" s="237">
        <v>-39378</v>
      </c>
      <c r="D11" s="226">
        <f t="shared" si="0"/>
        <v>8</v>
      </c>
      <c r="E11" s="111">
        <v>-290.6</v>
      </c>
      <c r="F11" s="238">
        <f t="shared" si="1"/>
        <v>8</v>
      </c>
    </row>
    <row r="12" spans="1:6" ht="10.5" customHeight="1">
      <c r="A12" s="240" t="s">
        <v>47</v>
      </c>
      <c r="B12" s="213" t="s">
        <v>38</v>
      </c>
      <c r="C12" s="237">
        <v>13594</v>
      </c>
      <c r="D12" s="226">
        <f t="shared" si="0"/>
        <v>3</v>
      </c>
      <c r="E12" s="111">
        <v>-16</v>
      </c>
      <c r="F12" s="238">
        <f t="shared" si="1"/>
        <v>4</v>
      </c>
    </row>
    <row r="13" spans="1:6" ht="10.5" customHeight="1">
      <c r="A13" s="240" t="s">
        <v>100</v>
      </c>
      <c r="B13" s="213" t="s">
        <v>38</v>
      </c>
      <c r="C13" s="237">
        <v>36250</v>
      </c>
      <c r="D13" s="235" t="s">
        <v>39</v>
      </c>
      <c r="E13" s="111">
        <v>1.2</v>
      </c>
      <c r="F13" s="235" t="s">
        <v>39</v>
      </c>
    </row>
    <row r="14" spans="1:6" ht="10.5" customHeight="1">
      <c r="A14" s="240" t="s">
        <v>101</v>
      </c>
      <c r="B14" s="213" t="s">
        <v>38</v>
      </c>
      <c r="C14" s="237">
        <v>-86399</v>
      </c>
      <c r="D14" s="235" t="s">
        <v>39</v>
      </c>
      <c r="E14" s="111">
        <v>-901.3</v>
      </c>
      <c r="F14" s="235" t="s">
        <v>39</v>
      </c>
    </row>
    <row r="15" spans="1:6" ht="10.5" customHeight="1">
      <c r="A15" s="240" t="s">
        <v>102</v>
      </c>
      <c r="B15" s="213" t="s">
        <v>38</v>
      </c>
      <c r="C15" s="237">
        <v>1792</v>
      </c>
      <c r="D15" s="235" t="s">
        <v>39</v>
      </c>
      <c r="E15" s="111">
        <v>-25.1</v>
      </c>
      <c r="F15" s="235" t="s">
        <v>39</v>
      </c>
    </row>
    <row r="16" spans="1:6" ht="10.5" customHeight="1">
      <c r="A16" s="232" t="s">
        <v>103</v>
      </c>
      <c r="B16" s="213" t="s">
        <v>38</v>
      </c>
      <c r="C16" s="241">
        <v>865892</v>
      </c>
      <c r="D16" s="235"/>
      <c r="E16" s="106">
        <v>-8.6</v>
      </c>
      <c r="F16" s="235"/>
    </row>
    <row r="17" spans="1:6" ht="10.5" customHeight="1">
      <c r="A17" s="236" t="s">
        <v>40</v>
      </c>
      <c r="B17" s="213" t="s">
        <v>38</v>
      </c>
      <c r="C17" s="242">
        <v>88833</v>
      </c>
      <c r="D17" s="226">
        <f>RANK(C17,$C$17:$C$24)</f>
        <v>3</v>
      </c>
      <c r="E17" s="111">
        <v>-0.7</v>
      </c>
      <c r="F17" s="226">
        <f>RANK(E17,$E$17:$E$24)</f>
        <v>4</v>
      </c>
    </row>
    <row r="18" spans="1:6" ht="10.5" customHeight="1">
      <c r="A18" s="236" t="s">
        <v>41</v>
      </c>
      <c r="B18" s="213" t="s">
        <v>38</v>
      </c>
      <c r="C18" s="242">
        <v>112003</v>
      </c>
      <c r="D18" s="226">
        <f aca="true" t="shared" si="2" ref="D18:D24">RANK(C18,$C$17:$C$24)</f>
        <v>1</v>
      </c>
      <c r="E18" s="111">
        <v>-28.8</v>
      </c>
      <c r="F18" s="226">
        <f aca="true" t="shared" si="3" ref="F18:F24">RANK(E18,$E$17:$E$24)</f>
        <v>7</v>
      </c>
    </row>
    <row r="19" spans="1:6" ht="10.5" customHeight="1">
      <c r="A19" s="239" t="s">
        <v>42</v>
      </c>
      <c r="B19" s="213" t="s">
        <v>38</v>
      </c>
      <c r="C19" s="242">
        <v>83292</v>
      </c>
      <c r="D19" s="226">
        <f t="shared" si="2"/>
        <v>4</v>
      </c>
      <c r="E19" s="111">
        <v>-15</v>
      </c>
      <c r="F19" s="226">
        <f t="shared" si="3"/>
        <v>6</v>
      </c>
    </row>
    <row r="20" spans="1:6" ht="10.5" customHeight="1">
      <c r="A20" s="236" t="s">
        <v>43</v>
      </c>
      <c r="B20" s="213" t="s">
        <v>38</v>
      </c>
      <c r="C20" s="242">
        <v>68078</v>
      </c>
      <c r="D20" s="226">
        <f t="shared" si="2"/>
        <v>8</v>
      </c>
      <c r="E20" s="111">
        <v>-29.4</v>
      </c>
      <c r="F20" s="226">
        <f t="shared" si="3"/>
        <v>8</v>
      </c>
    </row>
    <row r="21" spans="1:6" ht="10.5" customHeight="1">
      <c r="A21" s="236" t="s">
        <v>44</v>
      </c>
      <c r="B21" s="213" t="s">
        <v>38</v>
      </c>
      <c r="C21" s="242">
        <v>75627</v>
      </c>
      <c r="D21" s="226">
        <f t="shared" si="2"/>
        <v>5</v>
      </c>
      <c r="E21" s="111">
        <v>0</v>
      </c>
      <c r="F21" s="226">
        <f t="shared" si="3"/>
        <v>3</v>
      </c>
    </row>
    <row r="22" spans="1:6" ht="10.5" customHeight="1">
      <c r="A22" s="236" t="s">
        <v>45</v>
      </c>
      <c r="B22" s="213" t="s">
        <v>38</v>
      </c>
      <c r="C22" s="242">
        <v>68334</v>
      </c>
      <c r="D22" s="226">
        <f t="shared" si="2"/>
        <v>7</v>
      </c>
      <c r="E22" s="111">
        <v>2.3</v>
      </c>
      <c r="F22" s="226">
        <f t="shared" si="3"/>
        <v>2</v>
      </c>
    </row>
    <row r="23" spans="1:6" ht="10.5" customHeight="1">
      <c r="A23" s="236" t="s">
        <v>46</v>
      </c>
      <c r="B23" s="213" t="s">
        <v>38</v>
      </c>
      <c r="C23" s="242">
        <v>110392</v>
      </c>
      <c r="D23" s="226">
        <f t="shared" si="2"/>
        <v>2</v>
      </c>
      <c r="E23" s="111">
        <v>10.1</v>
      </c>
      <c r="F23" s="226">
        <f t="shared" si="3"/>
        <v>1</v>
      </c>
    </row>
    <row r="24" spans="1:6" ht="10.5" customHeight="1">
      <c r="A24" s="236" t="s">
        <v>47</v>
      </c>
      <c r="B24" s="213" t="s">
        <v>38</v>
      </c>
      <c r="C24" s="243">
        <v>68442</v>
      </c>
      <c r="D24" s="226">
        <f t="shared" si="2"/>
        <v>6</v>
      </c>
      <c r="E24" s="111">
        <v>-3</v>
      </c>
      <c r="F24" s="226">
        <f t="shared" si="3"/>
        <v>5</v>
      </c>
    </row>
    <row r="25" spans="1:6" ht="10.5" customHeight="1">
      <c r="A25" s="236" t="s">
        <v>100</v>
      </c>
      <c r="B25" s="213" t="s">
        <v>38</v>
      </c>
      <c r="C25" s="242">
        <v>174840</v>
      </c>
      <c r="D25" s="235" t="s">
        <v>39</v>
      </c>
      <c r="E25" s="111">
        <v>6</v>
      </c>
      <c r="F25" s="235" t="s">
        <v>39</v>
      </c>
    </row>
    <row r="26" spans="1:6" ht="10.5" customHeight="1">
      <c r="A26" s="240" t="s">
        <v>101</v>
      </c>
      <c r="B26" s="213" t="s">
        <v>38</v>
      </c>
      <c r="C26" s="242">
        <v>7494</v>
      </c>
      <c r="D26" s="235" t="s">
        <v>39</v>
      </c>
      <c r="E26" s="111">
        <v>0.7</v>
      </c>
      <c r="F26" s="235" t="s">
        <v>39</v>
      </c>
    </row>
    <row r="27" spans="1:6" ht="10.5" customHeight="1">
      <c r="A27" s="240" t="s">
        <v>102</v>
      </c>
      <c r="B27" s="208" t="s">
        <v>38</v>
      </c>
      <c r="C27" s="242">
        <v>8557</v>
      </c>
      <c r="D27" s="235" t="s">
        <v>39</v>
      </c>
      <c r="E27" s="111">
        <v>-58</v>
      </c>
      <c r="F27" s="235" t="s">
        <v>39</v>
      </c>
    </row>
    <row r="28" spans="1:6" ht="25.5" customHeight="1">
      <c r="A28" s="244" t="s">
        <v>104</v>
      </c>
      <c r="B28" s="245"/>
      <c r="C28" s="245"/>
      <c r="D28" s="245"/>
      <c r="E28" s="245"/>
      <c r="F28" s="245"/>
    </row>
  </sheetData>
  <sheetProtection/>
  <mergeCells count="6">
    <mergeCell ref="A1:F1"/>
    <mergeCell ref="A28:F28"/>
    <mergeCell ref="A2:A3"/>
    <mergeCell ref="B2:B3"/>
    <mergeCell ref="D2:D3"/>
    <mergeCell ref="F2:F3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="120" zoomScaleNormal="120" workbookViewId="0" topLeftCell="A1">
      <selection activeCell="M9" sqref="M9"/>
    </sheetView>
  </sheetViews>
  <sheetFormatPr defaultColWidth="9.00390625" defaultRowHeight="14.25"/>
  <cols>
    <col min="1" max="1" width="21.625" style="0" customWidth="1"/>
    <col min="2" max="2" width="6.625" style="0" customWidth="1"/>
    <col min="3" max="3" width="9.25390625" style="0" customWidth="1"/>
    <col min="4" max="4" width="7.875" style="0" customWidth="1"/>
    <col min="5" max="5" width="7.00390625" style="0" customWidth="1"/>
    <col min="6" max="6" width="6.625" style="0" customWidth="1"/>
    <col min="7" max="7" width="16.50390625" style="0" customWidth="1"/>
  </cols>
  <sheetData>
    <row r="1" spans="1:6" ht="22.5">
      <c r="A1" s="200" t="s">
        <v>105</v>
      </c>
      <c r="B1" s="200"/>
      <c r="C1" s="200"/>
      <c r="D1" s="200"/>
      <c r="E1" s="200"/>
      <c r="F1" s="200"/>
    </row>
    <row r="2" spans="1:6" ht="14.25">
      <c r="A2" s="201" t="s">
        <v>31</v>
      </c>
      <c r="B2" s="202" t="s">
        <v>106</v>
      </c>
      <c r="C2" s="203" t="s">
        <v>96</v>
      </c>
      <c r="D2" s="204" t="s">
        <v>6</v>
      </c>
      <c r="E2" s="205" t="s">
        <v>34</v>
      </c>
      <c r="F2" s="206" t="s">
        <v>6</v>
      </c>
    </row>
    <row r="3" spans="1:6" ht="14.25">
      <c r="A3" s="207"/>
      <c r="B3" s="208"/>
      <c r="C3" s="209" t="s">
        <v>98</v>
      </c>
      <c r="D3" s="210"/>
      <c r="E3" s="208" t="s">
        <v>36</v>
      </c>
      <c r="F3" s="211"/>
    </row>
    <row r="4" spans="1:6" ht="22.5" customHeight="1">
      <c r="A4" s="212" t="s">
        <v>107</v>
      </c>
      <c r="B4" s="213" t="s">
        <v>38</v>
      </c>
      <c r="C4" s="214">
        <v>1503917</v>
      </c>
      <c r="D4" s="215"/>
      <c r="E4" s="216">
        <v>4</v>
      </c>
      <c r="F4" s="217"/>
    </row>
    <row r="5" spans="1:6" ht="22.5" customHeight="1">
      <c r="A5" s="218" t="s">
        <v>108</v>
      </c>
      <c r="B5" s="213" t="s">
        <v>38</v>
      </c>
      <c r="C5" s="219">
        <v>385785</v>
      </c>
      <c r="D5" s="220">
        <f>RANK(C5,$C$5:$C$12)</f>
        <v>1</v>
      </c>
      <c r="E5" s="221">
        <v>4.6</v>
      </c>
      <c r="F5" s="222">
        <f>RANK(E5,$E$5:$E$12)</f>
        <v>2</v>
      </c>
    </row>
    <row r="6" spans="1:6" ht="22.5" customHeight="1">
      <c r="A6" s="218" t="s">
        <v>109</v>
      </c>
      <c r="B6" s="213" t="s">
        <v>38</v>
      </c>
      <c r="C6" s="219">
        <v>231581</v>
      </c>
      <c r="D6" s="220">
        <f aca="true" t="shared" si="0" ref="D6:D12">RANK(C6,$C$5:$C$12)</f>
        <v>3</v>
      </c>
      <c r="E6" s="221">
        <v>1.6</v>
      </c>
      <c r="F6" s="222">
        <f aca="true" t="shared" si="1" ref="F6:F12">RANK(E6,$E$5:$E$12)</f>
        <v>7</v>
      </c>
    </row>
    <row r="7" spans="1:6" ht="22.5" customHeight="1">
      <c r="A7" s="218" t="s">
        <v>110</v>
      </c>
      <c r="B7" s="213" t="s">
        <v>38</v>
      </c>
      <c r="C7" s="219">
        <v>288875</v>
      </c>
      <c r="D7" s="220">
        <f t="shared" si="0"/>
        <v>2</v>
      </c>
      <c r="E7" s="221">
        <v>7.4</v>
      </c>
      <c r="F7" s="222">
        <f t="shared" si="1"/>
        <v>1</v>
      </c>
    </row>
    <row r="8" spans="1:6" ht="22.5" customHeight="1">
      <c r="A8" s="218" t="s">
        <v>111</v>
      </c>
      <c r="B8" s="213" t="s">
        <v>38</v>
      </c>
      <c r="C8" s="219">
        <v>152054</v>
      </c>
      <c r="D8" s="220">
        <f t="shared" si="0"/>
        <v>5</v>
      </c>
      <c r="E8" s="221">
        <v>4.2</v>
      </c>
      <c r="F8" s="222">
        <f t="shared" si="1"/>
        <v>4</v>
      </c>
    </row>
    <row r="9" spans="1:6" ht="22.5" customHeight="1">
      <c r="A9" s="218" t="s">
        <v>112</v>
      </c>
      <c r="B9" s="213" t="s">
        <v>38</v>
      </c>
      <c r="C9" s="219">
        <v>84846</v>
      </c>
      <c r="D9" s="220">
        <f t="shared" si="0"/>
        <v>6</v>
      </c>
      <c r="E9" s="221">
        <v>4</v>
      </c>
      <c r="F9" s="222">
        <f t="shared" si="1"/>
        <v>5</v>
      </c>
    </row>
    <row r="10" spans="1:6" ht="22.5" customHeight="1">
      <c r="A10" s="218" t="s">
        <v>113</v>
      </c>
      <c r="B10" s="213" t="s">
        <v>38</v>
      </c>
      <c r="C10" s="219">
        <v>76015</v>
      </c>
      <c r="D10" s="220">
        <f t="shared" si="0"/>
        <v>8</v>
      </c>
      <c r="E10" s="221">
        <v>4.4</v>
      </c>
      <c r="F10" s="222">
        <f t="shared" si="1"/>
        <v>3</v>
      </c>
    </row>
    <row r="11" spans="1:6" ht="22.5" customHeight="1">
      <c r="A11" s="218" t="s">
        <v>114</v>
      </c>
      <c r="B11" s="213" t="s">
        <v>38</v>
      </c>
      <c r="C11" s="219">
        <v>200977</v>
      </c>
      <c r="D11" s="220">
        <f t="shared" si="0"/>
        <v>4</v>
      </c>
      <c r="E11" s="221">
        <v>2.2</v>
      </c>
      <c r="F11" s="222">
        <f t="shared" si="1"/>
        <v>6</v>
      </c>
    </row>
    <row r="12" spans="1:6" ht="22.5" customHeight="1">
      <c r="A12" s="218" t="s">
        <v>115</v>
      </c>
      <c r="B12" s="213" t="s">
        <v>38</v>
      </c>
      <c r="C12" s="219">
        <v>83784</v>
      </c>
      <c r="D12" s="220">
        <f t="shared" si="0"/>
        <v>7</v>
      </c>
      <c r="E12" s="221">
        <v>1.5</v>
      </c>
      <c r="F12" s="222">
        <f t="shared" si="1"/>
        <v>8</v>
      </c>
    </row>
    <row r="13" spans="1:6" ht="22.5" customHeight="1">
      <c r="A13" s="223" t="s">
        <v>116</v>
      </c>
      <c r="B13" s="213" t="s">
        <v>117</v>
      </c>
      <c r="C13" s="224">
        <v>117570</v>
      </c>
      <c r="D13" s="215" t="s">
        <v>39</v>
      </c>
      <c r="E13" s="225">
        <v>-58.4</v>
      </c>
      <c r="F13" s="226" t="s">
        <v>39</v>
      </c>
    </row>
    <row r="14" spans="1:6" ht="12" customHeight="1">
      <c r="A14" s="227"/>
      <c r="B14" s="227"/>
      <c r="C14" s="227"/>
      <c r="D14" s="227"/>
      <c r="E14" s="227"/>
      <c r="F14" s="227"/>
    </row>
  </sheetData>
  <sheetProtection/>
  <mergeCells count="6">
    <mergeCell ref="A1:F1"/>
    <mergeCell ref="A14:F14"/>
    <mergeCell ref="A2:A3"/>
    <mergeCell ref="B2:B3"/>
    <mergeCell ref="D2:D3"/>
    <mergeCell ref="F2:F3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="120" zoomScaleNormal="120" workbookViewId="0" topLeftCell="A1">
      <selection activeCell="J22" sqref="J22"/>
    </sheetView>
  </sheetViews>
  <sheetFormatPr defaultColWidth="9.00390625" defaultRowHeight="14.25"/>
  <cols>
    <col min="1" max="1" width="22.75390625" style="0" customWidth="1"/>
    <col min="2" max="2" width="6.625" style="0" customWidth="1"/>
    <col min="3" max="3" width="7.25390625" style="0" customWidth="1"/>
    <col min="4" max="4" width="7.50390625" style="0" customWidth="1"/>
    <col min="5" max="5" width="7.625" style="168" customWidth="1"/>
    <col min="6" max="6" width="6.625" style="0" customWidth="1"/>
    <col min="8" max="8" width="13.125" style="0" customWidth="1"/>
  </cols>
  <sheetData>
    <row r="1" spans="1:6" ht="20.25">
      <c r="A1" s="169" t="s">
        <v>118</v>
      </c>
      <c r="B1" s="169"/>
      <c r="C1" s="169"/>
      <c r="D1" s="169"/>
      <c r="E1" s="170"/>
      <c r="F1" s="169"/>
    </row>
    <row r="2" spans="1:6" ht="14.25">
      <c r="A2" s="171" t="s">
        <v>31</v>
      </c>
      <c r="B2" s="172" t="s">
        <v>106</v>
      </c>
      <c r="C2" s="172" t="s">
        <v>119</v>
      </c>
      <c r="D2" s="172" t="s">
        <v>6</v>
      </c>
      <c r="E2" s="173" t="s">
        <v>34</v>
      </c>
      <c r="F2" s="174" t="s">
        <v>6</v>
      </c>
    </row>
    <row r="3" spans="1:6" ht="14.25">
      <c r="A3" s="175"/>
      <c r="B3" s="176"/>
      <c r="C3" s="177"/>
      <c r="D3" s="177"/>
      <c r="E3" s="176" t="s">
        <v>36</v>
      </c>
      <c r="F3" s="178"/>
    </row>
    <row r="4" spans="1:6" ht="12" customHeight="1">
      <c r="A4" s="179" t="s">
        <v>120</v>
      </c>
      <c r="B4" s="180" t="s">
        <v>38</v>
      </c>
      <c r="C4" s="181">
        <v>8651576</v>
      </c>
      <c r="D4" s="182"/>
      <c r="E4" s="183">
        <v>9.5</v>
      </c>
      <c r="F4" s="184"/>
    </row>
    <row r="5" spans="1:6" ht="12" customHeight="1">
      <c r="A5" s="185" t="s">
        <v>40</v>
      </c>
      <c r="B5" s="180" t="s">
        <v>38</v>
      </c>
      <c r="C5" s="186">
        <v>2877097</v>
      </c>
      <c r="D5" s="187">
        <f>RANK(C5,$C$5:$C$12)</f>
        <v>1</v>
      </c>
      <c r="E5" s="188">
        <v>4</v>
      </c>
      <c r="F5" s="189">
        <f>RANK(E5,$E$5:$E$12)</f>
        <v>8</v>
      </c>
    </row>
    <row r="6" spans="1:6" ht="12" customHeight="1">
      <c r="A6" s="185" t="s">
        <v>41</v>
      </c>
      <c r="B6" s="180" t="s">
        <v>38</v>
      </c>
      <c r="C6" s="186">
        <v>1040996</v>
      </c>
      <c r="D6" s="187">
        <f aca="true" t="shared" si="0" ref="D6:D12">RANK(C6,$C$5:$C$12)</f>
        <v>3</v>
      </c>
      <c r="E6" s="188">
        <v>14.1</v>
      </c>
      <c r="F6" s="189">
        <f aca="true" t="shared" si="1" ref="F6:F12">RANK(E6,$E$5:$E$12)</f>
        <v>3</v>
      </c>
    </row>
    <row r="7" spans="1:6" ht="12" customHeight="1">
      <c r="A7" s="185" t="s">
        <v>42</v>
      </c>
      <c r="B7" s="180" t="s">
        <v>38</v>
      </c>
      <c r="C7" s="186">
        <v>1137298</v>
      </c>
      <c r="D7" s="187">
        <f t="shared" si="0"/>
        <v>2</v>
      </c>
      <c r="E7" s="188">
        <v>12.8</v>
      </c>
      <c r="F7" s="189">
        <f t="shared" si="1"/>
        <v>5</v>
      </c>
    </row>
    <row r="8" spans="1:6" ht="12" customHeight="1">
      <c r="A8" s="185" t="s">
        <v>43</v>
      </c>
      <c r="B8" s="180" t="s">
        <v>38</v>
      </c>
      <c r="C8" s="186">
        <v>771900</v>
      </c>
      <c r="D8" s="187">
        <f t="shared" si="0"/>
        <v>5</v>
      </c>
      <c r="E8" s="188">
        <v>5.1</v>
      </c>
      <c r="F8" s="189">
        <f t="shared" si="1"/>
        <v>7</v>
      </c>
    </row>
    <row r="9" spans="1:6" ht="12" customHeight="1">
      <c r="A9" s="185" t="s">
        <v>44</v>
      </c>
      <c r="B9" s="180" t="s">
        <v>38</v>
      </c>
      <c r="C9" s="186">
        <v>745410</v>
      </c>
      <c r="D9" s="187">
        <f t="shared" si="0"/>
        <v>6</v>
      </c>
      <c r="E9" s="188">
        <v>9.7</v>
      </c>
      <c r="F9" s="189">
        <f t="shared" si="1"/>
        <v>6</v>
      </c>
    </row>
    <row r="10" spans="1:6" ht="12" customHeight="1">
      <c r="A10" s="185" t="s">
        <v>45</v>
      </c>
      <c r="B10" s="180" t="s">
        <v>38</v>
      </c>
      <c r="C10" s="186">
        <v>552762</v>
      </c>
      <c r="D10" s="187">
        <f t="shared" si="0"/>
        <v>7</v>
      </c>
      <c r="E10" s="188">
        <v>15.5</v>
      </c>
      <c r="F10" s="189">
        <f t="shared" si="1"/>
        <v>2</v>
      </c>
    </row>
    <row r="11" spans="1:6" ht="12" customHeight="1">
      <c r="A11" s="185" t="s">
        <v>46</v>
      </c>
      <c r="B11" s="180" t="s">
        <v>38</v>
      </c>
      <c r="C11" s="186">
        <v>1038417</v>
      </c>
      <c r="D11" s="187">
        <f t="shared" si="0"/>
        <v>4</v>
      </c>
      <c r="E11" s="188">
        <v>13.4</v>
      </c>
      <c r="F11" s="189">
        <f t="shared" si="1"/>
        <v>4</v>
      </c>
    </row>
    <row r="12" spans="1:6" ht="12" customHeight="1">
      <c r="A12" s="185" t="s">
        <v>47</v>
      </c>
      <c r="B12" s="180" t="s">
        <v>38</v>
      </c>
      <c r="C12" s="186">
        <v>487695</v>
      </c>
      <c r="D12" s="187">
        <f t="shared" si="0"/>
        <v>8</v>
      </c>
      <c r="E12" s="188">
        <v>20.4</v>
      </c>
      <c r="F12" s="189">
        <f t="shared" si="1"/>
        <v>1</v>
      </c>
    </row>
    <row r="13" spans="1:6" ht="12" customHeight="1">
      <c r="A13" s="185" t="s">
        <v>121</v>
      </c>
      <c r="B13" s="180" t="s">
        <v>38</v>
      </c>
      <c r="C13" s="186">
        <v>2760387</v>
      </c>
      <c r="D13" s="190" t="s">
        <v>39</v>
      </c>
      <c r="E13" s="188">
        <v>2.2</v>
      </c>
      <c r="F13" s="191" t="s">
        <v>39</v>
      </c>
    </row>
    <row r="14" spans="1:6" ht="12" customHeight="1">
      <c r="A14" s="185" t="s">
        <v>122</v>
      </c>
      <c r="B14" s="180" t="s">
        <v>38</v>
      </c>
      <c r="C14" s="186">
        <v>2478969</v>
      </c>
      <c r="D14" s="190" t="s">
        <v>39</v>
      </c>
      <c r="E14" s="188">
        <v>9.8</v>
      </c>
      <c r="F14" s="191" t="s">
        <v>39</v>
      </c>
    </row>
    <row r="15" spans="1:6" ht="12" customHeight="1">
      <c r="A15" s="185" t="s">
        <v>123</v>
      </c>
      <c r="B15" s="180" t="s">
        <v>38</v>
      </c>
      <c r="C15" s="186">
        <v>3215558</v>
      </c>
      <c r="D15" s="190" t="s">
        <v>39</v>
      </c>
      <c r="E15" s="188">
        <v>13.5</v>
      </c>
      <c r="F15" s="191" t="s">
        <v>39</v>
      </c>
    </row>
    <row r="16" spans="1:6" ht="12" customHeight="1">
      <c r="A16" s="192" t="s">
        <v>124</v>
      </c>
      <c r="B16" s="180" t="s">
        <v>38</v>
      </c>
      <c r="C16" s="181">
        <v>7300770</v>
      </c>
      <c r="D16" s="193"/>
      <c r="E16" s="183">
        <v>9.3</v>
      </c>
      <c r="F16" s="184"/>
    </row>
    <row r="17" spans="1:6" ht="12" customHeight="1">
      <c r="A17" s="185" t="s">
        <v>40</v>
      </c>
      <c r="B17" s="180" t="s">
        <v>38</v>
      </c>
      <c r="C17" s="186">
        <v>2950905</v>
      </c>
      <c r="D17" s="187">
        <f>RANK(C17,$C$17:$C$24)</f>
        <v>1</v>
      </c>
      <c r="E17" s="188">
        <v>9.1</v>
      </c>
      <c r="F17" s="194">
        <f>RANK(E17,$E$17:$E$24)</f>
        <v>3</v>
      </c>
    </row>
    <row r="18" spans="1:6" ht="12" customHeight="1">
      <c r="A18" s="185" t="s">
        <v>41</v>
      </c>
      <c r="B18" s="180" t="s">
        <v>38</v>
      </c>
      <c r="C18" s="186">
        <v>1122875</v>
      </c>
      <c r="D18" s="187">
        <f aca="true" t="shared" si="2" ref="D18:D24">RANK(C18,$C$17:$C$24)</f>
        <v>2</v>
      </c>
      <c r="E18" s="188">
        <v>7</v>
      </c>
      <c r="F18" s="194">
        <f aca="true" t="shared" si="3" ref="F18:F24">RANK(E18,$E$17:$E$24)</f>
        <v>6</v>
      </c>
    </row>
    <row r="19" spans="1:6" ht="12" customHeight="1">
      <c r="A19" s="185" t="s">
        <v>42</v>
      </c>
      <c r="B19" s="180" t="s">
        <v>38</v>
      </c>
      <c r="C19" s="186">
        <v>755229</v>
      </c>
      <c r="D19" s="187">
        <f t="shared" si="2"/>
        <v>3</v>
      </c>
      <c r="E19" s="188">
        <v>11.9</v>
      </c>
      <c r="F19" s="194">
        <f t="shared" si="3"/>
        <v>2</v>
      </c>
    </row>
    <row r="20" spans="1:6" ht="12" customHeight="1">
      <c r="A20" s="185" t="s">
        <v>43</v>
      </c>
      <c r="B20" s="180" t="s">
        <v>38</v>
      </c>
      <c r="C20" s="186">
        <v>507127</v>
      </c>
      <c r="D20" s="187">
        <f t="shared" si="2"/>
        <v>6</v>
      </c>
      <c r="E20" s="188">
        <v>7.4</v>
      </c>
      <c r="F20" s="194">
        <f t="shared" si="3"/>
        <v>5</v>
      </c>
    </row>
    <row r="21" spans="1:6" ht="12" customHeight="1">
      <c r="A21" s="185" t="s">
        <v>44</v>
      </c>
      <c r="B21" s="180" t="s">
        <v>38</v>
      </c>
      <c r="C21" s="186">
        <v>399327</v>
      </c>
      <c r="D21" s="187">
        <f t="shared" si="2"/>
        <v>7</v>
      </c>
      <c r="E21" s="188">
        <v>8</v>
      </c>
      <c r="F21" s="194">
        <f t="shared" si="3"/>
        <v>4</v>
      </c>
    </row>
    <row r="22" spans="1:6" ht="12" customHeight="1">
      <c r="A22" s="185" t="s">
        <v>45</v>
      </c>
      <c r="B22" s="180" t="s">
        <v>38</v>
      </c>
      <c r="C22" s="186">
        <v>639469</v>
      </c>
      <c r="D22" s="187">
        <f t="shared" si="2"/>
        <v>4</v>
      </c>
      <c r="E22" s="188">
        <v>18.1</v>
      </c>
      <c r="F22" s="194">
        <f t="shared" si="3"/>
        <v>1</v>
      </c>
    </row>
    <row r="23" spans="1:6" ht="12" customHeight="1">
      <c r="A23" s="185" t="s">
        <v>46</v>
      </c>
      <c r="B23" s="180" t="s">
        <v>38</v>
      </c>
      <c r="C23" s="186">
        <v>583176</v>
      </c>
      <c r="D23" s="187">
        <f t="shared" si="2"/>
        <v>5</v>
      </c>
      <c r="E23" s="188">
        <v>6.1</v>
      </c>
      <c r="F23" s="194">
        <f t="shared" si="3"/>
        <v>8</v>
      </c>
    </row>
    <row r="24" spans="1:6" ht="12" customHeight="1">
      <c r="A24" s="185" t="s">
        <v>47</v>
      </c>
      <c r="B24" s="180" t="s">
        <v>38</v>
      </c>
      <c r="C24" s="186">
        <v>342662</v>
      </c>
      <c r="D24" s="187">
        <f t="shared" si="2"/>
        <v>8</v>
      </c>
      <c r="E24" s="188">
        <v>7</v>
      </c>
      <c r="F24" s="194">
        <f t="shared" si="3"/>
        <v>6</v>
      </c>
    </row>
    <row r="25" spans="1:6" ht="12" customHeight="1">
      <c r="A25" s="185" t="s">
        <v>125</v>
      </c>
      <c r="B25" s="180" t="s">
        <v>38</v>
      </c>
      <c r="C25" s="186">
        <v>2112142</v>
      </c>
      <c r="D25" s="190" t="s">
        <v>39</v>
      </c>
      <c r="E25" s="188">
        <v>8.8</v>
      </c>
      <c r="F25" s="191" t="s">
        <v>39</v>
      </c>
    </row>
    <row r="26" spans="1:6" ht="12" customHeight="1">
      <c r="A26" s="185" t="s">
        <v>126</v>
      </c>
      <c r="B26" s="180" t="s">
        <v>38</v>
      </c>
      <c r="C26" s="186">
        <v>1496625</v>
      </c>
      <c r="D26" s="190" t="s">
        <v>39</v>
      </c>
      <c r="E26" s="188">
        <v>15.8</v>
      </c>
      <c r="F26" s="191" t="s">
        <v>39</v>
      </c>
    </row>
    <row r="27" spans="1:6" ht="12" customHeight="1">
      <c r="A27" s="185" t="s">
        <v>127</v>
      </c>
      <c r="B27" s="180" t="s">
        <v>38</v>
      </c>
      <c r="C27" s="186">
        <v>615517</v>
      </c>
      <c r="D27" s="190" t="s">
        <v>39</v>
      </c>
      <c r="E27" s="188">
        <v>-5.1</v>
      </c>
      <c r="F27" s="191" t="s">
        <v>39</v>
      </c>
    </row>
    <row r="28" spans="1:6" ht="12" customHeight="1">
      <c r="A28" s="185" t="s">
        <v>128</v>
      </c>
      <c r="B28" s="180" t="s">
        <v>38</v>
      </c>
      <c r="C28" s="186">
        <v>4951797</v>
      </c>
      <c r="D28" s="190" t="s">
        <v>39</v>
      </c>
      <c r="E28" s="188">
        <v>7.7</v>
      </c>
      <c r="F28" s="191" t="s">
        <v>39</v>
      </c>
    </row>
    <row r="29" spans="1:6" ht="12" customHeight="1">
      <c r="A29" s="195" t="s">
        <v>129</v>
      </c>
      <c r="B29" s="180" t="s">
        <v>38</v>
      </c>
      <c r="C29" s="186">
        <v>1557573</v>
      </c>
      <c r="D29" s="190" t="s">
        <v>39</v>
      </c>
      <c r="E29" s="188">
        <v>8.9</v>
      </c>
      <c r="F29" s="191" t="s">
        <v>39</v>
      </c>
    </row>
    <row r="30" spans="1:6" ht="12" customHeight="1">
      <c r="A30" s="196" t="s">
        <v>130</v>
      </c>
      <c r="B30" s="176" t="s">
        <v>38</v>
      </c>
      <c r="C30" s="197">
        <v>3394225</v>
      </c>
      <c r="D30" s="190" t="s">
        <v>39</v>
      </c>
      <c r="E30" s="188">
        <v>7.2</v>
      </c>
      <c r="F30" s="198" t="s">
        <v>39</v>
      </c>
    </row>
    <row r="31" spans="1:6" ht="18" customHeight="1">
      <c r="A31" s="199"/>
      <c r="B31" s="199"/>
      <c r="C31" s="199"/>
      <c r="D31" s="199"/>
      <c r="E31" s="199"/>
      <c r="F31" s="199"/>
    </row>
  </sheetData>
  <sheetProtection/>
  <mergeCells count="7">
    <mergeCell ref="A1:F1"/>
    <mergeCell ref="A31:F31"/>
    <mergeCell ref="A2:A3"/>
    <mergeCell ref="B2:B3"/>
    <mergeCell ref="C2:C3"/>
    <mergeCell ref="D2:D3"/>
    <mergeCell ref="F2:F3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="120" zoomScaleNormal="120" zoomScaleSheetLayoutView="100" workbookViewId="0" topLeftCell="A1">
      <selection activeCell="K23" sqref="K23"/>
    </sheetView>
  </sheetViews>
  <sheetFormatPr defaultColWidth="9.00390625" defaultRowHeight="14.25"/>
  <cols>
    <col min="1" max="1" width="23.00390625" style="120" customWidth="1"/>
    <col min="2" max="2" width="7.25390625" style="120" customWidth="1"/>
    <col min="3" max="3" width="8.625" style="120" customWidth="1"/>
    <col min="4" max="4" width="6.625" style="120" customWidth="1"/>
    <col min="5" max="5" width="8.625" style="120" customWidth="1"/>
    <col min="6" max="6" width="6.75390625" style="120" customWidth="1"/>
  </cols>
  <sheetData>
    <row r="1" spans="1:6" ht="25.5">
      <c r="A1" s="121" t="s">
        <v>131</v>
      </c>
      <c r="B1" s="121"/>
      <c r="C1" s="121"/>
      <c r="D1" s="121"/>
      <c r="E1" s="121"/>
      <c r="F1" s="121"/>
    </row>
    <row r="2" spans="1:6" ht="22.5">
      <c r="A2" s="122" t="s">
        <v>31</v>
      </c>
      <c r="B2" s="123" t="s">
        <v>106</v>
      </c>
      <c r="C2" s="123" t="s">
        <v>71</v>
      </c>
      <c r="D2" s="123" t="s">
        <v>6</v>
      </c>
      <c r="E2" s="124" t="s">
        <v>132</v>
      </c>
      <c r="F2" s="124" t="s">
        <v>6</v>
      </c>
    </row>
    <row r="3" spans="1:6" ht="10.5" customHeight="1">
      <c r="A3" s="125" t="s">
        <v>133</v>
      </c>
      <c r="B3" s="126" t="s">
        <v>134</v>
      </c>
      <c r="C3" s="127">
        <v>275</v>
      </c>
      <c r="D3" s="128"/>
      <c r="E3" s="129">
        <v>32.2</v>
      </c>
      <c r="F3" s="130"/>
    </row>
    <row r="4" spans="1:6" ht="10.5" customHeight="1">
      <c r="A4" s="131" t="s">
        <v>135</v>
      </c>
      <c r="B4" s="126" t="s">
        <v>134</v>
      </c>
      <c r="C4" s="132">
        <v>28</v>
      </c>
      <c r="D4" s="133">
        <f>RANK(C4,$C$4:$C$11)</f>
        <v>5</v>
      </c>
      <c r="E4" s="134">
        <v>-3.4</v>
      </c>
      <c r="F4" s="135">
        <f>RANK(E4,$E$4:$E$11)</f>
        <v>6</v>
      </c>
    </row>
    <row r="5" spans="1:6" ht="10.5" customHeight="1">
      <c r="A5" s="131" t="s">
        <v>136</v>
      </c>
      <c r="B5" s="126" t="s">
        <v>134</v>
      </c>
      <c r="C5" s="132">
        <v>42</v>
      </c>
      <c r="D5" s="133">
        <f aca="true" t="shared" si="0" ref="D5:D11">RANK(C5,$C$4:$C$11)</f>
        <v>1</v>
      </c>
      <c r="E5" s="134">
        <v>55.6</v>
      </c>
      <c r="F5" s="135">
        <f aca="true" t="shared" si="1" ref="F5:F11">RANK(E5,$E$4:$E$11)</f>
        <v>3</v>
      </c>
    </row>
    <row r="6" spans="1:6" ht="10.5" customHeight="1">
      <c r="A6" s="131" t="s">
        <v>137</v>
      </c>
      <c r="B6" s="126" t="s">
        <v>134</v>
      </c>
      <c r="C6" s="132">
        <v>26</v>
      </c>
      <c r="D6" s="133">
        <f t="shared" si="0"/>
        <v>6</v>
      </c>
      <c r="E6" s="134">
        <v>-3.7</v>
      </c>
      <c r="F6" s="135">
        <f t="shared" si="1"/>
        <v>7</v>
      </c>
    </row>
    <row r="7" spans="1:6" ht="10.5" customHeight="1">
      <c r="A7" s="131" t="s">
        <v>138</v>
      </c>
      <c r="B7" s="126" t="s">
        <v>134</v>
      </c>
      <c r="C7" s="132">
        <v>34</v>
      </c>
      <c r="D7" s="133">
        <f t="shared" si="0"/>
        <v>3</v>
      </c>
      <c r="E7" s="134">
        <v>36</v>
      </c>
      <c r="F7" s="135">
        <f t="shared" si="1"/>
        <v>4</v>
      </c>
    </row>
    <row r="8" spans="1:6" ht="10.5" customHeight="1">
      <c r="A8" s="131" t="s">
        <v>139</v>
      </c>
      <c r="B8" s="126" t="s">
        <v>134</v>
      </c>
      <c r="C8" s="132">
        <v>13</v>
      </c>
      <c r="D8" s="133">
        <f t="shared" si="0"/>
        <v>8</v>
      </c>
      <c r="E8" s="134">
        <v>18.2</v>
      </c>
      <c r="F8" s="135">
        <f t="shared" si="1"/>
        <v>5</v>
      </c>
    </row>
    <row r="9" spans="1:6" ht="10.5" customHeight="1">
      <c r="A9" s="131" t="s">
        <v>140</v>
      </c>
      <c r="B9" s="126" t="s">
        <v>134</v>
      </c>
      <c r="C9" s="132">
        <v>34</v>
      </c>
      <c r="D9" s="133">
        <f t="shared" si="0"/>
        <v>3</v>
      </c>
      <c r="E9" s="136">
        <v>88.9</v>
      </c>
      <c r="F9" s="135">
        <f t="shared" si="1"/>
        <v>2</v>
      </c>
    </row>
    <row r="10" spans="1:6" ht="10.5" customHeight="1">
      <c r="A10" s="131" t="s">
        <v>141</v>
      </c>
      <c r="B10" s="126" t="s">
        <v>134</v>
      </c>
      <c r="C10" s="132">
        <v>14</v>
      </c>
      <c r="D10" s="133">
        <f t="shared" si="0"/>
        <v>7</v>
      </c>
      <c r="E10" s="134">
        <v>-41.7</v>
      </c>
      <c r="F10" s="135">
        <f t="shared" si="1"/>
        <v>8</v>
      </c>
    </row>
    <row r="11" spans="1:6" ht="10.5" customHeight="1">
      <c r="A11" s="131" t="s">
        <v>142</v>
      </c>
      <c r="B11" s="126" t="s">
        <v>134</v>
      </c>
      <c r="C11" s="132">
        <v>37</v>
      </c>
      <c r="D11" s="133">
        <f t="shared" si="0"/>
        <v>2</v>
      </c>
      <c r="E11" s="134">
        <v>117.6</v>
      </c>
      <c r="F11" s="135">
        <f t="shared" si="1"/>
        <v>1</v>
      </c>
    </row>
    <row r="12" spans="1:6" ht="10.5" customHeight="1">
      <c r="A12" s="131" t="s">
        <v>143</v>
      </c>
      <c r="B12" s="126" t="s">
        <v>134</v>
      </c>
      <c r="C12" s="137">
        <v>35</v>
      </c>
      <c r="D12" s="138" t="s">
        <v>39</v>
      </c>
      <c r="E12" s="139">
        <v>75</v>
      </c>
      <c r="F12" s="140" t="s">
        <v>39</v>
      </c>
    </row>
    <row r="13" spans="1:6" ht="10.5" customHeight="1">
      <c r="A13" s="131" t="s">
        <v>144</v>
      </c>
      <c r="B13" s="126" t="s">
        <v>134</v>
      </c>
      <c r="C13" s="132">
        <v>12</v>
      </c>
      <c r="D13" s="133" t="s">
        <v>39</v>
      </c>
      <c r="E13" s="141">
        <v>20</v>
      </c>
      <c r="F13" s="140" t="s">
        <v>39</v>
      </c>
    </row>
    <row r="14" spans="1:6" ht="10.5" customHeight="1">
      <c r="A14" s="125" t="s">
        <v>145</v>
      </c>
      <c r="B14" s="126" t="s">
        <v>146</v>
      </c>
      <c r="C14" s="142">
        <v>392.7</v>
      </c>
      <c r="D14" s="143"/>
      <c r="E14" s="144">
        <v>30.6</v>
      </c>
      <c r="F14" s="130"/>
    </row>
    <row r="15" spans="1:6" ht="10.5" customHeight="1">
      <c r="A15" s="131" t="s">
        <v>135</v>
      </c>
      <c r="B15" s="126" t="s">
        <v>146</v>
      </c>
      <c r="C15" s="145">
        <v>114.44</v>
      </c>
      <c r="D15" s="146">
        <f>RANK(C15,$C$15:$C$22)</f>
        <v>1</v>
      </c>
      <c r="E15" s="147">
        <v>28.2</v>
      </c>
      <c r="F15" s="148">
        <f>RANK(E15,$E$15:$E$22)</f>
        <v>5</v>
      </c>
    </row>
    <row r="16" spans="1:6" ht="10.5" customHeight="1">
      <c r="A16" s="131" t="s">
        <v>136</v>
      </c>
      <c r="B16" s="149" t="s">
        <v>146</v>
      </c>
      <c r="C16" s="145">
        <v>76.11</v>
      </c>
      <c r="D16" s="146">
        <f aca="true" t="shared" si="2" ref="D16:D22">RANK(C16,$C$15:$C$22)</f>
        <v>2</v>
      </c>
      <c r="E16" s="150">
        <v>28.7</v>
      </c>
      <c r="F16" s="148">
        <f aca="true" t="shared" si="3" ref="F16:F22">RANK(E16,$E$15:$E$22)</f>
        <v>4</v>
      </c>
    </row>
    <row r="17" spans="1:6" ht="10.5" customHeight="1">
      <c r="A17" s="131" t="s">
        <v>137</v>
      </c>
      <c r="B17" s="105" t="s">
        <v>146</v>
      </c>
      <c r="C17" s="151">
        <v>35.46</v>
      </c>
      <c r="D17" s="146">
        <f t="shared" si="2"/>
        <v>4</v>
      </c>
      <c r="E17" s="152">
        <v>43.8</v>
      </c>
      <c r="F17" s="148">
        <f t="shared" si="3"/>
        <v>1</v>
      </c>
    </row>
    <row r="18" spans="1:6" ht="10.5" customHeight="1">
      <c r="A18" s="131" t="s">
        <v>138</v>
      </c>
      <c r="B18" s="105" t="s">
        <v>146</v>
      </c>
      <c r="C18" s="151">
        <v>11.54</v>
      </c>
      <c r="D18" s="146">
        <f t="shared" si="2"/>
        <v>8</v>
      </c>
      <c r="E18" s="153">
        <v>43.7</v>
      </c>
      <c r="F18" s="148">
        <f t="shared" si="3"/>
        <v>2</v>
      </c>
    </row>
    <row r="19" spans="1:6" ht="10.5" customHeight="1">
      <c r="A19" s="131" t="s">
        <v>139</v>
      </c>
      <c r="B19" s="105" t="s">
        <v>146</v>
      </c>
      <c r="C19" s="151">
        <v>14.81</v>
      </c>
      <c r="D19" s="146">
        <f t="shared" si="2"/>
        <v>7</v>
      </c>
      <c r="E19" s="153">
        <v>34.5</v>
      </c>
      <c r="F19" s="148">
        <f t="shared" si="3"/>
        <v>3</v>
      </c>
    </row>
    <row r="20" spans="1:6" ht="10.5" customHeight="1">
      <c r="A20" s="131" t="s">
        <v>140</v>
      </c>
      <c r="B20" s="105" t="s">
        <v>146</v>
      </c>
      <c r="C20" s="151">
        <v>26.49</v>
      </c>
      <c r="D20" s="146">
        <f t="shared" si="2"/>
        <v>5</v>
      </c>
      <c r="E20" s="153">
        <v>24.1</v>
      </c>
      <c r="F20" s="148">
        <f t="shared" si="3"/>
        <v>7</v>
      </c>
    </row>
    <row r="21" spans="1:6" ht="10.5" customHeight="1">
      <c r="A21" s="131" t="s">
        <v>141</v>
      </c>
      <c r="B21" s="105" t="s">
        <v>146</v>
      </c>
      <c r="C21" s="151">
        <v>48.05</v>
      </c>
      <c r="D21" s="146">
        <f t="shared" si="2"/>
        <v>3</v>
      </c>
      <c r="E21" s="153">
        <v>25.2</v>
      </c>
      <c r="F21" s="148">
        <f t="shared" si="3"/>
        <v>6</v>
      </c>
    </row>
    <row r="22" spans="1:6" ht="10.5" customHeight="1">
      <c r="A22" s="131" t="s">
        <v>142</v>
      </c>
      <c r="B22" s="154" t="s">
        <v>146</v>
      </c>
      <c r="C22" s="151">
        <v>16.92</v>
      </c>
      <c r="D22" s="146">
        <f t="shared" si="2"/>
        <v>6</v>
      </c>
      <c r="E22" s="153">
        <v>13.1</v>
      </c>
      <c r="F22" s="148">
        <f t="shared" si="3"/>
        <v>8</v>
      </c>
    </row>
    <row r="23" spans="1:6" ht="10.5" customHeight="1">
      <c r="A23" s="155" t="s">
        <v>143</v>
      </c>
      <c r="B23" s="154" t="s">
        <v>146</v>
      </c>
      <c r="C23" s="156">
        <v>32.73</v>
      </c>
      <c r="D23" s="70" t="s">
        <v>39</v>
      </c>
      <c r="E23" s="157">
        <v>59</v>
      </c>
      <c r="F23" s="158" t="s">
        <v>39</v>
      </c>
    </row>
    <row r="24" spans="1:6" ht="10.5" customHeight="1">
      <c r="A24" s="159" t="s">
        <v>144</v>
      </c>
      <c r="B24" s="154" t="s">
        <v>146</v>
      </c>
      <c r="C24" s="160">
        <v>16.14</v>
      </c>
      <c r="D24" s="70" t="s">
        <v>39</v>
      </c>
      <c r="E24" s="157">
        <v>21.4</v>
      </c>
      <c r="F24" s="158" t="s">
        <v>39</v>
      </c>
    </row>
    <row r="25" spans="1:6" ht="10.5" customHeight="1">
      <c r="A25" s="161" t="s">
        <v>147</v>
      </c>
      <c r="B25" s="105" t="s">
        <v>146</v>
      </c>
      <c r="C25" s="142">
        <v>329.45</v>
      </c>
      <c r="D25" s="70"/>
      <c r="E25" s="129">
        <v>31.2</v>
      </c>
      <c r="F25" s="158" t="s">
        <v>39</v>
      </c>
    </row>
    <row r="26" spans="1:6" ht="10.5" customHeight="1">
      <c r="A26" s="131" t="s">
        <v>135</v>
      </c>
      <c r="B26" s="105" t="s">
        <v>146</v>
      </c>
      <c r="C26" s="151">
        <v>86.54</v>
      </c>
      <c r="D26" s="162">
        <f>RANK(C26,$C$26:$C$33)</f>
        <v>1</v>
      </c>
      <c r="E26" s="153">
        <v>8.9</v>
      </c>
      <c r="F26" s="119">
        <f>RANK(E26,$E$26:$E$33)</f>
        <v>8</v>
      </c>
    </row>
    <row r="27" spans="1:6" ht="10.5" customHeight="1">
      <c r="A27" s="131" t="s">
        <v>136</v>
      </c>
      <c r="B27" s="105" t="s">
        <v>146</v>
      </c>
      <c r="C27" s="151">
        <v>64.31</v>
      </c>
      <c r="D27" s="162">
        <f aca="true" t="shared" si="4" ref="D27:D33">RANK(C27,$C$26:$C$33)</f>
        <v>2</v>
      </c>
      <c r="E27" s="153">
        <v>15.1</v>
      </c>
      <c r="F27" s="119">
        <f aca="true" t="shared" si="5" ref="F27:F33">RANK(E27,$E$26:$E$33)</f>
        <v>7</v>
      </c>
    </row>
    <row r="28" spans="1:6" ht="10.5" customHeight="1">
      <c r="A28" s="131" t="s">
        <v>137</v>
      </c>
      <c r="B28" s="105" t="s">
        <v>146</v>
      </c>
      <c r="C28" s="151">
        <v>30.61</v>
      </c>
      <c r="D28" s="162">
        <f t="shared" si="4"/>
        <v>4</v>
      </c>
      <c r="E28" s="153">
        <v>127.8</v>
      </c>
      <c r="F28" s="119">
        <f t="shared" si="5"/>
        <v>2</v>
      </c>
    </row>
    <row r="29" spans="1:6" ht="10.5" customHeight="1">
      <c r="A29" s="131" t="s">
        <v>138</v>
      </c>
      <c r="B29" s="105" t="s">
        <v>146</v>
      </c>
      <c r="C29" s="151">
        <v>9.6</v>
      </c>
      <c r="D29" s="162">
        <f t="shared" si="4"/>
        <v>8</v>
      </c>
      <c r="E29" s="153">
        <v>41.1</v>
      </c>
      <c r="F29" s="119">
        <f t="shared" si="5"/>
        <v>5</v>
      </c>
    </row>
    <row r="30" spans="1:6" ht="10.5" customHeight="1">
      <c r="A30" s="131" t="s">
        <v>139</v>
      </c>
      <c r="B30" s="105" t="s">
        <v>146</v>
      </c>
      <c r="C30" s="151">
        <v>12.03</v>
      </c>
      <c r="D30" s="162">
        <f t="shared" si="4"/>
        <v>7</v>
      </c>
      <c r="E30" s="153">
        <v>42.5</v>
      </c>
      <c r="F30" s="119">
        <f t="shared" si="5"/>
        <v>4</v>
      </c>
    </row>
    <row r="31" spans="1:6" ht="10.5" customHeight="1">
      <c r="A31" s="131" t="s">
        <v>140</v>
      </c>
      <c r="B31" s="105" t="s">
        <v>146</v>
      </c>
      <c r="C31" s="151">
        <v>22.93</v>
      </c>
      <c r="D31" s="162">
        <f t="shared" si="4"/>
        <v>5</v>
      </c>
      <c r="E31" s="153">
        <v>29.9</v>
      </c>
      <c r="F31" s="119">
        <f t="shared" si="5"/>
        <v>6</v>
      </c>
    </row>
    <row r="32" spans="1:6" ht="10.5" customHeight="1">
      <c r="A32" s="131" t="s">
        <v>141</v>
      </c>
      <c r="B32" s="105" t="s">
        <v>146</v>
      </c>
      <c r="C32" s="151">
        <v>43.37</v>
      </c>
      <c r="D32" s="162">
        <f t="shared" si="4"/>
        <v>3</v>
      </c>
      <c r="E32" s="153">
        <v>43</v>
      </c>
      <c r="F32" s="119">
        <f t="shared" si="5"/>
        <v>3</v>
      </c>
    </row>
    <row r="33" spans="1:6" ht="10.5" customHeight="1">
      <c r="A33" s="131" t="s">
        <v>142</v>
      </c>
      <c r="B33" s="105" t="s">
        <v>146</v>
      </c>
      <c r="C33" s="151">
        <v>12.11</v>
      </c>
      <c r="D33" s="162">
        <f t="shared" si="4"/>
        <v>6</v>
      </c>
      <c r="E33" s="153">
        <v>128.6</v>
      </c>
      <c r="F33" s="119">
        <f t="shared" si="5"/>
        <v>1</v>
      </c>
    </row>
    <row r="34" spans="1:6" ht="10.5" customHeight="1">
      <c r="A34" s="159" t="s">
        <v>143</v>
      </c>
      <c r="B34" s="154" t="s">
        <v>146</v>
      </c>
      <c r="C34" s="160">
        <v>32.73</v>
      </c>
      <c r="D34" s="70" t="s">
        <v>39</v>
      </c>
      <c r="E34" s="157">
        <v>59</v>
      </c>
      <c r="F34" s="158" t="s">
        <v>39</v>
      </c>
    </row>
    <row r="35" spans="1:6" ht="10.5" customHeight="1">
      <c r="A35" s="163" t="s">
        <v>144</v>
      </c>
      <c r="B35" s="117" t="s">
        <v>146</v>
      </c>
      <c r="C35" s="164">
        <v>15.23</v>
      </c>
      <c r="D35" s="165" t="s">
        <v>39</v>
      </c>
      <c r="E35" s="166">
        <v>15.1</v>
      </c>
      <c r="F35" s="167" t="s">
        <v>39</v>
      </c>
    </row>
    <row r="36" spans="1:6" ht="10.5" customHeight="1">
      <c r="A36" s="119"/>
      <c r="B36" s="119"/>
      <c r="C36" s="119"/>
      <c r="D36" s="119"/>
      <c r="E36" s="119"/>
      <c r="F36" s="119"/>
    </row>
  </sheetData>
  <sheetProtection/>
  <mergeCells count="2">
    <mergeCell ref="A1:F1"/>
    <mergeCell ref="A36:F36"/>
  </mergeCells>
  <printOptions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zoomScale="120" zoomScaleNormal="120" zoomScaleSheetLayoutView="100" workbookViewId="0" topLeftCell="A1">
      <selection activeCell="K20" sqref="K20"/>
    </sheetView>
  </sheetViews>
  <sheetFormatPr defaultColWidth="9.00390625" defaultRowHeight="14.25"/>
  <cols>
    <col min="1" max="1" width="26.125" style="0" customWidth="1"/>
    <col min="2" max="2" width="6.50390625" style="0" customWidth="1"/>
    <col min="3" max="3" width="11.875" style="0" customWidth="1"/>
    <col min="4" max="4" width="8.125" style="0" customWidth="1"/>
  </cols>
  <sheetData>
    <row r="1" spans="1:4" ht="22.5">
      <c r="A1" s="99" t="s">
        <v>148</v>
      </c>
      <c r="B1" s="99"/>
      <c r="C1" s="99"/>
      <c r="D1" s="99"/>
    </row>
    <row r="2" spans="1:4" ht="24" customHeight="1">
      <c r="A2" s="100" t="s">
        <v>31</v>
      </c>
      <c r="B2" s="101" t="s">
        <v>106</v>
      </c>
      <c r="C2" s="102" t="s">
        <v>149</v>
      </c>
      <c r="D2" s="103" t="s">
        <v>6</v>
      </c>
    </row>
    <row r="3" spans="1:4" ht="12.75" customHeight="1">
      <c r="A3" s="104" t="s">
        <v>150</v>
      </c>
      <c r="B3" s="105" t="s">
        <v>36</v>
      </c>
      <c r="C3" s="106">
        <v>6.7</v>
      </c>
      <c r="D3" s="107"/>
    </row>
    <row r="4" spans="1:4" ht="12.75" customHeight="1">
      <c r="A4" s="108" t="s">
        <v>151</v>
      </c>
      <c r="B4" s="105" t="s">
        <v>36</v>
      </c>
      <c r="C4" s="109">
        <v>-24.8</v>
      </c>
      <c r="D4" s="110">
        <f>RANK(C4,$C$4:$C$11)</f>
        <v>7</v>
      </c>
    </row>
    <row r="5" spans="1:4" ht="12.75" customHeight="1">
      <c r="A5" s="108" t="s">
        <v>152</v>
      </c>
      <c r="B5" s="105" t="s">
        <v>36</v>
      </c>
      <c r="C5" s="109">
        <v>25.2</v>
      </c>
      <c r="D5" s="110">
        <f aca="true" t="shared" si="0" ref="D5:D11">RANK(C5,$C$4:$C$11)</f>
        <v>4</v>
      </c>
    </row>
    <row r="6" spans="1:4" ht="12.75" customHeight="1">
      <c r="A6" s="108" t="s">
        <v>153</v>
      </c>
      <c r="B6" s="105" t="s">
        <v>36</v>
      </c>
      <c r="C6" s="109">
        <v>42.5</v>
      </c>
      <c r="D6" s="110">
        <f t="shared" si="0"/>
        <v>3</v>
      </c>
    </row>
    <row r="7" spans="1:4" ht="12.75" customHeight="1">
      <c r="A7" s="108" t="s">
        <v>154</v>
      </c>
      <c r="B7" s="105" t="s">
        <v>36</v>
      </c>
      <c r="C7" s="109">
        <v>-6</v>
      </c>
      <c r="D7" s="110">
        <f t="shared" si="0"/>
        <v>6</v>
      </c>
    </row>
    <row r="8" spans="1:4" ht="12.75" customHeight="1">
      <c r="A8" s="108" t="s">
        <v>155</v>
      </c>
      <c r="B8" s="105" t="s">
        <v>36</v>
      </c>
      <c r="C8" s="109">
        <v>56.5</v>
      </c>
      <c r="D8" s="110">
        <f t="shared" si="0"/>
        <v>2</v>
      </c>
    </row>
    <row r="9" spans="1:4" ht="12.75" customHeight="1">
      <c r="A9" s="108" t="s">
        <v>156</v>
      </c>
      <c r="B9" s="105" t="s">
        <v>36</v>
      </c>
      <c r="C9" s="109">
        <v>18.3</v>
      </c>
      <c r="D9" s="110">
        <f t="shared" si="0"/>
        <v>5</v>
      </c>
    </row>
    <row r="10" spans="1:4" ht="12.75" customHeight="1">
      <c r="A10" s="108" t="s">
        <v>157</v>
      </c>
      <c r="B10" s="105" t="s">
        <v>36</v>
      </c>
      <c r="C10" s="109">
        <v>-27.7</v>
      </c>
      <c r="D10" s="110">
        <f t="shared" si="0"/>
        <v>8</v>
      </c>
    </row>
    <row r="11" spans="1:4" ht="12.75" customHeight="1">
      <c r="A11" s="108" t="s">
        <v>158</v>
      </c>
      <c r="B11" s="105" t="s">
        <v>36</v>
      </c>
      <c r="C11" s="109">
        <v>84.3</v>
      </c>
      <c r="D11" s="110">
        <f t="shared" si="0"/>
        <v>1</v>
      </c>
    </row>
    <row r="12" spans="1:4" ht="12.75" customHeight="1">
      <c r="A12" s="108" t="s">
        <v>159</v>
      </c>
      <c r="B12" s="105" t="s">
        <v>36</v>
      </c>
      <c r="C12" s="111">
        <v>9.5</v>
      </c>
      <c r="D12" s="110"/>
    </row>
    <row r="13" spans="1:4" ht="12.75" customHeight="1">
      <c r="A13" s="108" t="s">
        <v>151</v>
      </c>
      <c r="B13" s="105" t="s">
        <v>36</v>
      </c>
      <c r="C13" s="111">
        <v>-32.8</v>
      </c>
      <c r="D13" s="110">
        <f>RANK(C13,$C$13:$C$20)</f>
        <v>8</v>
      </c>
    </row>
    <row r="14" spans="1:4" ht="12.75" customHeight="1">
      <c r="A14" s="108" t="s">
        <v>152</v>
      </c>
      <c r="B14" s="105" t="s">
        <v>36</v>
      </c>
      <c r="C14" s="111">
        <v>29</v>
      </c>
      <c r="D14" s="110">
        <f aca="true" t="shared" si="1" ref="D14:D20">RANK(C14,$C$13:$C$20)</f>
        <v>4</v>
      </c>
    </row>
    <row r="15" spans="1:4" ht="12.75" customHeight="1">
      <c r="A15" s="108" t="s">
        <v>153</v>
      </c>
      <c r="B15" s="105" t="s">
        <v>36</v>
      </c>
      <c r="C15" s="111">
        <v>46.3</v>
      </c>
      <c r="D15" s="110">
        <f t="shared" si="1"/>
        <v>3</v>
      </c>
    </row>
    <row r="16" spans="1:4" ht="12.75" customHeight="1">
      <c r="A16" s="108" t="s">
        <v>154</v>
      </c>
      <c r="B16" s="105" t="s">
        <v>36</v>
      </c>
      <c r="C16" s="111">
        <v>-5.3</v>
      </c>
      <c r="D16" s="110">
        <f t="shared" si="1"/>
        <v>6</v>
      </c>
    </row>
    <row r="17" spans="1:4" ht="12.75" customHeight="1">
      <c r="A17" s="108" t="s">
        <v>155</v>
      </c>
      <c r="B17" s="105" t="s">
        <v>36</v>
      </c>
      <c r="C17" s="111">
        <v>70.9</v>
      </c>
      <c r="D17" s="110">
        <f t="shared" si="1"/>
        <v>2</v>
      </c>
    </row>
    <row r="18" spans="1:4" ht="12.75" customHeight="1">
      <c r="A18" s="108" t="s">
        <v>156</v>
      </c>
      <c r="B18" s="105" t="s">
        <v>36</v>
      </c>
      <c r="C18" s="111">
        <v>11.4</v>
      </c>
      <c r="D18" s="110">
        <f t="shared" si="1"/>
        <v>5</v>
      </c>
    </row>
    <row r="19" spans="1:4" ht="12.75" customHeight="1">
      <c r="A19" s="108" t="s">
        <v>157</v>
      </c>
      <c r="B19" s="105" t="s">
        <v>36</v>
      </c>
      <c r="C19" s="111">
        <v>-27.2</v>
      </c>
      <c r="D19" s="110">
        <f t="shared" si="1"/>
        <v>7</v>
      </c>
    </row>
    <row r="20" spans="1:4" ht="12.75" customHeight="1">
      <c r="A20" s="108" t="s">
        <v>158</v>
      </c>
      <c r="B20" s="105" t="s">
        <v>36</v>
      </c>
      <c r="C20" s="111">
        <v>86.4</v>
      </c>
      <c r="D20" s="110">
        <f t="shared" si="1"/>
        <v>1</v>
      </c>
    </row>
    <row r="21" spans="1:4" ht="12.75" customHeight="1">
      <c r="A21" s="108" t="s">
        <v>160</v>
      </c>
      <c r="B21" s="105" t="s">
        <v>36</v>
      </c>
      <c r="C21" s="112">
        <v>-11.9</v>
      </c>
      <c r="D21" s="113"/>
    </row>
    <row r="22" spans="1:4" ht="12.75" customHeight="1">
      <c r="A22" s="108" t="s">
        <v>151</v>
      </c>
      <c r="B22" s="105" t="s">
        <v>36</v>
      </c>
      <c r="C22" s="112">
        <v>-8</v>
      </c>
      <c r="D22" s="114">
        <f>RANK(C22,$C$22:$C$29)</f>
        <v>4</v>
      </c>
    </row>
    <row r="23" spans="1:4" ht="12.75" customHeight="1">
      <c r="A23" s="108" t="s">
        <v>152</v>
      </c>
      <c r="B23" s="105" t="s">
        <v>36</v>
      </c>
      <c r="C23" s="112">
        <v>-27.1</v>
      </c>
      <c r="D23" s="114">
        <f aca="true" t="shared" si="2" ref="D23:D29">RANK(C23,$C$22:$C$29)</f>
        <v>6</v>
      </c>
    </row>
    <row r="24" spans="1:4" ht="12.75" customHeight="1">
      <c r="A24" s="108" t="s">
        <v>153</v>
      </c>
      <c r="B24" s="105" t="s">
        <v>36</v>
      </c>
      <c r="C24" s="112">
        <v>9.8</v>
      </c>
      <c r="D24" s="114">
        <f t="shared" si="2"/>
        <v>3</v>
      </c>
    </row>
    <row r="25" spans="1:4" ht="12.75" customHeight="1">
      <c r="A25" s="108" t="s">
        <v>154</v>
      </c>
      <c r="B25" s="105" t="s">
        <v>36</v>
      </c>
      <c r="C25" s="115">
        <v>-25.8</v>
      </c>
      <c r="D25" s="114">
        <f t="shared" si="2"/>
        <v>5</v>
      </c>
    </row>
    <row r="26" spans="1:4" ht="12.75" customHeight="1">
      <c r="A26" s="108" t="s">
        <v>155</v>
      </c>
      <c r="B26" s="105" t="s">
        <v>36</v>
      </c>
      <c r="C26" s="112">
        <v>-63.7</v>
      </c>
      <c r="D26" s="114">
        <f t="shared" si="2"/>
        <v>8</v>
      </c>
    </row>
    <row r="27" spans="1:4" ht="12.75" customHeight="1">
      <c r="A27" s="108" t="s">
        <v>156</v>
      </c>
      <c r="B27" s="105" t="s">
        <v>36</v>
      </c>
      <c r="C27" s="112">
        <v>148.2</v>
      </c>
      <c r="D27" s="114">
        <f t="shared" si="2"/>
        <v>1</v>
      </c>
    </row>
    <row r="28" spans="1:4" ht="12.75" customHeight="1">
      <c r="A28" s="108" t="s">
        <v>157</v>
      </c>
      <c r="B28" s="105" t="s">
        <v>36</v>
      </c>
      <c r="C28" s="112">
        <v>-34.6</v>
      </c>
      <c r="D28" s="114">
        <f t="shared" si="2"/>
        <v>7</v>
      </c>
    </row>
    <row r="29" spans="1:4" ht="12.75" customHeight="1">
      <c r="A29" s="116" t="s">
        <v>158</v>
      </c>
      <c r="B29" s="117" t="s">
        <v>36</v>
      </c>
      <c r="C29" s="75">
        <v>34.1</v>
      </c>
      <c r="D29" s="118">
        <f t="shared" si="2"/>
        <v>2</v>
      </c>
    </row>
    <row r="30" spans="1:4" ht="14.25">
      <c r="A30" s="119"/>
      <c r="B30" s="119"/>
      <c r="C30" s="119"/>
      <c r="D30" s="119"/>
    </row>
  </sheetData>
  <sheetProtection/>
  <mergeCells count="2">
    <mergeCell ref="A1:D1"/>
    <mergeCell ref="A30:D30"/>
  </mergeCells>
  <printOptions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6"/>
  <sheetViews>
    <sheetView zoomScaleSheetLayoutView="100" workbookViewId="0" topLeftCell="A1">
      <selection activeCell="U23" sqref="U23"/>
    </sheetView>
  </sheetViews>
  <sheetFormatPr defaultColWidth="9.00390625" defaultRowHeight="14.25"/>
  <cols>
    <col min="2" max="2" width="9.625" style="0" customWidth="1"/>
    <col min="3" max="3" width="6.625" style="0" customWidth="1"/>
    <col min="4" max="4" width="8.75390625" style="0" customWidth="1"/>
    <col min="5" max="5" width="8.25390625" style="7" customWidth="1"/>
    <col min="6" max="6" width="6.875" style="0" customWidth="1"/>
    <col min="7" max="7" width="7.125" style="0" customWidth="1"/>
    <col min="8" max="8" width="6.00390625" style="0" customWidth="1"/>
    <col min="10" max="10" width="9.125" style="0" customWidth="1"/>
    <col min="11" max="11" width="6.375" style="0" customWidth="1"/>
    <col min="12" max="12" width="9.25390625" style="0" bestFit="1" customWidth="1"/>
    <col min="13" max="13" width="6.50390625" style="7" customWidth="1"/>
    <col min="14" max="14" width="7.125" style="0" customWidth="1"/>
    <col min="15" max="15" width="7.50390625" style="0" customWidth="1"/>
    <col min="16" max="16" width="14.125" style="0" hidden="1" customWidth="1"/>
    <col min="17" max="17" width="9.00390625" style="0" hidden="1" customWidth="1"/>
    <col min="18" max="18" width="12.875" style="0" hidden="1" customWidth="1"/>
  </cols>
  <sheetData>
    <row r="1" spans="1:15" ht="18" customHeight="1">
      <c r="A1" s="8" t="s">
        <v>161</v>
      </c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9"/>
      <c r="N1" s="8"/>
      <c r="O1" s="8"/>
    </row>
    <row r="2" spans="1:20" ht="15" customHeight="1">
      <c r="A2" s="10" t="s">
        <v>4</v>
      </c>
      <c r="B2" s="11"/>
      <c r="C2" s="11"/>
      <c r="D2" s="11"/>
      <c r="E2" s="12"/>
      <c r="F2" s="11"/>
      <c r="G2" s="11"/>
      <c r="H2" s="13"/>
      <c r="I2" s="10" t="s">
        <v>162</v>
      </c>
      <c r="J2" s="11"/>
      <c r="K2" s="11"/>
      <c r="L2" s="11"/>
      <c r="M2" s="12"/>
      <c r="N2" s="11"/>
      <c r="O2" s="11"/>
      <c r="P2" s="80"/>
      <c r="Q2" s="80"/>
      <c r="R2" s="80"/>
      <c r="S2" s="80"/>
      <c r="T2" s="80"/>
    </row>
    <row r="3" spans="1:20" ht="16.5" customHeight="1">
      <c r="A3" s="14" t="s">
        <v>163</v>
      </c>
      <c r="B3" s="15" t="s">
        <v>164</v>
      </c>
      <c r="C3" s="15"/>
      <c r="D3" s="15" t="s">
        <v>165</v>
      </c>
      <c r="E3" s="16"/>
      <c r="F3" s="17" t="s">
        <v>166</v>
      </c>
      <c r="G3" s="18" t="s">
        <v>167</v>
      </c>
      <c r="H3" s="13"/>
      <c r="I3" s="44" t="s">
        <v>163</v>
      </c>
      <c r="J3" s="45" t="s">
        <v>164</v>
      </c>
      <c r="K3" s="45"/>
      <c r="L3" s="45" t="s">
        <v>165</v>
      </c>
      <c r="M3" s="46"/>
      <c r="N3" s="47" t="s">
        <v>166</v>
      </c>
      <c r="O3" s="48" t="s">
        <v>167</v>
      </c>
      <c r="P3" s="80"/>
      <c r="Q3" s="80"/>
      <c r="R3" s="80"/>
      <c r="S3" s="80"/>
      <c r="T3" s="80"/>
    </row>
    <row r="4" spans="1:20" ht="24.75" customHeight="1">
      <c r="A4" s="19"/>
      <c r="B4" s="20" t="s">
        <v>168</v>
      </c>
      <c r="C4" s="21" t="s">
        <v>5</v>
      </c>
      <c r="D4" s="22" t="s">
        <v>169</v>
      </c>
      <c r="E4" s="23" t="s">
        <v>5</v>
      </c>
      <c r="F4" s="24"/>
      <c r="G4" s="25"/>
      <c r="H4" s="13"/>
      <c r="I4" s="49"/>
      <c r="J4" s="20" t="s">
        <v>168</v>
      </c>
      <c r="K4" s="20" t="s">
        <v>5</v>
      </c>
      <c r="L4" s="50" t="s">
        <v>170</v>
      </c>
      <c r="M4" s="51" t="s">
        <v>5</v>
      </c>
      <c r="N4" s="52"/>
      <c r="O4" s="53"/>
      <c r="P4" s="80"/>
      <c r="Q4" s="80"/>
      <c r="R4" s="80"/>
      <c r="S4" s="80"/>
      <c r="T4" s="80"/>
    </row>
    <row r="5" spans="1:20" s="6" customFormat="1" ht="16.5" customHeight="1">
      <c r="A5" s="26" t="s">
        <v>171</v>
      </c>
      <c r="B5" s="27">
        <v>404.62</v>
      </c>
      <c r="C5" s="28">
        <v>9</v>
      </c>
      <c r="D5" s="27">
        <f>ROUND('贸易、航运'!C4/10000,2)</f>
        <v>150.39</v>
      </c>
      <c r="E5" s="28">
        <f>'贸易、航运'!E4</f>
        <v>4</v>
      </c>
      <c r="F5" s="28">
        <f>ROUND(D5/B5*100,1)</f>
        <v>37.2</v>
      </c>
      <c r="G5" s="29"/>
      <c r="H5" s="30"/>
      <c r="I5" s="54" t="s">
        <v>171</v>
      </c>
      <c r="J5" s="81">
        <v>856.59</v>
      </c>
      <c r="K5" s="56">
        <v>10</v>
      </c>
      <c r="L5" s="55">
        <f>'招商'!C14</f>
        <v>392.7</v>
      </c>
      <c r="M5" s="56">
        <f>'招商'!E14</f>
        <v>30.6</v>
      </c>
      <c r="N5" s="56">
        <f aca="true" t="shared" si="0" ref="N5:N13">ROUND(L5/J5*100,1)</f>
        <v>45.8</v>
      </c>
      <c r="O5" s="82"/>
      <c r="P5" s="83"/>
      <c r="Q5" s="96"/>
      <c r="R5" s="83"/>
      <c r="S5" s="83"/>
      <c r="T5" s="97"/>
    </row>
    <row r="6" spans="1:20" ht="16.5" customHeight="1">
      <c r="A6" s="31" t="s">
        <v>172</v>
      </c>
      <c r="B6" s="32">
        <v>118.4</v>
      </c>
      <c r="C6" s="33">
        <v>9</v>
      </c>
      <c r="D6" s="34">
        <f>ROUND('贸易、航运'!C5/10000,2)</f>
        <v>38.58</v>
      </c>
      <c r="E6" s="35">
        <f>'贸易、航运'!E5</f>
        <v>4.6</v>
      </c>
      <c r="F6" s="35">
        <f aca="true" t="shared" si="1" ref="F6:F13">ROUND(D6/B6*100,1)</f>
        <v>32.6</v>
      </c>
      <c r="G6" s="36">
        <f>RANK(F6,$F$6:$F$13)</f>
        <v>8</v>
      </c>
      <c r="H6" s="37"/>
      <c r="I6" s="62" t="s">
        <v>172</v>
      </c>
      <c r="J6" s="84">
        <v>252.97</v>
      </c>
      <c r="K6" s="64">
        <v>9</v>
      </c>
      <c r="L6" s="85">
        <f>'招商'!C15</f>
        <v>114.44</v>
      </c>
      <c r="M6" s="86">
        <f>'招商'!E15</f>
        <v>28.2</v>
      </c>
      <c r="N6" s="86">
        <f t="shared" si="0"/>
        <v>45.2</v>
      </c>
      <c r="O6" s="68">
        <f>RANK(N6,$N$6:$N$13)</f>
        <v>5</v>
      </c>
      <c r="P6" s="80"/>
      <c r="Q6" s="98"/>
      <c r="R6" s="83"/>
      <c r="S6" s="80"/>
      <c r="T6" s="97"/>
    </row>
    <row r="7" spans="1:20" ht="16.5" customHeight="1">
      <c r="A7" s="31" t="s">
        <v>173</v>
      </c>
      <c r="B7" s="32">
        <v>58.06</v>
      </c>
      <c r="C7" s="33">
        <v>9</v>
      </c>
      <c r="D7" s="34">
        <f>ROUND('贸易、航运'!C6/10000,2)</f>
        <v>23.16</v>
      </c>
      <c r="E7" s="35">
        <f>'贸易、航运'!E6</f>
        <v>1.6</v>
      </c>
      <c r="F7" s="35">
        <f t="shared" si="1"/>
        <v>39.9</v>
      </c>
      <c r="G7" s="36">
        <f aca="true" t="shared" si="2" ref="G7:G13">RANK(F7,$F$6:$F$13)</f>
        <v>3</v>
      </c>
      <c r="H7" s="37"/>
      <c r="I7" s="62" t="s">
        <v>173</v>
      </c>
      <c r="J7" s="84">
        <v>140.83</v>
      </c>
      <c r="K7" s="64">
        <v>9</v>
      </c>
      <c r="L7" s="85">
        <f>'招商'!C16</f>
        <v>76.11</v>
      </c>
      <c r="M7" s="86">
        <f>'招商'!E16</f>
        <v>28.7</v>
      </c>
      <c r="N7" s="86">
        <f t="shared" si="0"/>
        <v>54</v>
      </c>
      <c r="O7" s="68">
        <f aca="true" t="shared" si="3" ref="O7:O13">RANK(N7,$N$6:$N$13)</f>
        <v>2</v>
      </c>
      <c r="P7" s="80"/>
      <c r="Q7" s="98"/>
      <c r="R7" s="83"/>
      <c r="S7" s="80"/>
      <c r="T7" s="97"/>
    </row>
    <row r="8" spans="1:20" ht="16.5" customHeight="1">
      <c r="A8" s="31" t="s">
        <v>174</v>
      </c>
      <c r="B8" s="32">
        <v>68.77</v>
      </c>
      <c r="C8" s="33">
        <v>9</v>
      </c>
      <c r="D8" s="34">
        <f>ROUND('贸易、航运'!C7/10000,2)</f>
        <v>28.89</v>
      </c>
      <c r="E8" s="35">
        <f>'贸易、航运'!E7</f>
        <v>7.4</v>
      </c>
      <c r="F8" s="35">
        <f t="shared" si="1"/>
        <v>42</v>
      </c>
      <c r="G8" s="36">
        <f t="shared" si="2"/>
        <v>1</v>
      </c>
      <c r="H8" s="37"/>
      <c r="I8" s="62" t="s">
        <v>174</v>
      </c>
      <c r="J8" s="84">
        <v>84.89</v>
      </c>
      <c r="K8" s="64">
        <v>10</v>
      </c>
      <c r="L8" s="85">
        <f>'招商'!C17</f>
        <v>35.46</v>
      </c>
      <c r="M8" s="86">
        <f>'招商'!E17</f>
        <v>43.8</v>
      </c>
      <c r="N8" s="86">
        <f t="shared" si="0"/>
        <v>41.8</v>
      </c>
      <c r="O8" s="68">
        <f t="shared" si="3"/>
        <v>6</v>
      </c>
      <c r="P8" s="80"/>
      <c r="Q8" s="98"/>
      <c r="R8" s="83"/>
      <c r="S8" s="80"/>
      <c r="T8" s="97"/>
    </row>
    <row r="9" spans="1:20" ht="16.5" customHeight="1">
      <c r="A9" s="31" t="s">
        <v>175</v>
      </c>
      <c r="B9" s="32">
        <v>42.16</v>
      </c>
      <c r="C9" s="33">
        <v>9</v>
      </c>
      <c r="D9" s="34">
        <f>ROUND('贸易、航运'!C8/10000,2)</f>
        <v>15.21</v>
      </c>
      <c r="E9" s="35">
        <f>'贸易、航运'!E8</f>
        <v>4.2</v>
      </c>
      <c r="F9" s="35">
        <f t="shared" si="1"/>
        <v>36.1</v>
      </c>
      <c r="G9" s="36">
        <f t="shared" si="2"/>
        <v>6</v>
      </c>
      <c r="H9" s="37"/>
      <c r="I9" s="62" t="s">
        <v>175</v>
      </c>
      <c r="J9" s="84">
        <v>20.09</v>
      </c>
      <c r="K9" s="64">
        <v>13</v>
      </c>
      <c r="L9" s="85">
        <f>'招商'!C18</f>
        <v>11.54</v>
      </c>
      <c r="M9" s="86">
        <f>'招商'!E18</f>
        <v>43.7</v>
      </c>
      <c r="N9" s="86">
        <f t="shared" si="0"/>
        <v>57.4</v>
      </c>
      <c r="O9" s="68">
        <f t="shared" si="3"/>
        <v>1</v>
      </c>
      <c r="P9" s="80"/>
      <c r="Q9" s="98"/>
      <c r="R9" s="83"/>
      <c r="S9" s="80"/>
      <c r="T9" s="97"/>
    </row>
    <row r="10" spans="1:20" ht="16.5" customHeight="1">
      <c r="A10" s="31" t="s">
        <v>176</v>
      </c>
      <c r="B10" s="32">
        <v>22.82</v>
      </c>
      <c r="C10" s="33">
        <v>9</v>
      </c>
      <c r="D10" s="34">
        <f>ROUND('贸易、航运'!C9/10000,2)</f>
        <v>8.48</v>
      </c>
      <c r="E10" s="35">
        <f>'贸易、航运'!E9</f>
        <v>4</v>
      </c>
      <c r="F10" s="35">
        <f t="shared" si="1"/>
        <v>37.2</v>
      </c>
      <c r="G10" s="36">
        <f t="shared" si="2"/>
        <v>4</v>
      </c>
      <c r="H10" s="37"/>
      <c r="I10" s="62" t="s">
        <v>176</v>
      </c>
      <c r="J10" s="84">
        <v>49.12</v>
      </c>
      <c r="K10" s="64">
        <v>13</v>
      </c>
      <c r="L10" s="85">
        <f>'招商'!C19</f>
        <v>14.81</v>
      </c>
      <c r="M10" s="86">
        <f>'招商'!E19</f>
        <v>34.5</v>
      </c>
      <c r="N10" s="86">
        <f t="shared" si="0"/>
        <v>30.2</v>
      </c>
      <c r="O10" s="68">
        <f t="shared" si="3"/>
        <v>8</v>
      </c>
      <c r="P10" s="80"/>
      <c r="Q10" s="98"/>
      <c r="R10" s="83"/>
      <c r="S10" s="80"/>
      <c r="T10" s="97"/>
    </row>
    <row r="11" spans="1:20" ht="16.5" customHeight="1">
      <c r="A11" s="31" t="s">
        <v>177</v>
      </c>
      <c r="B11" s="32">
        <v>20.64</v>
      </c>
      <c r="C11" s="33">
        <v>9</v>
      </c>
      <c r="D11" s="34">
        <f>ROUND('贸易、航运'!C10/10000,2)</f>
        <v>7.6</v>
      </c>
      <c r="E11" s="35">
        <f>'贸易、航运'!E10</f>
        <v>4.4</v>
      </c>
      <c r="F11" s="35">
        <f t="shared" si="1"/>
        <v>36.8</v>
      </c>
      <c r="G11" s="36">
        <f t="shared" si="2"/>
        <v>5</v>
      </c>
      <c r="H11" s="37"/>
      <c r="I11" s="62" t="s">
        <v>177</v>
      </c>
      <c r="J11" s="84">
        <v>71.52</v>
      </c>
      <c r="K11" s="64">
        <v>10</v>
      </c>
      <c r="L11" s="85">
        <f>'招商'!C20</f>
        <v>26.49</v>
      </c>
      <c r="M11" s="86">
        <f>'招商'!E20</f>
        <v>24.1</v>
      </c>
      <c r="N11" s="86">
        <f t="shared" si="0"/>
        <v>37</v>
      </c>
      <c r="O11" s="68">
        <f t="shared" si="3"/>
        <v>7</v>
      </c>
      <c r="P11" s="80"/>
      <c r="Q11" s="98"/>
      <c r="R11" s="83"/>
      <c r="S11" s="80"/>
      <c r="T11" s="97"/>
    </row>
    <row r="12" spans="1:20" ht="16.5" customHeight="1">
      <c r="A12" s="31" t="s">
        <v>178</v>
      </c>
      <c r="B12" s="32">
        <v>48.81</v>
      </c>
      <c r="C12" s="33">
        <v>9</v>
      </c>
      <c r="D12" s="34">
        <f>ROUND('贸易、航运'!C11/10000,2)</f>
        <v>20.1</v>
      </c>
      <c r="E12" s="35">
        <f>'贸易、航运'!E11</f>
        <v>2.2</v>
      </c>
      <c r="F12" s="35">
        <f t="shared" si="1"/>
        <v>41.2</v>
      </c>
      <c r="G12" s="36">
        <f t="shared" si="2"/>
        <v>2</v>
      </c>
      <c r="H12" s="37"/>
      <c r="I12" s="62" t="s">
        <v>178</v>
      </c>
      <c r="J12" s="84">
        <v>90.98</v>
      </c>
      <c r="K12" s="64">
        <v>10</v>
      </c>
      <c r="L12" s="85">
        <f>'招商'!C21</f>
        <v>48.05</v>
      </c>
      <c r="M12" s="86">
        <f>'招商'!E21</f>
        <v>25.2</v>
      </c>
      <c r="N12" s="86">
        <f t="shared" si="0"/>
        <v>52.8</v>
      </c>
      <c r="O12" s="68">
        <f t="shared" si="3"/>
        <v>3</v>
      </c>
      <c r="P12" s="80"/>
      <c r="Q12" s="98"/>
      <c r="R12" s="83"/>
      <c r="S12" s="80"/>
      <c r="T12" s="97"/>
    </row>
    <row r="13" spans="1:20" ht="16.5" customHeight="1">
      <c r="A13" s="38" t="s">
        <v>179</v>
      </c>
      <c r="B13" s="39">
        <v>24.95</v>
      </c>
      <c r="C13" s="40">
        <v>9</v>
      </c>
      <c r="D13" s="41">
        <f>ROUND('贸易、航运'!C12/10000,2)</f>
        <v>8.38</v>
      </c>
      <c r="E13" s="42">
        <f>'贸易、航运'!E12</f>
        <v>1.5</v>
      </c>
      <c r="F13" s="42">
        <f t="shared" si="1"/>
        <v>33.6</v>
      </c>
      <c r="G13" s="43">
        <f t="shared" si="2"/>
        <v>7</v>
      </c>
      <c r="H13" s="37"/>
      <c r="I13" s="71" t="s">
        <v>179</v>
      </c>
      <c r="J13" s="87">
        <v>33.32</v>
      </c>
      <c r="K13" s="73">
        <v>13</v>
      </c>
      <c r="L13" s="88">
        <f>'招商'!C22</f>
        <v>16.92</v>
      </c>
      <c r="M13" s="89">
        <f>'招商'!E22</f>
        <v>13.1</v>
      </c>
      <c r="N13" s="89">
        <f t="shared" si="0"/>
        <v>50.8</v>
      </c>
      <c r="O13" s="77">
        <f t="shared" si="3"/>
        <v>4</v>
      </c>
      <c r="P13" s="80"/>
      <c r="Q13" s="98"/>
      <c r="R13" s="83"/>
      <c r="S13" s="80"/>
      <c r="T13" s="97"/>
    </row>
    <row r="14" spans="1:15" ht="15.75" customHeight="1">
      <c r="A14" s="10" t="s">
        <v>24</v>
      </c>
      <c r="B14" s="11"/>
      <c r="C14" s="11"/>
      <c r="D14" s="11"/>
      <c r="E14" s="12"/>
      <c r="F14" s="11"/>
      <c r="G14" s="11"/>
      <c r="H14" s="13"/>
      <c r="I14" s="90" t="s">
        <v>25</v>
      </c>
      <c r="J14" s="91"/>
      <c r="K14" s="91"/>
      <c r="L14" s="91"/>
      <c r="M14" s="92"/>
      <c r="N14" s="91"/>
      <c r="O14" s="91"/>
    </row>
    <row r="15" spans="1:15" ht="18" customHeight="1">
      <c r="A15" s="44" t="s">
        <v>163</v>
      </c>
      <c r="B15" s="45" t="s">
        <v>164</v>
      </c>
      <c r="C15" s="45"/>
      <c r="D15" s="45" t="s">
        <v>165</v>
      </c>
      <c r="E15" s="46"/>
      <c r="F15" s="47" t="s">
        <v>166</v>
      </c>
      <c r="G15" s="48" t="s">
        <v>167</v>
      </c>
      <c r="H15" s="13"/>
      <c r="I15" s="14" t="s">
        <v>163</v>
      </c>
      <c r="J15" s="15" t="s">
        <v>164</v>
      </c>
      <c r="K15" s="15"/>
      <c r="L15" s="15" t="s">
        <v>165</v>
      </c>
      <c r="M15" s="16"/>
      <c r="N15" s="17" t="s">
        <v>166</v>
      </c>
      <c r="O15" s="48" t="s">
        <v>167</v>
      </c>
    </row>
    <row r="16" spans="1:15" ht="28.5" customHeight="1">
      <c r="A16" s="49"/>
      <c r="B16" s="20" t="s">
        <v>168</v>
      </c>
      <c r="C16" s="20" t="s">
        <v>5</v>
      </c>
      <c r="D16" s="50" t="s">
        <v>170</v>
      </c>
      <c r="E16" s="51" t="s">
        <v>5</v>
      </c>
      <c r="F16" s="52"/>
      <c r="G16" s="53"/>
      <c r="H16" s="13"/>
      <c r="I16" s="19"/>
      <c r="J16" s="20" t="s">
        <v>168</v>
      </c>
      <c r="K16" s="21" t="s">
        <v>5</v>
      </c>
      <c r="L16" s="22" t="s">
        <v>170</v>
      </c>
      <c r="M16" s="23" t="s">
        <v>5</v>
      </c>
      <c r="N16" s="24"/>
      <c r="O16" s="53"/>
    </row>
    <row r="17" spans="1:17" s="6" customFormat="1" ht="15.75" customHeight="1">
      <c r="A17" s="54" t="s">
        <v>171</v>
      </c>
      <c r="B17" s="55">
        <v>51.3</v>
      </c>
      <c r="C17" s="56">
        <v>3</v>
      </c>
      <c r="D17" s="57">
        <f>ROUND('财政'!C4/10000,2)</f>
        <v>-0.03</v>
      </c>
      <c r="E17" s="58">
        <f>'财政'!E4</f>
        <v>-100.2</v>
      </c>
      <c r="F17" s="59" t="s">
        <v>180</v>
      </c>
      <c r="G17" s="60" t="s">
        <v>180</v>
      </c>
      <c r="H17" s="61"/>
      <c r="I17" s="26" t="s">
        <v>171</v>
      </c>
      <c r="J17" s="27">
        <v>230.05</v>
      </c>
      <c r="K17" s="28">
        <v>3</v>
      </c>
      <c r="L17" s="27">
        <f>ROUND('财政'!C16/10000,2)</f>
        <v>86.59</v>
      </c>
      <c r="M17" s="28">
        <f>'财政'!E16</f>
        <v>-8.6</v>
      </c>
      <c r="N17" s="28">
        <f aca="true" t="shared" si="4" ref="N17:N25">ROUND(L17/J17*100,1)</f>
        <v>37.6</v>
      </c>
      <c r="O17" s="82"/>
      <c r="P17" s="93"/>
      <c r="Q17" s="6">
        <v>267341</v>
      </c>
    </row>
    <row r="18" spans="1:18" ht="15.75" customHeight="1">
      <c r="A18" s="62" t="s">
        <v>172</v>
      </c>
      <c r="B18" s="63">
        <v>9.44</v>
      </c>
      <c r="C18" s="64">
        <v>2.4</v>
      </c>
      <c r="D18" s="65">
        <f>ROUND('财政'!C5/10000,2)</f>
        <v>3.36</v>
      </c>
      <c r="E18" s="66">
        <f>'财政'!E5</f>
        <v>-5.8</v>
      </c>
      <c r="F18" s="67" t="s">
        <v>180</v>
      </c>
      <c r="G18" s="68" t="s">
        <v>180</v>
      </c>
      <c r="H18" s="69"/>
      <c r="I18" s="31" t="s">
        <v>172</v>
      </c>
      <c r="J18" s="32">
        <v>31.05</v>
      </c>
      <c r="K18" s="33">
        <v>11.2</v>
      </c>
      <c r="L18" s="34">
        <f>ROUND('财政'!C17/10000,2)</f>
        <v>8.88</v>
      </c>
      <c r="M18" s="35">
        <f>'财政'!E17</f>
        <v>-0.7</v>
      </c>
      <c r="N18" s="35">
        <f t="shared" si="4"/>
        <v>28.6</v>
      </c>
      <c r="O18" s="68">
        <f>RANK(N18,$N$18:$N$25)</f>
        <v>8</v>
      </c>
      <c r="P18" s="93"/>
      <c r="Q18">
        <v>26151</v>
      </c>
      <c r="R18" s="6"/>
    </row>
    <row r="19" spans="1:18" ht="15.75" customHeight="1">
      <c r="A19" s="62" t="s">
        <v>173</v>
      </c>
      <c r="B19" s="63">
        <v>6.46</v>
      </c>
      <c r="C19" s="64">
        <v>1.1</v>
      </c>
      <c r="D19" s="65">
        <f>ROUND('财政'!C6/10000,2)</f>
        <v>1.86</v>
      </c>
      <c r="E19" s="66">
        <f>'财政'!E6</f>
        <v>-4.1</v>
      </c>
      <c r="F19" s="67" t="s">
        <v>180</v>
      </c>
      <c r="G19" s="68" t="s">
        <v>180</v>
      </c>
      <c r="H19" s="69"/>
      <c r="I19" s="31" t="s">
        <v>173</v>
      </c>
      <c r="J19" s="32">
        <v>30.3</v>
      </c>
      <c r="K19" s="33">
        <v>11</v>
      </c>
      <c r="L19" s="34">
        <f>ROUND('财政'!C18/10000,2)</f>
        <v>11.2</v>
      </c>
      <c r="M19" s="35">
        <f>'财政'!E18</f>
        <v>-28.8</v>
      </c>
      <c r="N19" s="35">
        <f t="shared" si="4"/>
        <v>37</v>
      </c>
      <c r="O19" s="68">
        <f aca="true" t="shared" si="5" ref="O19:O25">RANK(N19,$N$18:$N$25)</f>
        <v>3</v>
      </c>
      <c r="P19" s="93"/>
      <c r="Q19">
        <v>71591</v>
      </c>
      <c r="R19" s="6"/>
    </row>
    <row r="20" spans="1:18" ht="15.75" customHeight="1">
      <c r="A20" s="62" t="s">
        <v>174</v>
      </c>
      <c r="B20" s="63">
        <v>5.84</v>
      </c>
      <c r="C20" s="64">
        <v>0.5</v>
      </c>
      <c r="D20" s="65">
        <f>ROUND('财政'!C7/10000,2)</f>
        <v>-0.45</v>
      </c>
      <c r="E20" s="66">
        <f>'财政'!E7</f>
        <v>-131.2</v>
      </c>
      <c r="F20" s="67" t="s">
        <v>180</v>
      </c>
      <c r="G20" s="68" t="s">
        <v>180</v>
      </c>
      <c r="H20" s="69"/>
      <c r="I20" s="31" t="s">
        <v>174</v>
      </c>
      <c r="J20" s="32">
        <v>24.65</v>
      </c>
      <c r="K20" s="33">
        <v>12</v>
      </c>
      <c r="L20" s="34">
        <f>ROUND('财政'!C19/10000,2)</f>
        <v>8.33</v>
      </c>
      <c r="M20" s="35">
        <f>'财政'!E19</f>
        <v>-15</v>
      </c>
      <c r="N20" s="35">
        <f t="shared" si="4"/>
        <v>33.8</v>
      </c>
      <c r="O20" s="68">
        <f t="shared" si="5"/>
        <v>6</v>
      </c>
      <c r="P20" s="93"/>
      <c r="Q20">
        <v>30835</v>
      </c>
      <c r="R20" s="6"/>
    </row>
    <row r="21" spans="1:18" ht="15.75" customHeight="1">
      <c r="A21" s="62" t="s">
        <v>175</v>
      </c>
      <c r="B21" s="63">
        <v>3.37</v>
      </c>
      <c r="C21" s="70" t="s">
        <v>39</v>
      </c>
      <c r="D21" s="65">
        <f>ROUND('财政'!C8/10000,2)</f>
        <v>0.79</v>
      </c>
      <c r="E21" s="66">
        <f>'财政'!E8</f>
        <v>-9.8</v>
      </c>
      <c r="F21" s="67" t="s">
        <v>180</v>
      </c>
      <c r="G21" s="68" t="s">
        <v>180</v>
      </c>
      <c r="H21" s="69"/>
      <c r="I21" s="31" t="s">
        <v>175</v>
      </c>
      <c r="J21" s="32">
        <v>20.43</v>
      </c>
      <c r="K21" s="33">
        <v>14.1</v>
      </c>
      <c r="L21" s="34">
        <f>ROUND('财政'!C20/10000,2)</f>
        <v>6.81</v>
      </c>
      <c r="M21" s="35">
        <f>'财政'!E20</f>
        <v>-29.4</v>
      </c>
      <c r="N21" s="35">
        <f t="shared" si="4"/>
        <v>33.3</v>
      </c>
      <c r="O21" s="68">
        <f t="shared" si="5"/>
        <v>7</v>
      </c>
      <c r="P21" s="93"/>
      <c r="Q21">
        <v>19003</v>
      </c>
      <c r="R21" s="6"/>
    </row>
    <row r="22" spans="1:18" ht="15.75" customHeight="1">
      <c r="A22" s="62" t="s">
        <v>176</v>
      </c>
      <c r="B22" s="63">
        <v>3.57</v>
      </c>
      <c r="C22" s="64">
        <v>1.1</v>
      </c>
      <c r="D22" s="65">
        <f>ROUND('财政'!C9/10000,2)</f>
        <v>0.96</v>
      </c>
      <c r="E22" s="66">
        <f>'财政'!E9</f>
        <v>-20.2</v>
      </c>
      <c r="F22" s="67" t="s">
        <v>180</v>
      </c>
      <c r="G22" s="68" t="s">
        <v>180</v>
      </c>
      <c r="H22" s="69"/>
      <c r="I22" s="31" t="s">
        <v>176</v>
      </c>
      <c r="J22" s="32">
        <v>19.07</v>
      </c>
      <c r="K22" s="33">
        <v>14</v>
      </c>
      <c r="L22" s="34">
        <f>ROUND('财政'!C21/10000,2)</f>
        <v>7.56</v>
      </c>
      <c r="M22" s="35">
        <f>'财政'!E21</f>
        <v>0</v>
      </c>
      <c r="N22" s="35">
        <f t="shared" si="4"/>
        <v>39.6</v>
      </c>
      <c r="O22" s="68">
        <f t="shared" si="5"/>
        <v>2</v>
      </c>
      <c r="P22" s="93"/>
      <c r="Q22">
        <v>21228</v>
      </c>
      <c r="R22" s="6"/>
    </row>
    <row r="23" spans="1:18" ht="15.75" customHeight="1">
      <c r="A23" s="62" t="s">
        <v>177</v>
      </c>
      <c r="B23" s="63">
        <v>3.19</v>
      </c>
      <c r="C23" s="64">
        <v>0.1</v>
      </c>
      <c r="D23" s="65">
        <f>ROUND('财政'!C10/10000,2)</f>
        <v>0.87</v>
      </c>
      <c r="E23" s="66">
        <f>'财政'!E10</f>
        <v>-22.5</v>
      </c>
      <c r="F23" s="67" t="s">
        <v>180</v>
      </c>
      <c r="G23" s="68" t="s">
        <v>180</v>
      </c>
      <c r="H23" s="69"/>
      <c r="I23" s="31" t="s">
        <v>177</v>
      </c>
      <c r="J23" s="32">
        <v>18.69</v>
      </c>
      <c r="K23" s="33">
        <v>15</v>
      </c>
      <c r="L23" s="34">
        <f>ROUND('财政'!C22/10000,2)</f>
        <v>6.83</v>
      </c>
      <c r="M23" s="35">
        <f>'财政'!E22</f>
        <v>2.3</v>
      </c>
      <c r="N23" s="35">
        <f t="shared" si="4"/>
        <v>36.5</v>
      </c>
      <c r="O23" s="68">
        <f t="shared" si="5"/>
        <v>4</v>
      </c>
      <c r="P23" s="93"/>
      <c r="Q23">
        <v>19217</v>
      </c>
      <c r="R23" s="6"/>
    </row>
    <row r="24" spans="1:18" ht="15.75" customHeight="1">
      <c r="A24" s="62" t="s">
        <v>178</v>
      </c>
      <c r="B24" s="63">
        <v>4.93</v>
      </c>
      <c r="C24" s="64">
        <v>0.4</v>
      </c>
      <c r="D24" s="65">
        <f>ROUND('财政'!C11/10000,2)</f>
        <v>-3.94</v>
      </c>
      <c r="E24" s="66">
        <f>'财政'!E11</f>
        <v>-290.6</v>
      </c>
      <c r="F24" s="67" t="s">
        <v>180</v>
      </c>
      <c r="G24" s="68" t="s">
        <v>180</v>
      </c>
      <c r="H24" s="69"/>
      <c r="I24" s="31" t="s">
        <v>178</v>
      </c>
      <c r="J24" s="32">
        <v>25.79</v>
      </c>
      <c r="K24" s="33">
        <v>12</v>
      </c>
      <c r="L24" s="34">
        <f>ROUND('财政'!C23/10000,2)</f>
        <v>11.04</v>
      </c>
      <c r="M24" s="35">
        <f>'财政'!E23</f>
        <v>10.1</v>
      </c>
      <c r="N24" s="35">
        <f t="shared" si="4"/>
        <v>42.8</v>
      </c>
      <c r="O24" s="68">
        <f t="shared" si="5"/>
        <v>1</v>
      </c>
      <c r="P24" s="93"/>
      <c r="Q24">
        <v>33628</v>
      </c>
      <c r="R24" s="6"/>
    </row>
    <row r="25" spans="1:18" ht="15.75" customHeight="1">
      <c r="A25" s="71" t="s">
        <v>179</v>
      </c>
      <c r="B25" s="72">
        <v>3.2</v>
      </c>
      <c r="C25" s="73">
        <v>2.9</v>
      </c>
      <c r="D25" s="74">
        <f>ROUND('财政'!C12/10000,2)</f>
        <v>1.36</v>
      </c>
      <c r="E25" s="75">
        <f>'财政'!E12</f>
        <v>-16</v>
      </c>
      <c r="F25" s="76" t="s">
        <v>180</v>
      </c>
      <c r="G25" s="77" t="s">
        <v>180</v>
      </c>
      <c r="H25" s="69"/>
      <c r="I25" s="38" t="s">
        <v>179</v>
      </c>
      <c r="J25" s="39">
        <v>18.91</v>
      </c>
      <c r="K25" s="40">
        <v>15</v>
      </c>
      <c r="L25" s="41">
        <f>ROUND('财政'!C24/10000,2)</f>
        <v>6.84</v>
      </c>
      <c r="M25" s="42">
        <f>'财政'!E24</f>
        <v>-3</v>
      </c>
      <c r="N25" s="94">
        <f t="shared" si="4"/>
        <v>36.2</v>
      </c>
      <c r="O25" s="77">
        <f t="shared" si="5"/>
        <v>5</v>
      </c>
      <c r="P25" s="93"/>
      <c r="Q25">
        <v>21028</v>
      </c>
      <c r="R25" s="6"/>
    </row>
    <row r="26" spans="1:15" ht="16.5" customHeight="1">
      <c r="A26" s="78"/>
      <c r="B26" s="78"/>
      <c r="C26" s="78"/>
      <c r="D26" s="78"/>
      <c r="E26" s="79"/>
      <c r="F26" s="78"/>
      <c r="G26" s="78"/>
      <c r="H26" s="78"/>
      <c r="I26" s="78"/>
      <c r="J26" s="95"/>
      <c r="K26" s="78"/>
      <c r="L26" s="78"/>
      <c r="M26" s="79"/>
      <c r="N26" s="78"/>
      <c r="O26" s="78"/>
    </row>
  </sheetData>
  <sheetProtection/>
  <mergeCells count="25">
    <mergeCell ref="A1:O1"/>
    <mergeCell ref="A2:G2"/>
    <mergeCell ref="I2:O2"/>
    <mergeCell ref="B3:C3"/>
    <mergeCell ref="D3:E3"/>
    <mergeCell ref="J3:K3"/>
    <mergeCell ref="L3:M3"/>
    <mergeCell ref="A14:G14"/>
    <mergeCell ref="I14:O14"/>
    <mergeCell ref="B15:C15"/>
    <mergeCell ref="D15:E15"/>
    <mergeCell ref="J15:K15"/>
    <mergeCell ref="L15:M15"/>
    <mergeCell ref="A3:A4"/>
    <mergeCell ref="A15:A16"/>
    <mergeCell ref="F3:F4"/>
    <mergeCell ref="F15:F16"/>
    <mergeCell ref="G3:G4"/>
    <mergeCell ref="G15:G16"/>
    <mergeCell ref="I3:I4"/>
    <mergeCell ref="I15:I16"/>
    <mergeCell ref="N3:N4"/>
    <mergeCell ref="N15:N16"/>
    <mergeCell ref="O3:O4"/>
    <mergeCell ref="O15:O16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世界瓦乡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中国临沧</dc:creator>
  <cp:keywords/>
  <dc:description/>
  <cp:lastModifiedBy>中国临沧</cp:lastModifiedBy>
  <cp:lastPrinted>2015-06-23T07:27:06Z</cp:lastPrinted>
  <dcterms:created xsi:type="dcterms:W3CDTF">2011-03-18T03:08:20Z</dcterms:created>
  <dcterms:modified xsi:type="dcterms:W3CDTF">2022-06-22T01:48:30Z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