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 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<sst xmlns="http://schemas.openxmlformats.org/spreadsheetml/2006/main" count="254" uniqueCount="172">
  <si>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</si>
  <si>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</si>
  <si>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</si>
  <si>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</si>
  <si>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</si>
  <si>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</si>
  <si>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</si>
  <si>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</si>
  <si>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</si>
  <si>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</si>
  <si>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</si>
  <si>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</si>
  <si>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</si>
  <si>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</si>
  <si>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</si>
  <si>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</si>
  <si>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</si>
  <si>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</si>
  <si>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</si>
  <si>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</si>
  <si>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</si>
  <si>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</si>
  <si>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</si>
  <si>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</si>
  <si>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</si>
  <si>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</si>
  <si>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</si>
  <si>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</si>
  <si>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</si>
  <si>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</si>
  <si>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</si>
  <si>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</si>
  <si>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</si>
  <si>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</si>
  <si>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</si>
  <si>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</si>
  <si>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</si>
  <si>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</si>
  <si>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</si>
  <si>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</si>
  <si>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</si>
  <si>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</si>
  <si>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</si>
  <si>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2016年预算数</t>
  </si>
  <si>
    <t>科目编码</t>
  </si>
  <si>
    <t>项目名称</t>
  </si>
  <si>
    <t>年初预算数</t>
  </si>
  <si>
    <t>小计</t>
  </si>
  <si>
    <t>基本支出</t>
  </si>
  <si>
    <t>项目支出</t>
  </si>
  <si>
    <t>医疗卫生与计划生育支出</t>
  </si>
  <si>
    <t>医疗保障</t>
  </si>
  <si>
    <t>行政单位医疗</t>
  </si>
  <si>
    <t>公务员医疗补助</t>
  </si>
  <si>
    <t>节能环保支出</t>
  </si>
  <si>
    <t>环境保护管理事务</t>
  </si>
  <si>
    <t>行政运行</t>
  </si>
  <si>
    <t>污染减排</t>
  </si>
  <si>
    <t>环境监测与信息</t>
  </si>
  <si>
    <t>全市环境质量状况常规性监测工作经费</t>
  </si>
  <si>
    <t>全市环境现状及验收监测经费</t>
  </si>
  <si>
    <t>监测仪器运行维护及标准物质样品购置和考核工作经费</t>
  </si>
  <si>
    <t xml:space="preserve"> 环境执法监察</t>
  </si>
  <si>
    <t xml:space="preserve"> 环保执法监管工作经费</t>
  </si>
  <si>
    <t xml:space="preserve"> 减排专项支出</t>
  </si>
  <si>
    <t>全市污染源监视性监测和减排验收监测</t>
  </si>
  <si>
    <t>污染防治</t>
  </si>
  <si>
    <t>水体</t>
  </si>
  <si>
    <t>集中式饮用水源地环境监管工作经费</t>
  </si>
  <si>
    <t>放射源和放射性废物监管</t>
  </si>
  <si>
    <t>辐射环境监测业务经费</t>
  </si>
  <si>
    <t>大型仪器日常维护费及检定费</t>
  </si>
  <si>
    <t>实验室能力建设及人员培训经费</t>
  </si>
  <si>
    <t>社会保障和就业支出</t>
  </si>
  <si>
    <t>行政事业单位离退休</t>
  </si>
  <si>
    <t>归口管理行政单位离退休</t>
  </si>
  <si>
    <t>抚恤</t>
  </si>
  <si>
    <t>死亡抚恤</t>
  </si>
  <si>
    <t>住房保障支出</t>
  </si>
  <si>
    <t>住房改革支出</t>
  </si>
  <si>
    <t>住房公积金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</si>
  <si>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</si>
  <si>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</si>
  <si>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</si>
  <si>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</si>
  <si>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</si>
  <si>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</si>
  <si>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</si>
  <si>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</si>
  <si>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</si>
  <si>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</si>
  <si>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</si>
  <si>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</si>
  <si>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</si>
  <si>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</si>
  <si>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</si>
  <si>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</si>
  <si>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</si>
  <si>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失业保险</t>
    </r>
  </si>
  <si>
    <t xml:space="preserve">  基本医疗保险</t>
  </si>
  <si>
    <t xml:space="preserve">  工伤保险</t>
  </si>
  <si>
    <t xml:space="preserve">  生育保险</t>
  </si>
  <si>
    <t xml:space="preserve">  养老保险</t>
  </si>
  <si>
    <t xml:space="preserve">  公车改革个人补贴</t>
  </si>
  <si>
    <t>商品和服务支出</t>
  </si>
  <si>
    <t xml:space="preserve">  办公费</t>
  </si>
  <si>
    <t xml:space="preserve">  公务用车运行维护费</t>
  </si>
  <si>
    <t xml:space="preserve">  职工教育经费</t>
  </si>
  <si>
    <t xml:space="preserve">  工会经费</t>
  </si>
  <si>
    <t xml:space="preserve">  福利费</t>
  </si>
  <si>
    <t xml:space="preserve">  退休公用经费</t>
  </si>
  <si>
    <t>对个人和家庭的补助</t>
  </si>
  <si>
    <t xml:space="preserve">  抚恤金（遗属生活补助）</t>
  </si>
  <si>
    <t xml:space="preserve">  公务员医疗费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</si>
  <si>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住房公积金</t>
    </r>
  </si>
  <si>
    <t>部门公开表4</t>
  </si>
  <si>
    <t>一般公共预算“三公”经费支出表</t>
  </si>
  <si>
    <t>临沧市环境保护局</t>
  </si>
  <si>
    <t>单位名称</t>
  </si>
  <si>
    <t>2015年预算数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</si>
  <si>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</si>
  <si>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</si>
  <si>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</si>
  <si>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</si>
  <si>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</si>
  <si>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临沧市环境保护局局机关</t>
  </si>
  <si>
    <t>临沧市环境监测站</t>
  </si>
  <si>
    <t>临沧市辐射环境监督站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</si>
  <si>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</si>
  <si>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</si>
  <si>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</si>
  <si>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</si>
  <si>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</si>
  <si>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</si>
  <si>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</si>
  <si>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</si>
  <si>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</si>
  <si>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</si>
  <si>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</si>
  <si>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</si>
  <si>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</si>
  <si>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</si>
  <si>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</si>
  <si>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</si>
  <si>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</si>
  <si>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</si>
  <si>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</si>
  <si>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</si>
  <si>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</si>
  <si>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</si>
  <si>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</si>
  <si>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</si>
  <si>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</si>
  <si>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</si>
  <si>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</si>
  <si>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</si>
  <si>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</si>
  <si>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</si>
  <si>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</si>
  <si>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</si>
  <si>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</si>
  <si>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</si>
  <si>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</si>
  <si>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</si>
  <si>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</si>
  <si>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</si>
  <si>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</si>
  <si>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</si>
  <si>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</si>
  <si>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</si>
  <si>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部门公开表8</t>
  </si>
  <si>
    <t>部门支出总表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</si>
</sst>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10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</cellStyleXfs>
  <cellXfs count="66">
    <xf numFmtId="0" fontId="0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4" fontId="55" fillId="0" borderId="10" xfId="0" applyNumberFormat="1" applyFont="1" applyBorder="1" applyAlignment="1">
      <alignment horizontal="left" vertical="center"/>
    </xf>
    <xf numFmtId="4" fontId="56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8" fillId="0" borderId="0" xfId="63">
      <alignment/>
      <protection/>
    </xf>
    <xf numFmtId="0" fontId="9" fillId="0" borderId="0" xfId="63" applyFont="1" applyAlignment="1" applyProtection="1">
      <alignment horizontal="center" vertical="top" wrapText="1" readingOrder="1"/>
      <protection locked="0"/>
    </xf>
    <xf numFmtId="0" fontId="10" fillId="0" borderId="0" xfId="63" applyFont="1" applyAlignment="1" applyProtection="1">
      <alignment horizontal="right" vertical="top" wrapText="1" readingOrder="1"/>
      <protection locked="0"/>
    </xf>
    <xf numFmtId="0" fontId="11" fillId="0" borderId="0" xfId="63" applyFont="1" applyAlignment="1" applyProtection="1">
      <alignment horizontal="center" vertical="center" wrapText="1" readingOrder="1"/>
      <protection locked="0"/>
    </xf>
    <xf numFmtId="0" fontId="8" fillId="0" borderId="0" xfId="63" applyAlignment="1">
      <alignment horizontal="right"/>
      <protection/>
    </xf>
    <xf numFmtId="0" fontId="10" fillId="0" borderId="13" xfId="63" applyFont="1" applyBorder="1" applyAlignment="1" applyProtection="1">
      <alignment vertical="top" wrapText="1" readingOrder="1"/>
      <protection locked="0"/>
    </xf>
    <xf numFmtId="0" fontId="10" fillId="0" borderId="14" xfId="63" applyFont="1" applyBorder="1" applyAlignment="1" applyProtection="1">
      <alignment horizontal="right" wrapText="1" readingOrder="1"/>
      <protection locked="0"/>
    </xf>
    <xf numFmtId="176" fontId="10" fillId="0" borderId="13" xfId="63" applyNumberFormat="1" applyFont="1" applyBorder="1" applyAlignment="1" applyProtection="1">
      <alignment horizontal="right" wrapText="1" readingOrder="1"/>
      <protection locked="0"/>
    </xf>
    <xf numFmtId="0" fontId="9" fillId="0" borderId="13" xfId="63" applyFont="1" applyBorder="1" applyAlignment="1" applyProtection="1">
      <alignment horizontal="center" vertical="center" wrapText="1" readingOrder="1"/>
      <protection locked="0"/>
    </xf>
    <xf numFmtId="0" fontId="9" fillId="0" borderId="14" xfId="63" applyFont="1" applyBorder="1" applyAlignment="1" applyProtection="1">
      <alignment horizontal="right" wrapText="1" readingOrder="1"/>
      <protection locked="0"/>
    </xf>
    <xf numFmtId="176" fontId="9" fillId="0" borderId="13" xfId="63" applyNumberFormat="1" applyFont="1" applyBorder="1" applyAlignment="1" applyProtection="1">
      <alignment horizontal="right" wrapText="1" readingOrder="1"/>
      <protection locked="0"/>
    </xf>
    <xf numFmtId="176" fontId="8" fillId="0" borderId="0" xfId="63" applyNumberFormat="1">
      <alignment/>
      <protection/>
    </xf>
    <xf numFmtId="0" fontId="52" fillId="0" borderId="15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53" fillId="0" borderId="15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3" fillId="0" borderId="15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 wrapText="1" readingOrder="1"/>
      <protection locked="0"/>
    </xf>
    <xf numFmtId="0" fontId="13" fillId="0" borderId="13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vertical="top" wrapText="1"/>
      <protection locked="0"/>
    </xf>
    <xf numFmtId="0" fontId="13" fillId="0" borderId="14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177" fontId="55" fillId="0" borderId="10" xfId="0" applyNumberFormat="1" applyFont="1" applyBorder="1" applyAlignment="1">
      <alignment horizontal="right" vertical="center"/>
    </xf>
    <xf numFmtId="4" fontId="55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horizontal="right" vertical="center"/>
    </xf>
    <xf numFmtId="0" fontId="14" fillId="0" borderId="2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57" fillId="0" borderId="15" xfId="0" applyFont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177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10" fillId="0" borderId="13" xfId="63" applyFont="1" applyBorder="1" applyAlignment="1" applyProtection="1">
      <alignment horizontal="right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workbookViewId="0" topLeftCell="A1">
      <selection activeCell="D12" sqref="D12"/>
    </sheetView>
  </sheetViews>
  <sheetFormatPr defaultColWidth="9.00390625" defaultRowHeight="15"/>
  <cols>
    <col min="1" max="1" width="0.9921875" style="24" customWidth="1"/>
    <col min="2" max="2" width="25.7109375" style="24" customWidth="1"/>
    <col min="3" max="3" width="17.421875" style="24" customWidth="1"/>
    <col min="4" max="4" width="25.7109375" style="24" customWidth="1"/>
    <col min="5" max="5" width="17.421875" style="24" customWidth="1"/>
    <col min="6" max="6" width="0.71875" style="24" customWidth="1"/>
    <col min="7" max="16384" width="9.00390625" style="24" customWidth="1"/>
  </cols>
  <sheetData>
    <row r="1" spans="2:5" ht="12.75">
      <c r="B1" s="25"/>
      <c r="C1" s="25"/>
      <c r="D1" s="25"/>
      <c r="E1" s="26" t="s">
        <v>0</v>
      </c>
    </row>
    <row r="2" ht="39.75" customHeight="1">
      <c r="B2" s="27" t="s">
        <v>1</v>
      </c>
    </row>
    <row r="3" spans="2:5" ht="15" customHeight="1">
      <c r="B3" s="27"/>
      <c r="E3" s="28" t="s">
        <v>2</v>
      </c>
    </row>
    <row r="4" spans="2:5" ht="12.75">
      <c r="B4" s="29" t="s">
        <v>3</v>
      </c>
      <c r="C4" s="30">
        <v>653.42</v>
      </c>
      <c r="D4" s="29" t="s">
        <v>4</v>
      </c>
      <c r="E4" s="31">
        <f>E5+E12+E13+E14+E23</f>
        <v>653.4200000000001</v>
      </c>
    </row>
    <row r="5" spans="2:5" ht="12.75">
      <c r="B5" s="29" t="s">
        <v>5</v>
      </c>
      <c r="C5" s="30">
        <v>653.42</v>
      </c>
      <c r="D5" s="29" t="s">
        <v>6</v>
      </c>
      <c r="E5" s="31">
        <v>0</v>
      </c>
    </row>
    <row r="6" spans="2:5" ht="15" customHeight="1">
      <c r="B6" s="29" t="s">
        <v>7</v>
      </c>
      <c r="C6" s="30">
        <v>653.42</v>
      </c>
      <c r="D6" s="29" t="s">
        <v>8</v>
      </c>
      <c r="E6" s="31">
        <v>0</v>
      </c>
    </row>
    <row r="7" spans="2:5" ht="15" customHeight="1">
      <c r="B7" s="29" t="s">
        <v>9</v>
      </c>
      <c r="C7" s="30"/>
      <c r="D7" s="29" t="s">
        <v>10</v>
      </c>
      <c r="E7" s="31">
        <v>0</v>
      </c>
    </row>
    <row r="8" spans="2:5" ht="15" customHeight="1">
      <c r="B8" s="29" t="s">
        <v>11</v>
      </c>
      <c r="C8" s="30"/>
      <c r="D8" s="29" t="s">
        <v>12</v>
      </c>
      <c r="E8" s="31">
        <v>0</v>
      </c>
    </row>
    <row r="9" spans="2:5" ht="15" customHeight="1">
      <c r="B9" s="29" t="s">
        <v>13</v>
      </c>
      <c r="C9" s="30"/>
      <c r="D9" s="29" t="s">
        <v>14</v>
      </c>
      <c r="E9" s="31">
        <v>0</v>
      </c>
    </row>
    <row r="10" spans="2:5" ht="15" customHeight="1">
      <c r="B10" s="29" t="s">
        <v>15</v>
      </c>
      <c r="C10" s="30"/>
      <c r="D10" s="29" t="s">
        <v>16</v>
      </c>
      <c r="E10" s="31">
        <v>0</v>
      </c>
    </row>
    <row r="11" spans="2:5" ht="12.75">
      <c r="B11" s="29" t="s">
        <v>17</v>
      </c>
      <c r="C11" s="30"/>
      <c r="D11" s="29" t="s">
        <v>18</v>
      </c>
      <c r="E11" s="31">
        <v>0</v>
      </c>
    </row>
    <row r="12" spans="2:5" ht="15" customHeight="1">
      <c r="B12" s="29" t="s">
        <v>19</v>
      </c>
      <c r="C12" s="30"/>
      <c r="D12" s="29" t="s">
        <v>20</v>
      </c>
      <c r="E12" s="31">
        <v>1.43</v>
      </c>
    </row>
    <row r="13" spans="2:5" ht="15" customHeight="1">
      <c r="B13" s="29" t="s">
        <v>21</v>
      </c>
      <c r="C13" s="30"/>
      <c r="D13" s="29" t="s">
        <v>22</v>
      </c>
      <c r="E13" s="31">
        <v>30.01</v>
      </c>
    </row>
    <row r="14" spans="2:5" ht="15" customHeight="1">
      <c r="B14" s="29" t="s">
        <v>23</v>
      </c>
      <c r="C14" s="30"/>
      <c r="D14" s="29" t="s">
        <v>24</v>
      </c>
      <c r="E14" s="31">
        <v>586.77</v>
      </c>
    </row>
    <row r="15" spans="2:5" ht="12.75">
      <c r="B15" s="29"/>
      <c r="C15" s="30"/>
      <c r="D15" s="29" t="s">
        <v>25</v>
      </c>
      <c r="E15" s="31">
        <v>0</v>
      </c>
    </row>
    <row r="16" spans="2:5" ht="12.75">
      <c r="B16" s="29"/>
      <c r="C16" s="30"/>
      <c r="D16" s="29" t="s">
        <v>26</v>
      </c>
      <c r="E16" s="31">
        <v>0</v>
      </c>
    </row>
    <row r="17" spans="2:5" ht="12.75">
      <c r="B17" s="29"/>
      <c r="C17" s="30"/>
      <c r="D17" s="29" t="s">
        <v>27</v>
      </c>
      <c r="E17" s="31">
        <v>0</v>
      </c>
    </row>
    <row r="18" spans="2:5" ht="15" customHeight="1">
      <c r="B18" s="29"/>
      <c r="C18" s="30"/>
      <c r="D18" s="29" t="s">
        <v>28</v>
      </c>
      <c r="E18" s="31">
        <v>0</v>
      </c>
    </row>
    <row r="19" spans="2:5" ht="15" customHeight="1">
      <c r="B19" s="29"/>
      <c r="C19" s="30"/>
      <c r="D19" s="29" t="s">
        <v>29</v>
      </c>
      <c r="E19" s="31">
        <v>0</v>
      </c>
    </row>
    <row r="20" spans="2:5" ht="15" customHeight="1">
      <c r="B20" s="29"/>
      <c r="C20" s="30"/>
      <c r="D20" s="29" t="s">
        <v>30</v>
      </c>
      <c r="E20" s="31">
        <v>0</v>
      </c>
    </row>
    <row r="21" spans="2:5" ht="15" customHeight="1">
      <c r="B21" s="29"/>
      <c r="C21" s="30"/>
      <c r="D21" s="29" t="s">
        <v>31</v>
      </c>
      <c r="E21" s="31">
        <v>0</v>
      </c>
    </row>
    <row r="22" spans="2:5" ht="15" customHeight="1">
      <c r="B22" s="29"/>
      <c r="C22" s="30"/>
      <c r="D22" s="29" t="s">
        <v>32</v>
      </c>
      <c r="E22" s="31">
        <v>0</v>
      </c>
    </row>
    <row r="23" spans="2:5" ht="15" customHeight="1">
      <c r="B23" s="29"/>
      <c r="C23" s="30"/>
      <c r="D23" s="29" t="s">
        <v>33</v>
      </c>
      <c r="E23" s="31">
        <v>35.21</v>
      </c>
    </row>
    <row r="24" spans="2:5" ht="15" customHeight="1">
      <c r="B24" s="29"/>
      <c r="C24" s="30"/>
      <c r="D24" s="29" t="s">
        <v>34</v>
      </c>
      <c r="E24" s="31">
        <v>0</v>
      </c>
    </row>
    <row r="25" spans="2:5" ht="15" customHeight="1">
      <c r="B25" s="29"/>
      <c r="C25" s="30"/>
      <c r="D25" s="29" t="s">
        <v>35</v>
      </c>
      <c r="E25" s="31">
        <v>0</v>
      </c>
    </row>
    <row r="26" spans="2:5" ht="15" customHeight="1">
      <c r="B26" s="29"/>
      <c r="C26" s="30"/>
      <c r="D26" s="29" t="s">
        <v>36</v>
      </c>
      <c r="E26" s="31">
        <v>0</v>
      </c>
    </row>
    <row r="27" spans="2:5" ht="12.75">
      <c r="B27" s="32"/>
      <c r="C27" s="33"/>
      <c r="D27" s="29" t="s">
        <v>37</v>
      </c>
      <c r="E27" s="65"/>
    </row>
    <row r="28" spans="2:5" ht="15" customHeight="1">
      <c r="B28" s="32" t="s">
        <v>38</v>
      </c>
      <c r="C28" s="33">
        <f>C4+C14</f>
        <v>653.42</v>
      </c>
      <c r="D28" s="32" t="s">
        <v>39</v>
      </c>
      <c r="E28" s="34">
        <f>E27+E4</f>
        <v>653.4200000000001</v>
      </c>
    </row>
    <row r="29" ht="16.5" customHeight="1"/>
  </sheetData>
  <sheetProtection/>
  <mergeCells count="1">
    <mergeCell ref="B2:E2"/>
  </mergeCells>
  <printOptions horizontalCentered="1"/>
  <pageMargins left="0.59" right="0.59" top="0.2" bottom="0.2" header="0.2" footer="0.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I15" sqref="I15"/>
    </sheetView>
  </sheetViews>
  <sheetFormatPr defaultColWidth="9.00390625" defaultRowHeight="15"/>
  <cols>
    <col min="1" max="1" width="9.421875" style="0" customWidth="1"/>
    <col min="2" max="2" width="40.28125" style="0" customWidth="1"/>
    <col min="3" max="5" width="15.421875" style="0" customWidth="1"/>
  </cols>
  <sheetData>
    <row r="1" spans="1:7" ht="19.5" customHeight="1">
      <c r="A1" s="5" t="s">
        <v>40</v>
      </c>
      <c r="B1" s="5"/>
      <c r="C1" s="5"/>
      <c r="D1" s="5"/>
      <c r="E1" s="5"/>
      <c r="F1" s="60"/>
      <c r="G1" s="60"/>
    </row>
    <row r="2" spans="1:7" ht="39.75" customHeight="1">
      <c r="A2" s="4" t="s">
        <v>41</v>
      </c>
      <c r="B2" s="4"/>
      <c r="C2" s="4"/>
      <c r="D2" s="4"/>
      <c r="E2" s="4"/>
      <c r="F2" s="60"/>
      <c r="G2" s="60"/>
    </row>
    <row r="3" spans="1:7" ht="13.5">
      <c r="A3" s="61" t="s">
        <v>2</v>
      </c>
      <c r="B3" s="61"/>
      <c r="C3" s="61"/>
      <c r="D3" s="61"/>
      <c r="E3" s="61"/>
      <c r="F3" s="60"/>
      <c r="G3" s="60"/>
    </row>
    <row r="4" spans="1:7" ht="39.75" customHeight="1">
      <c r="A4" s="6" t="s">
        <v>42</v>
      </c>
      <c r="B4" s="6"/>
      <c r="C4" s="6" t="s">
        <v>43</v>
      </c>
      <c r="D4" s="6"/>
      <c r="E4" s="6"/>
      <c r="F4" s="60"/>
      <c r="G4" s="60"/>
    </row>
    <row r="5" spans="1:7" ht="19.5" customHeight="1">
      <c r="A5" s="6" t="s">
        <v>44</v>
      </c>
      <c r="B5" s="6" t="s">
        <v>45</v>
      </c>
      <c r="C5" s="6" t="s">
        <v>46</v>
      </c>
      <c r="D5" s="6"/>
      <c r="E5" s="6"/>
      <c r="F5" s="60"/>
      <c r="G5" s="60"/>
    </row>
    <row r="6" spans="1:7" ht="30" customHeight="1">
      <c r="A6" s="6"/>
      <c r="B6" s="6"/>
      <c r="C6" s="6" t="s">
        <v>47</v>
      </c>
      <c r="D6" s="6" t="s">
        <v>48</v>
      </c>
      <c r="E6" s="6" t="s">
        <v>49</v>
      </c>
      <c r="F6" s="60"/>
      <c r="G6" s="60"/>
    </row>
    <row r="7" spans="1:7" ht="13.5">
      <c r="A7" s="7">
        <v>210</v>
      </c>
      <c r="B7" s="7" t="s">
        <v>50</v>
      </c>
      <c r="C7" s="8">
        <f>D7+E7</f>
        <v>30.009999999999998</v>
      </c>
      <c r="D7" s="8">
        <f>D8</f>
        <v>30.009999999999998</v>
      </c>
      <c r="E7" s="8"/>
      <c r="F7" s="60"/>
      <c r="G7" s="60"/>
    </row>
    <row r="8" spans="1:7" ht="13.5">
      <c r="A8" s="7">
        <v>21005</v>
      </c>
      <c r="B8" s="7" t="s">
        <v>51</v>
      </c>
      <c r="C8" s="8">
        <f aca="true" t="shared" si="0" ref="C8:C45">D8+E8</f>
        <v>30.009999999999998</v>
      </c>
      <c r="D8" s="8">
        <f>D9+D10</f>
        <v>30.009999999999998</v>
      </c>
      <c r="E8" s="8"/>
      <c r="F8" s="60"/>
      <c r="G8" s="60"/>
    </row>
    <row r="9" spans="1:7" ht="13.5">
      <c r="A9" s="7">
        <v>2100501</v>
      </c>
      <c r="B9" s="7" t="s">
        <v>52</v>
      </c>
      <c r="C9" s="8">
        <f t="shared" si="0"/>
        <v>22.02</v>
      </c>
      <c r="D9" s="8">
        <v>22.02</v>
      </c>
      <c r="E9" s="8"/>
      <c r="F9" s="62"/>
      <c r="G9" s="60"/>
    </row>
    <row r="10" spans="1:7" ht="13.5">
      <c r="A10" s="7">
        <v>2100503</v>
      </c>
      <c r="B10" s="7" t="s">
        <v>53</v>
      </c>
      <c r="C10" s="8">
        <f t="shared" si="0"/>
        <v>7.99</v>
      </c>
      <c r="D10" s="8">
        <v>7.99</v>
      </c>
      <c r="E10" s="8"/>
      <c r="F10" s="60"/>
      <c r="G10" s="60"/>
    </row>
    <row r="11" spans="1:7" ht="13.5">
      <c r="A11" s="7"/>
      <c r="B11" s="7"/>
      <c r="C11" s="8"/>
      <c r="D11" s="8"/>
      <c r="E11" s="10"/>
      <c r="F11" s="60"/>
      <c r="G11" s="60"/>
    </row>
    <row r="12" spans="1:7" ht="13.5">
      <c r="A12" s="7">
        <v>211</v>
      </c>
      <c r="B12" s="7" t="s">
        <v>54</v>
      </c>
      <c r="C12" s="8">
        <f t="shared" si="0"/>
        <v>586.77</v>
      </c>
      <c r="D12" s="8">
        <f>D13+D15</f>
        <v>413.77</v>
      </c>
      <c r="E12" s="10">
        <f>E13+E15+E25</f>
        <v>173</v>
      </c>
      <c r="F12" s="60"/>
      <c r="G12" s="60"/>
    </row>
    <row r="13" spans="1:7" ht="13.5">
      <c r="A13" s="7">
        <v>21101</v>
      </c>
      <c r="B13" s="7" t="s">
        <v>55</v>
      </c>
      <c r="C13" s="8">
        <f t="shared" si="0"/>
        <v>215.13</v>
      </c>
      <c r="D13" s="8">
        <f>D14</f>
        <v>215.13</v>
      </c>
      <c r="E13" s="10">
        <f>E14</f>
        <v>0</v>
      </c>
      <c r="F13" s="60"/>
      <c r="G13" s="60"/>
    </row>
    <row r="14" spans="1:7" ht="13.5">
      <c r="A14" s="7">
        <v>2110101</v>
      </c>
      <c r="B14" s="7" t="s">
        <v>56</v>
      </c>
      <c r="C14" s="8">
        <f t="shared" si="0"/>
        <v>215.13</v>
      </c>
      <c r="D14" s="8">
        <v>215.13</v>
      </c>
      <c r="E14" s="10"/>
      <c r="F14" s="60"/>
      <c r="G14" s="60"/>
    </row>
    <row r="15" spans="1:7" ht="13.5">
      <c r="A15" s="7">
        <v>21111</v>
      </c>
      <c r="B15" s="7" t="s">
        <v>57</v>
      </c>
      <c r="C15" s="8">
        <f t="shared" si="0"/>
        <v>298.64</v>
      </c>
      <c r="D15" s="8">
        <f>D16</f>
        <v>198.64</v>
      </c>
      <c r="E15" s="10">
        <f>E16+E20+E22</f>
        <v>100</v>
      </c>
      <c r="F15" s="60"/>
      <c r="G15" s="60"/>
    </row>
    <row r="16" spans="1:7" ht="13.5">
      <c r="A16" s="7">
        <v>2111101</v>
      </c>
      <c r="B16" s="7" t="s">
        <v>58</v>
      </c>
      <c r="C16" s="8">
        <f t="shared" si="0"/>
        <v>228.64</v>
      </c>
      <c r="D16" s="8">
        <v>198.64</v>
      </c>
      <c r="E16" s="10">
        <f>E17+E18+E19</f>
        <v>30</v>
      </c>
      <c r="F16" s="62"/>
      <c r="G16" s="60"/>
    </row>
    <row r="17" spans="1:7" ht="13.5">
      <c r="A17" s="7"/>
      <c r="B17" s="11" t="s">
        <v>59</v>
      </c>
      <c r="C17" s="10">
        <f t="shared" si="0"/>
        <v>20</v>
      </c>
      <c r="D17" s="8"/>
      <c r="E17" s="10">
        <v>20</v>
      </c>
      <c r="F17" s="62"/>
      <c r="G17" s="60"/>
    </row>
    <row r="18" spans="1:7" ht="13.5">
      <c r="A18" s="7"/>
      <c r="B18" s="11" t="s">
        <v>60</v>
      </c>
      <c r="C18" s="10">
        <f t="shared" si="0"/>
        <v>5</v>
      </c>
      <c r="D18" s="8"/>
      <c r="E18" s="10">
        <v>5</v>
      </c>
      <c r="F18" s="62"/>
      <c r="G18" s="60"/>
    </row>
    <row r="19" spans="1:7" ht="13.5">
      <c r="A19" s="7"/>
      <c r="B19" s="11" t="s">
        <v>61</v>
      </c>
      <c r="C19" s="10">
        <f t="shared" si="0"/>
        <v>5</v>
      </c>
      <c r="D19" s="8"/>
      <c r="E19" s="10">
        <v>5</v>
      </c>
      <c r="F19" s="62"/>
      <c r="G19" s="60"/>
    </row>
    <row r="20" spans="1:7" ht="30" customHeight="1">
      <c r="A20" s="7">
        <v>2111102</v>
      </c>
      <c r="B20" s="7" t="s">
        <v>62</v>
      </c>
      <c r="C20" s="10">
        <f t="shared" si="0"/>
        <v>60</v>
      </c>
      <c r="D20" s="8"/>
      <c r="E20" s="10">
        <f>E21</f>
        <v>60</v>
      </c>
      <c r="F20" s="62"/>
      <c r="G20" s="60"/>
    </row>
    <row r="21" spans="1:7" ht="23.25" customHeight="1">
      <c r="A21" s="7"/>
      <c r="B21" s="7" t="s">
        <v>63</v>
      </c>
      <c r="C21" s="10">
        <f t="shared" si="0"/>
        <v>60</v>
      </c>
      <c r="D21" s="8"/>
      <c r="E21" s="10">
        <v>60</v>
      </c>
      <c r="F21" s="62"/>
      <c r="G21" s="60"/>
    </row>
    <row r="22" spans="1:7" ht="30" customHeight="1">
      <c r="A22" s="7">
        <v>2111103</v>
      </c>
      <c r="B22" s="11" t="s">
        <v>64</v>
      </c>
      <c r="C22" s="10">
        <f t="shared" si="0"/>
        <v>10</v>
      </c>
      <c r="D22" s="8"/>
      <c r="E22" s="10">
        <f>E23</f>
        <v>10</v>
      </c>
      <c r="F22" s="62"/>
      <c r="G22" s="60"/>
    </row>
    <row r="23" spans="1:7" ht="13.5">
      <c r="A23" s="7"/>
      <c r="B23" s="11" t="s">
        <v>65</v>
      </c>
      <c r="C23" s="10">
        <f t="shared" si="0"/>
        <v>10</v>
      </c>
      <c r="D23" s="8"/>
      <c r="E23" s="10">
        <v>10</v>
      </c>
      <c r="F23" s="62"/>
      <c r="G23" s="60"/>
    </row>
    <row r="24" spans="1:7" ht="18.75" customHeight="1">
      <c r="A24" s="7"/>
      <c r="B24" s="7"/>
      <c r="C24" s="10"/>
      <c r="D24" s="8"/>
      <c r="E24" s="10"/>
      <c r="F24" s="62"/>
      <c r="G24" s="60"/>
    </row>
    <row r="25" spans="1:7" ht="24.75" customHeight="1">
      <c r="A25" s="7">
        <v>21103</v>
      </c>
      <c r="B25" s="7" t="s">
        <v>66</v>
      </c>
      <c r="C25" s="10">
        <f t="shared" si="0"/>
        <v>73</v>
      </c>
      <c r="D25" s="10"/>
      <c r="E25" s="10">
        <f>E26+E28</f>
        <v>73</v>
      </c>
      <c r="F25" s="60"/>
      <c r="G25" s="60"/>
    </row>
    <row r="26" spans="1:7" ht="18.75" customHeight="1">
      <c r="A26" s="7">
        <v>2110302</v>
      </c>
      <c r="B26" s="7" t="s">
        <v>67</v>
      </c>
      <c r="C26" s="10">
        <f t="shared" si="0"/>
        <v>58</v>
      </c>
      <c r="D26" s="10"/>
      <c r="E26" s="10">
        <f>E27</f>
        <v>58</v>
      </c>
      <c r="F26" s="60"/>
      <c r="G26" s="60"/>
    </row>
    <row r="27" spans="1:7" ht="24" customHeight="1">
      <c r="A27" s="7"/>
      <c r="B27" s="7" t="s">
        <v>68</v>
      </c>
      <c r="C27" s="10">
        <f t="shared" si="0"/>
        <v>58</v>
      </c>
      <c r="D27" s="10"/>
      <c r="E27" s="10">
        <v>58</v>
      </c>
      <c r="F27" s="60"/>
      <c r="G27" s="60"/>
    </row>
    <row r="28" spans="1:7" ht="20.25" customHeight="1">
      <c r="A28" s="7">
        <v>2110305</v>
      </c>
      <c r="B28" s="11" t="s">
        <v>69</v>
      </c>
      <c r="C28" s="10">
        <f t="shared" si="0"/>
        <v>15</v>
      </c>
      <c r="D28" s="10"/>
      <c r="E28" s="10">
        <f>E29+E30+E31</f>
        <v>15</v>
      </c>
      <c r="F28" s="60"/>
      <c r="G28" s="60"/>
    </row>
    <row r="29" spans="1:7" ht="22.5" customHeight="1">
      <c r="A29" s="7"/>
      <c r="B29" s="11" t="s">
        <v>70</v>
      </c>
      <c r="C29" s="10">
        <f t="shared" si="0"/>
        <v>5</v>
      </c>
      <c r="D29" s="10"/>
      <c r="E29" s="10">
        <v>5</v>
      </c>
      <c r="F29" s="60"/>
      <c r="G29" s="60"/>
    </row>
    <row r="30" spans="1:7" ht="13.5">
      <c r="A30" s="7"/>
      <c r="B30" s="11" t="s">
        <v>71</v>
      </c>
      <c r="C30" s="10">
        <f t="shared" si="0"/>
        <v>5</v>
      </c>
      <c r="D30" s="10"/>
      <c r="E30" s="10">
        <v>5</v>
      </c>
      <c r="F30" s="60"/>
      <c r="G30" s="60"/>
    </row>
    <row r="31" spans="1:7" ht="13.5">
      <c r="A31" s="7"/>
      <c r="B31" s="11" t="s">
        <v>72</v>
      </c>
      <c r="C31" s="10">
        <f t="shared" si="0"/>
        <v>5</v>
      </c>
      <c r="D31" s="10"/>
      <c r="E31" s="10">
        <v>5</v>
      </c>
      <c r="F31" s="60"/>
      <c r="G31" s="60"/>
    </row>
    <row r="32" spans="1:7" ht="13.5">
      <c r="A32" s="22"/>
      <c r="B32" s="22"/>
      <c r="C32" s="10"/>
      <c r="D32" s="10"/>
      <c r="E32" s="10"/>
      <c r="F32" s="60"/>
      <c r="G32" s="60"/>
    </row>
    <row r="33" spans="1:7" ht="13.5">
      <c r="A33" s="7">
        <v>208</v>
      </c>
      <c r="B33" s="7" t="s">
        <v>73</v>
      </c>
      <c r="C33" s="8">
        <f t="shared" si="0"/>
        <v>1.43</v>
      </c>
      <c r="D33" s="8">
        <f>D34+D36</f>
        <v>1.43</v>
      </c>
      <c r="E33" s="8"/>
      <c r="F33" s="60"/>
      <c r="G33" s="60"/>
    </row>
    <row r="34" spans="1:7" ht="13.5">
      <c r="A34" s="7">
        <v>20805</v>
      </c>
      <c r="B34" s="7" t="s">
        <v>74</v>
      </c>
      <c r="C34" s="8">
        <f t="shared" si="0"/>
        <v>0.27</v>
      </c>
      <c r="D34" s="8">
        <f>D35</f>
        <v>0.27</v>
      </c>
      <c r="E34" s="8"/>
      <c r="F34" s="60"/>
      <c r="G34" s="60"/>
    </row>
    <row r="35" spans="1:7" ht="13.5">
      <c r="A35" s="7">
        <v>2080501</v>
      </c>
      <c r="B35" s="7" t="s">
        <v>75</v>
      </c>
      <c r="C35" s="8">
        <f t="shared" si="0"/>
        <v>0.27</v>
      </c>
      <c r="D35" s="8">
        <v>0.27</v>
      </c>
      <c r="E35" s="8"/>
      <c r="F35" s="62"/>
      <c r="G35" s="62"/>
    </row>
    <row r="36" spans="1:7" ht="13.5">
      <c r="A36" s="7">
        <v>20808</v>
      </c>
      <c r="B36" s="7" t="s">
        <v>76</v>
      </c>
      <c r="C36" s="8">
        <f t="shared" si="0"/>
        <v>1.16</v>
      </c>
      <c r="D36" s="8">
        <f aca="true" t="shared" si="1" ref="D36:D41">D37</f>
        <v>1.16</v>
      </c>
      <c r="E36" s="8"/>
      <c r="F36" s="60"/>
      <c r="G36" s="60"/>
    </row>
    <row r="37" spans="1:7" ht="13.5">
      <c r="A37" s="7">
        <v>2080801</v>
      </c>
      <c r="B37" s="7" t="s">
        <v>77</v>
      </c>
      <c r="C37" s="8">
        <f t="shared" si="0"/>
        <v>1.16</v>
      </c>
      <c r="D37" s="8">
        <v>1.16</v>
      </c>
      <c r="E37" s="8"/>
      <c r="F37" s="60"/>
      <c r="G37" s="60"/>
    </row>
    <row r="38" spans="1:7" ht="13.5">
      <c r="A38" s="7"/>
      <c r="B38" s="7"/>
      <c r="C38" s="8">
        <f t="shared" si="0"/>
        <v>0</v>
      </c>
      <c r="D38" s="8"/>
      <c r="E38" s="8"/>
      <c r="F38" s="60"/>
      <c r="G38" s="60"/>
    </row>
    <row r="39" spans="1:7" ht="13.5">
      <c r="A39" s="7"/>
      <c r="B39" s="7"/>
      <c r="C39" s="8">
        <f t="shared" si="0"/>
        <v>0</v>
      </c>
      <c r="D39" s="8"/>
      <c r="E39" s="8"/>
      <c r="F39" s="60"/>
      <c r="G39" s="60"/>
    </row>
    <row r="40" spans="1:7" ht="13.5">
      <c r="A40" s="7">
        <v>221</v>
      </c>
      <c r="B40" s="7" t="s">
        <v>78</v>
      </c>
      <c r="C40" s="8">
        <f t="shared" si="0"/>
        <v>35.21</v>
      </c>
      <c r="D40" s="8">
        <f t="shared" si="1"/>
        <v>35.21</v>
      </c>
      <c r="E40" s="8"/>
      <c r="F40" s="60"/>
      <c r="G40" s="60"/>
    </row>
    <row r="41" spans="1:7" ht="13.5">
      <c r="A41" s="7">
        <v>22102</v>
      </c>
      <c r="B41" s="7" t="s">
        <v>79</v>
      </c>
      <c r="C41" s="8">
        <f t="shared" si="0"/>
        <v>35.21</v>
      </c>
      <c r="D41" s="8">
        <f t="shared" si="1"/>
        <v>35.21</v>
      </c>
      <c r="E41" s="8"/>
      <c r="F41" s="60"/>
      <c r="G41" s="60"/>
    </row>
    <row r="42" spans="1:7" ht="13.5">
      <c r="A42" s="7">
        <v>2210201</v>
      </c>
      <c r="B42" s="7" t="s">
        <v>80</v>
      </c>
      <c r="C42" s="8">
        <f t="shared" si="0"/>
        <v>35.21</v>
      </c>
      <c r="D42" s="8">
        <v>35.21</v>
      </c>
      <c r="E42" s="8"/>
      <c r="F42" s="62"/>
      <c r="G42" s="60"/>
    </row>
    <row r="43" spans="1:7" ht="13.5">
      <c r="A43" s="7"/>
      <c r="B43" s="7"/>
      <c r="C43" s="8">
        <f t="shared" si="0"/>
        <v>0</v>
      </c>
      <c r="D43" s="8"/>
      <c r="E43" s="8"/>
      <c r="F43" s="60"/>
      <c r="G43" s="60"/>
    </row>
    <row r="44" spans="1:5" ht="13.5">
      <c r="A44" s="8"/>
      <c r="B44" s="8"/>
      <c r="C44" s="8">
        <f t="shared" si="0"/>
        <v>0</v>
      </c>
      <c r="D44" s="8"/>
      <c r="E44" s="8"/>
    </row>
    <row r="45" spans="1:5" ht="13.5">
      <c r="A45" s="8"/>
      <c r="B45" s="12" t="s">
        <v>81</v>
      </c>
      <c r="C45" s="8">
        <f t="shared" si="0"/>
        <v>653.42</v>
      </c>
      <c r="D45" s="8">
        <f>D7+D12+D33+D40</f>
        <v>480.41999999999996</v>
      </c>
      <c r="E45" s="63">
        <f>E7+E12+E33+E40</f>
        <v>173</v>
      </c>
    </row>
    <row r="46" spans="1:5" ht="13.5">
      <c r="A46" s="64"/>
      <c r="B46" s="64"/>
      <c r="C46" s="64"/>
      <c r="D46" s="64"/>
      <c r="E46" s="64"/>
    </row>
    <row r="47" spans="1:5" ht="13.5">
      <c r="A47" s="64"/>
      <c r="B47" s="64"/>
      <c r="C47" s="64"/>
      <c r="D47" s="64"/>
      <c r="E47" s="64"/>
    </row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4" right="0.04" top="0.75" bottom="0.75" header="0.31" footer="0.3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3">
      <selection activeCell="F25" sqref="F25"/>
    </sheetView>
  </sheetViews>
  <sheetFormatPr defaultColWidth="9.00390625" defaultRowHeight="15"/>
  <cols>
    <col min="1" max="1" width="9.140625" style="0" customWidth="1"/>
    <col min="2" max="2" width="20.421875" style="0" customWidth="1"/>
    <col min="3" max="4" width="8.57421875" style="0" customWidth="1"/>
    <col min="5" max="5" width="12.57421875" style="0" customWidth="1"/>
    <col min="6" max="9" width="8.57421875" style="0" customWidth="1"/>
  </cols>
  <sheetData>
    <row r="1" spans="1:9" ht="19.5" customHeight="1">
      <c r="A1" s="3" t="s">
        <v>82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83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45" t="s">
        <v>84</v>
      </c>
      <c r="B4" s="45"/>
      <c r="C4" s="45" t="s">
        <v>85</v>
      </c>
      <c r="D4" s="46" t="s">
        <v>86</v>
      </c>
      <c r="E4" s="47" t="s">
        <v>87</v>
      </c>
      <c r="F4" s="47" t="s">
        <v>88</v>
      </c>
      <c r="G4" s="48"/>
      <c r="H4" s="48"/>
      <c r="I4" s="59"/>
    </row>
    <row r="5" spans="1:9" ht="40.5">
      <c r="A5" s="45" t="s">
        <v>44</v>
      </c>
      <c r="B5" s="45" t="s">
        <v>89</v>
      </c>
      <c r="C5" s="45"/>
      <c r="D5" s="49"/>
      <c r="E5" s="50"/>
      <c r="F5" s="51" t="s">
        <v>47</v>
      </c>
      <c r="G5" s="52" t="s">
        <v>90</v>
      </c>
      <c r="H5" s="52" t="s">
        <v>91</v>
      </c>
      <c r="I5" s="52" t="s">
        <v>92</v>
      </c>
    </row>
    <row r="6" spans="1:9" ht="19.5" customHeight="1">
      <c r="A6" s="7">
        <v>301</v>
      </c>
      <c r="B6" s="53" t="s">
        <v>93</v>
      </c>
      <c r="C6" s="53">
        <f>D6+E6+F6</f>
        <v>404.3999999999999</v>
      </c>
      <c r="D6" s="54">
        <f>D7+D8+D9+D10+D16</f>
        <v>404.3999999999999</v>
      </c>
      <c r="E6" s="54"/>
      <c r="F6" s="55"/>
      <c r="G6" s="37"/>
      <c r="H6" s="37"/>
      <c r="I6" s="37"/>
    </row>
    <row r="7" spans="1:9" ht="19.5" customHeight="1">
      <c r="A7" s="7">
        <v>30101</v>
      </c>
      <c r="B7" s="53" t="s">
        <v>94</v>
      </c>
      <c r="C7" s="53">
        <f aca="true" t="shared" si="0" ref="C7:C29">D7+E7+F7</f>
        <v>148.43</v>
      </c>
      <c r="D7" s="54">
        <v>148.43</v>
      </c>
      <c r="E7" s="54"/>
      <c r="F7" s="55"/>
      <c r="G7" s="37"/>
      <c r="H7" s="37"/>
      <c r="I7" s="37"/>
    </row>
    <row r="8" spans="1:9" ht="19.5" customHeight="1">
      <c r="A8" s="7">
        <v>30102</v>
      </c>
      <c r="B8" s="53" t="s">
        <v>95</v>
      </c>
      <c r="C8" s="53">
        <f t="shared" si="0"/>
        <v>145.08</v>
      </c>
      <c r="D8" s="54">
        <v>145.08</v>
      </c>
      <c r="E8" s="54"/>
      <c r="F8" s="55"/>
      <c r="G8" s="37"/>
      <c r="H8" s="37"/>
      <c r="I8" s="37"/>
    </row>
    <row r="9" spans="1:9" ht="19.5" customHeight="1">
      <c r="A9" s="7">
        <v>30103</v>
      </c>
      <c r="B9" s="53" t="s">
        <v>96</v>
      </c>
      <c r="C9" s="53">
        <f t="shared" si="0"/>
        <v>5.89</v>
      </c>
      <c r="D9" s="54">
        <v>5.89</v>
      </c>
      <c r="E9" s="54"/>
      <c r="F9" s="55"/>
      <c r="G9" s="37"/>
      <c r="H9" s="37"/>
      <c r="I9" s="37"/>
    </row>
    <row r="10" spans="1:9" ht="19.5" customHeight="1">
      <c r="A10" s="7">
        <v>30104</v>
      </c>
      <c r="B10" s="7" t="s">
        <v>97</v>
      </c>
      <c r="C10" s="53">
        <f t="shared" si="0"/>
        <v>84.66</v>
      </c>
      <c r="D10" s="54">
        <v>84.66</v>
      </c>
      <c r="E10" s="54"/>
      <c r="F10" s="55"/>
      <c r="G10" s="37"/>
      <c r="H10" s="37"/>
      <c r="I10" s="37"/>
    </row>
    <row r="11" spans="1:9" ht="19.5" customHeight="1">
      <c r="A11" s="7">
        <v>3010401</v>
      </c>
      <c r="B11" s="7" t="s">
        <v>98</v>
      </c>
      <c r="C11" s="53">
        <f t="shared" si="0"/>
        <v>2.48</v>
      </c>
      <c r="D11" s="54">
        <v>2.48</v>
      </c>
      <c r="E11" s="54"/>
      <c r="F11" s="55"/>
      <c r="G11" s="37"/>
      <c r="H11" s="37"/>
      <c r="I11" s="37"/>
    </row>
    <row r="12" spans="1:9" ht="19.5" customHeight="1">
      <c r="A12" s="7">
        <v>3010402</v>
      </c>
      <c r="B12" s="7" t="s">
        <v>99</v>
      </c>
      <c r="C12" s="53">
        <f t="shared" si="0"/>
        <v>22.02</v>
      </c>
      <c r="D12" s="54">
        <v>22.02</v>
      </c>
      <c r="E12" s="54"/>
      <c r="F12" s="55"/>
      <c r="G12" s="37"/>
      <c r="H12" s="37"/>
      <c r="I12" s="37"/>
    </row>
    <row r="13" spans="1:9" ht="19.5" customHeight="1">
      <c r="A13" s="7">
        <v>3010403</v>
      </c>
      <c r="B13" s="7" t="s">
        <v>100</v>
      </c>
      <c r="C13" s="53">
        <f t="shared" si="0"/>
        <v>0.58</v>
      </c>
      <c r="D13" s="54">
        <v>0.58</v>
      </c>
      <c r="E13" s="54"/>
      <c r="F13" s="55"/>
      <c r="G13" s="37"/>
      <c r="H13" s="37"/>
      <c r="I13" s="37"/>
    </row>
    <row r="14" spans="1:9" ht="19.5" customHeight="1">
      <c r="A14" s="7">
        <v>3010404</v>
      </c>
      <c r="B14" s="7" t="s">
        <v>101</v>
      </c>
      <c r="C14" s="53">
        <f t="shared" si="0"/>
        <v>0.88</v>
      </c>
      <c r="D14" s="54">
        <v>0.88</v>
      </c>
      <c r="E14" s="54"/>
      <c r="F14" s="55"/>
      <c r="G14" s="37"/>
      <c r="H14" s="37"/>
      <c r="I14" s="37"/>
    </row>
    <row r="15" spans="1:9" ht="19.5" customHeight="1">
      <c r="A15" s="7">
        <v>3010405</v>
      </c>
      <c r="B15" s="7" t="s">
        <v>102</v>
      </c>
      <c r="C15" s="53">
        <f t="shared" si="0"/>
        <v>58.7</v>
      </c>
      <c r="D15" s="54">
        <v>58.7</v>
      </c>
      <c r="E15" s="54"/>
      <c r="F15" s="55"/>
      <c r="G15" s="37"/>
      <c r="H15" s="37"/>
      <c r="I15" s="37"/>
    </row>
    <row r="16" spans="1:9" ht="19.5" customHeight="1">
      <c r="A16" s="7">
        <v>20199</v>
      </c>
      <c r="B16" s="53" t="s">
        <v>103</v>
      </c>
      <c r="C16" s="53">
        <f t="shared" si="0"/>
        <v>20.34</v>
      </c>
      <c r="D16" s="54">
        <v>20.34</v>
      </c>
      <c r="E16" s="54"/>
      <c r="F16" s="55"/>
      <c r="G16" s="37"/>
      <c r="H16" s="37"/>
      <c r="I16" s="37"/>
    </row>
    <row r="17" spans="1:9" ht="19.5" customHeight="1">
      <c r="A17" s="7"/>
      <c r="B17" s="53"/>
      <c r="C17" s="53"/>
      <c r="D17" s="54"/>
      <c r="E17" s="54"/>
      <c r="F17" s="55"/>
      <c r="G17" s="37"/>
      <c r="H17" s="37"/>
      <c r="I17" s="37"/>
    </row>
    <row r="18" spans="1:9" ht="19.5" customHeight="1">
      <c r="A18" s="7">
        <v>302</v>
      </c>
      <c r="B18" s="53" t="s">
        <v>104</v>
      </c>
      <c r="C18" s="53">
        <f t="shared" si="0"/>
        <v>31.66</v>
      </c>
      <c r="D18" s="54">
        <v>31.66</v>
      </c>
      <c r="E18" s="54"/>
      <c r="F18" s="55"/>
      <c r="G18" s="37"/>
      <c r="H18" s="37"/>
      <c r="I18" s="37"/>
    </row>
    <row r="19" spans="1:9" ht="19.5" customHeight="1">
      <c r="A19" s="7">
        <v>30201</v>
      </c>
      <c r="B19" s="53" t="s">
        <v>105</v>
      </c>
      <c r="C19" s="53">
        <f t="shared" si="0"/>
        <v>21.6</v>
      </c>
      <c r="D19" s="54">
        <v>21.6</v>
      </c>
      <c r="E19" s="54"/>
      <c r="F19" s="55"/>
      <c r="G19" s="37"/>
      <c r="H19" s="37"/>
      <c r="I19" s="37"/>
    </row>
    <row r="20" spans="1:9" ht="19.5" customHeight="1">
      <c r="A20" s="7">
        <v>30231</v>
      </c>
      <c r="B20" s="53" t="s">
        <v>106</v>
      </c>
      <c r="C20" s="53">
        <f t="shared" si="0"/>
        <v>4.5</v>
      </c>
      <c r="D20" s="54">
        <v>4.5</v>
      </c>
      <c r="E20" s="54"/>
      <c r="F20" s="55"/>
      <c r="G20" s="37"/>
      <c r="H20" s="37"/>
      <c r="I20" s="37"/>
    </row>
    <row r="21" spans="1:9" ht="19.5" customHeight="1">
      <c r="A21" s="7">
        <v>30234</v>
      </c>
      <c r="B21" s="53" t="s">
        <v>107</v>
      </c>
      <c r="C21" s="53">
        <f t="shared" si="0"/>
        <v>2.23</v>
      </c>
      <c r="D21" s="54">
        <v>2.23</v>
      </c>
      <c r="E21" s="54"/>
      <c r="F21" s="55"/>
      <c r="G21" s="37"/>
      <c r="H21" s="37"/>
      <c r="I21" s="37"/>
    </row>
    <row r="22" spans="1:9" ht="19.5" customHeight="1">
      <c r="A22" s="7">
        <v>30228</v>
      </c>
      <c r="B22" s="53" t="s">
        <v>108</v>
      </c>
      <c r="C22" s="53">
        <f t="shared" si="0"/>
        <v>2.97</v>
      </c>
      <c r="D22" s="54">
        <v>2.97</v>
      </c>
      <c r="E22" s="54"/>
      <c r="F22" s="55"/>
      <c r="G22" s="37"/>
      <c r="H22" s="37"/>
      <c r="I22" s="37"/>
    </row>
    <row r="23" spans="1:9" ht="19.5" customHeight="1">
      <c r="A23" s="7">
        <v>30229</v>
      </c>
      <c r="B23" s="53" t="s">
        <v>109</v>
      </c>
      <c r="C23" s="53">
        <f t="shared" si="0"/>
        <v>0.09</v>
      </c>
      <c r="D23" s="54">
        <v>0.09</v>
      </c>
      <c r="E23" s="54"/>
      <c r="F23" s="55"/>
      <c r="G23" s="37"/>
      <c r="H23" s="37"/>
      <c r="I23" s="37"/>
    </row>
    <row r="24" spans="1:9" ht="19.5" customHeight="1">
      <c r="A24" s="7">
        <v>30299</v>
      </c>
      <c r="B24" s="53" t="s">
        <v>110</v>
      </c>
      <c r="C24" s="53">
        <f t="shared" si="0"/>
        <v>0.27</v>
      </c>
      <c r="D24" s="54">
        <v>0.27</v>
      </c>
      <c r="E24" s="54"/>
      <c r="F24" s="55"/>
      <c r="G24" s="37"/>
      <c r="H24" s="37"/>
      <c r="I24" s="37"/>
    </row>
    <row r="25" spans="1:9" ht="19.5" customHeight="1">
      <c r="A25" s="7"/>
      <c r="B25" s="53"/>
      <c r="C25" s="53"/>
      <c r="D25" s="54"/>
      <c r="E25" s="54"/>
      <c r="F25" s="55"/>
      <c r="G25" s="37"/>
      <c r="H25" s="37"/>
      <c r="I25" s="37"/>
    </row>
    <row r="26" spans="1:9" ht="19.5" customHeight="1">
      <c r="A26" s="7">
        <v>303</v>
      </c>
      <c r="B26" s="53" t="s">
        <v>111</v>
      </c>
      <c r="C26" s="53">
        <f t="shared" si="0"/>
        <v>44.36</v>
      </c>
      <c r="D26" s="56">
        <f>D27+D28+D29</f>
        <v>44.36</v>
      </c>
      <c r="E26" s="54"/>
      <c r="F26" s="55"/>
      <c r="G26" s="37"/>
      <c r="H26" s="37"/>
      <c r="I26" s="37"/>
    </row>
    <row r="27" spans="1:9" ht="19.5" customHeight="1">
      <c r="A27" s="7">
        <v>30303</v>
      </c>
      <c r="B27" s="53" t="s">
        <v>112</v>
      </c>
      <c r="C27" s="57">
        <f t="shared" si="0"/>
        <v>1.16</v>
      </c>
      <c r="D27" s="58">
        <v>1.16</v>
      </c>
      <c r="E27" s="54"/>
      <c r="F27" s="55"/>
      <c r="G27" s="37"/>
      <c r="H27" s="37"/>
      <c r="I27" s="37"/>
    </row>
    <row r="28" spans="1:9" ht="19.5" customHeight="1">
      <c r="A28" s="7">
        <v>30307</v>
      </c>
      <c r="B28" s="53" t="s">
        <v>113</v>
      </c>
      <c r="C28" s="53">
        <f t="shared" si="0"/>
        <v>7.99</v>
      </c>
      <c r="D28" s="54">
        <v>7.99</v>
      </c>
      <c r="E28" s="54"/>
      <c r="F28" s="55"/>
      <c r="G28" s="37"/>
      <c r="H28" s="37"/>
      <c r="I28" s="37"/>
    </row>
    <row r="29" spans="1:9" ht="19.5" customHeight="1">
      <c r="A29" s="7">
        <v>30311</v>
      </c>
      <c r="B29" s="53" t="s">
        <v>114</v>
      </c>
      <c r="C29" s="53">
        <f t="shared" si="0"/>
        <v>35.21</v>
      </c>
      <c r="D29" s="54">
        <v>35.21</v>
      </c>
      <c r="E29" s="54"/>
      <c r="F29" s="55"/>
      <c r="G29" s="37"/>
      <c r="H29" s="37"/>
      <c r="I29" s="37"/>
    </row>
    <row r="30" spans="1:9" ht="19.5" customHeight="1">
      <c r="A30" s="7"/>
      <c r="B30" s="53"/>
      <c r="C30" s="53"/>
      <c r="D30" s="54"/>
      <c r="E30" s="54"/>
      <c r="F30" s="55"/>
      <c r="G30" s="37"/>
      <c r="H30" s="37"/>
      <c r="I30" s="37"/>
    </row>
    <row r="31" spans="1:9" ht="19.5" customHeight="1">
      <c r="A31" s="7"/>
      <c r="B31" s="53"/>
      <c r="C31" s="53"/>
      <c r="D31" s="54"/>
      <c r="E31" s="54"/>
      <c r="F31" s="55"/>
      <c r="G31" s="37"/>
      <c r="H31" s="37"/>
      <c r="I31" s="37"/>
    </row>
    <row r="32" ht="19.5" customHeight="1"/>
    <row r="33" ht="19.5" customHeight="1"/>
    <row r="34" ht="19.5" customHeight="1"/>
  </sheetData>
  <sheetProtection/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59" right="0.59" top="0.75" bottom="0.75" header="0.31" footer="0.3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B1">
      <selection activeCell="K13" sqref="K13"/>
    </sheetView>
  </sheetViews>
  <sheetFormatPr defaultColWidth="9.00390625" defaultRowHeight="15"/>
  <cols>
    <col min="1" max="1" width="25.00390625" style="0" customWidth="1"/>
    <col min="2" max="13" width="8.00390625" style="0" customWidth="1"/>
  </cols>
  <sheetData>
    <row r="1" spans="2:13" ht="19.5" customHeight="1">
      <c r="B1" s="3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39.75" customHeight="1">
      <c r="B2" s="4" t="s">
        <v>116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38" t="s">
        <v>117</v>
      </c>
      <c r="C3" s="38"/>
      <c r="D3" s="38"/>
      <c r="E3" s="38"/>
      <c r="F3" s="38"/>
      <c r="G3" s="38"/>
      <c r="H3" s="38"/>
      <c r="I3" s="38"/>
      <c r="J3" s="38"/>
      <c r="K3" s="38"/>
      <c r="L3" s="44" t="s">
        <v>2</v>
      </c>
      <c r="M3" s="44"/>
    </row>
    <row r="4" spans="1:13" ht="19.5" customHeight="1">
      <c r="A4" s="39" t="s">
        <v>118</v>
      </c>
      <c r="B4" s="6" t="s">
        <v>119</v>
      </c>
      <c r="C4" s="6"/>
      <c r="D4" s="6"/>
      <c r="E4" s="6"/>
      <c r="F4" s="6"/>
      <c r="G4" s="6"/>
      <c r="H4" s="6" t="s">
        <v>43</v>
      </c>
      <c r="I4" s="6"/>
      <c r="J4" s="6"/>
      <c r="K4" s="6"/>
      <c r="L4" s="6"/>
      <c r="M4" s="6"/>
    </row>
    <row r="5" spans="1:13" ht="24.75" customHeight="1">
      <c r="A5" s="40"/>
      <c r="B5" s="6" t="s">
        <v>85</v>
      </c>
      <c r="C5" s="41" t="s">
        <v>120</v>
      </c>
      <c r="D5" s="6" t="s">
        <v>121</v>
      </c>
      <c r="E5" s="6"/>
      <c r="F5" s="6"/>
      <c r="G5" s="41" t="s">
        <v>122</v>
      </c>
      <c r="H5" s="6" t="s">
        <v>85</v>
      </c>
      <c r="I5" s="41" t="s">
        <v>120</v>
      </c>
      <c r="J5" s="6" t="s">
        <v>121</v>
      </c>
      <c r="K5" s="6"/>
      <c r="L5" s="6"/>
      <c r="M5" s="41" t="s">
        <v>122</v>
      </c>
    </row>
    <row r="6" spans="1:13" ht="75" customHeight="1">
      <c r="A6" s="42"/>
      <c r="B6" s="6"/>
      <c r="C6" s="41"/>
      <c r="D6" s="6" t="s">
        <v>47</v>
      </c>
      <c r="E6" s="41" t="s">
        <v>123</v>
      </c>
      <c r="F6" s="41" t="s">
        <v>124</v>
      </c>
      <c r="G6" s="41"/>
      <c r="H6" s="6"/>
      <c r="I6" s="41"/>
      <c r="J6" s="6" t="s">
        <v>47</v>
      </c>
      <c r="K6" s="41" t="s">
        <v>123</v>
      </c>
      <c r="L6" s="41" t="s">
        <v>124</v>
      </c>
      <c r="M6" s="41"/>
    </row>
    <row r="7" spans="1:13" ht="30" customHeight="1">
      <c r="A7" s="43" t="s">
        <v>125</v>
      </c>
      <c r="B7" s="37">
        <f aca="true" t="shared" si="0" ref="B7:B10">C7+D7+G7</f>
        <v>35.589999999999996</v>
      </c>
      <c r="C7" s="37"/>
      <c r="D7" s="37">
        <f aca="true" t="shared" si="1" ref="D7:D9">E7+F7</f>
        <v>26.99</v>
      </c>
      <c r="E7" s="37"/>
      <c r="F7" s="37">
        <v>26.99</v>
      </c>
      <c r="G7" s="37">
        <v>8.6</v>
      </c>
      <c r="H7" s="37">
        <f aca="true" t="shared" si="2" ref="H7:H9">I7+J7+M7</f>
        <v>32.3</v>
      </c>
      <c r="I7" s="37"/>
      <c r="J7" s="37">
        <f aca="true" t="shared" si="3" ref="J7:J9">K7+L7</f>
        <v>24.5</v>
      </c>
      <c r="K7" s="37"/>
      <c r="L7" s="37">
        <v>24.5</v>
      </c>
      <c r="M7" s="37">
        <v>7.8</v>
      </c>
    </row>
    <row r="8" spans="1:13" ht="19.5" customHeight="1">
      <c r="A8" s="37" t="s">
        <v>126</v>
      </c>
      <c r="B8" s="37">
        <f t="shared" si="0"/>
        <v>6.75</v>
      </c>
      <c r="C8" s="37"/>
      <c r="D8" s="37">
        <f t="shared" si="1"/>
        <v>5.8</v>
      </c>
      <c r="E8" s="37"/>
      <c r="F8" s="37">
        <v>5.8</v>
      </c>
      <c r="G8" s="37">
        <v>0.95</v>
      </c>
      <c r="H8" s="37">
        <f t="shared" si="2"/>
        <v>11</v>
      </c>
      <c r="I8" s="37"/>
      <c r="J8" s="37">
        <f t="shared" si="3"/>
        <v>10</v>
      </c>
      <c r="K8" s="37"/>
      <c r="L8" s="37">
        <v>10</v>
      </c>
      <c r="M8" s="37">
        <v>1</v>
      </c>
    </row>
    <row r="9" spans="1:13" ht="20.25" customHeight="1">
      <c r="A9" s="37" t="s">
        <v>127</v>
      </c>
      <c r="B9" s="37">
        <f t="shared" si="0"/>
        <v>4.0200000000000005</v>
      </c>
      <c r="C9" s="37"/>
      <c r="D9" s="37">
        <f t="shared" si="1"/>
        <v>3.66</v>
      </c>
      <c r="E9" s="37"/>
      <c r="F9" s="37">
        <v>3.66</v>
      </c>
      <c r="G9" s="37">
        <v>0.36</v>
      </c>
      <c r="H9" s="37">
        <f t="shared" si="2"/>
        <v>6.609999999999999</v>
      </c>
      <c r="I9" s="37"/>
      <c r="J9" s="37">
        <f t="shared" si="3"/>
        <v>3.61</v>
      </c>
      <c r="K9" s="37"/>
      <c r="L9" s="37">
        <v>3.61</v>
      </c>
      <c r="M9" s="37">
        <v>3</v>
      </c>
    </row>
    <row r="10" spans="1:13" ht="27" customHeight="1">
      <c r="A10" s="43" t="s">
        <v>85</v>
      </c>
      <c r="B10" s="37">
        <f t="shared" si="0"/>
        <v>46.36</v>
      </c>
      <c r="C10" s="37">
        <f>SUM(C7:C9)</f>
        <v>0</v>
      </c>
      <c r="D10" s="37">
        <f aca="true" t="shared" si="4" ref="D10:M10">SUM(D7:D9)</f>
        <v>36.45</v>
      </c>
      <c r="E10" s="37">
        <f t="shared" si="4"/>
        <v>0</v>
      </c>
      <c r="F10" s="37">
        <f t="shared" si="4"/>
        <v>36.45</v>
      </c>
      <c r="G10" s="37">
        <f t="shared" si="4"/>
        <v>9.909999999999998</v>
      </c>
      <c r="H10" s="37">
        <f t="shared" si="4"/>
        <v>49.91</v>
      </c>
      <c r="I10" s="37">
        <f t="shared" si="4"/>
        <v>0</v>
      </c>
      <c r="J10" s="37">
        <f t="shared" si="4"/>
        <v>38.11</v>
      </c>
      <c r="K10" s="37">
        <f t="shared" si="4"/>
        <v>0</v>
      </c>
      <c r="L10" s="37">
        <f t="shared" si="4"/>
        <v>38.11</v>
      </c>
      <c r="M10" s="37">
        <f t="shared" si="4"/>
        <v>11.8</v>
      </c>
    </row>
  </sheetData>
  <sheetProtection/>
  <mergeCells count="14">
    <mergeCell ref="B1:M1"/>
    <mergeCell ref="B2:M2"/>
    <mergeCell ref="L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14" sqref="G14"/>
    </sheetView>
  </sheetViews>
  <sheetFormatPr defaultColWidth="9.0039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3" t="s">
        <v>128</v>
      </c>
      <c r="B1" s="3"/>
      <c r="C1" s="3"/>
      <c r="D1" s="3"/>
      <c r="E1" s="3"/>
    </row>
    <row r="2" spans="1:5" ht="39.75" customHeight="1">
      <c r="A2" s="4" t="s">
        <v>129</v>
      </c>
      <c r="B2" s="4"/>
      <c r="C2" s="4"/>
      <c r="D2" s="4"/>
      <c r="E2" s="4"/>
    </row>
    <row r="3" spans="1:5" ht="15" customHeight="1">
      <c r="A3" s="36" t="s">
        <v>2</v>
      </c>
      <c r="B3" s="36"/>
      <c r="C3" s="36"/>
      <c r="D3" s="36"/>
      <c r="E3" s="36"/>
    </row>
    <row r="4" spans="1:5" ht="19.5" customHeight="1">
      <c r="A4" s="6" t="s">
        <v>44</v>
      </c>
      <c r="B4" s="6" t="s">
        <v>89</v>
      </c>
      <c r="C4" s="6" t="s">
        <v>130</v>
      </c>
      <c r="D4" s="6"/>
      <c r="E4" s="6"/>
    </row>
    <row r="5" spans="1:5" ht="19.5" customHeight="1">
      <c r="A5" s="6"/>
      <c r="B5" s="6"/>
      <c r="C5" s="6" t="s">
        <v>85</v>
      </c>
      <c r="D5" s="6" t="s">
        <v>48</v>
      </c>
      <c r="E5" s="6" t="s">
        <v>49</v>
      </c>
    </row>
    <row r="6" spans="1:5" ht="19.5" customHeight="1">
      <c r="A6" s="37"/>
      <c r="B6" s="37"/>
      <c r="C6" s="37"/>
      <c r="D6" s="37"/>
      <c r="E6" s="37"/>
    </row>
    <row r="7" spans="1:5" ht="19.5" customHeight="1">
      <c r="A7" s="37"/>
      <c r="B7" s="37"/>
      <c r="C7" s="37"/>
      <c r="D7" s="37"/>
      <c r="E7" s="37"/>
    </row>
    <row r="8" spans="1:5" ht="19.5" customHeight="1">
      <c r="A8" s="37"/>
      <c r="B8" s="37"/>
      <c r="C8" s="37"/>
      <c r="D8" s="37"/>
      <c r="E8" s="37"/>
    </row>
    <row r="9" spans="1:5" ht="19.5" customHeight="1">
      <c r="A9" s="37"/>
      <c r="B9" s="37"/>
      <c r="C9" s="37"/>
      <c r="D9" s="37"/>
      <c r="E9" s="37"/>
    </row>
    <row r="10" spans="1:5" ht="19.5" customHeight="1">
      <c r="A10" s="37"/>
      <c r="B10" s="37"/>
      <c r="C10" s="37"/>
      <c r="D10" s="37"/>
      <c r="E10" s="37"/>
    </row>
    <row r="11" spans="1:5" ht="19.5" customHeight="1">
      <c r="A11" s="37"/>
      <c r="B11" s="37"/>
      <c r="C11" s="37"/>
      <c r="D11" s="37"/>
      <c r="E11" s="37"/>
    </row>
    <row r="12" spans="1:5" ht="19.5" customHeight="1">
      <c r="A12" s="37"/>
      <c r="B12" s="37"/>
      <c r="C12" s="37"/>
      <c r="D12" s="37"/>
      <c r="E12" s="37"/>
    </row>
    <row r="13" spans="1:5" ht="19.5" customHeight="1">
      <c r="A13" s="37"/>
      <c r="B13" s="37"/>
      <c r="C13" s="37"/>
      <c r="D13" s="37"/>
      <c r="E13" s="37"/>
    </row>
    <row r="14" spans="1:5" ht="19.5" customHeight="1">
      <c r="A14" s="37"/>
      <c r="B14" s="37"/>
      <c r="C14" s="37"/>
      <c r="D14" s="37"/>
      <c r="E14" s="37"/>
    </row>
    <row r="15" spans="1:5" ht="19.5" customHeight="1">
      <c r="A15" s="37"/>
      <c r="B15" s="37"/>
      <c r="C15" s="37"/>
      <c r="D15" s="37"/>
      <c r="E15" s="37"/>
    </row>
    <row r="16" spans="1:5" ht="19.5" customHeight="1">
      <c r="A16" s="37"/>
      <c r="B16" s="37"/>
      <c r="C16" s="37"/>
      <c r="D16" s="37"/>
      <c r="E16" s="37"/>
    </row>
    <row r="17" spans="1:5" ht="19.5" customHeight="1">
      <c r="A17" s="37"/>
      <c r="B17" s="37"/>
      <c r="C17" s="37"/>
      <c r="D17" s="37"/>
      <c r="E17" s="37"/>
    </row>
    <row r="18" spans="1:5" ht="19.5" customHeight="1">
      <c r="A18" s="37"/>
      <c r="B18" s="37"/>
      <c r="C18" s="37"/>
      <c r="D18" s="37"/>
      <c r="E18" s="37"/>
    </row>
    <row r="19" spans="1:5" ht="19.5" customHeight="1">
      <c r="A19" s="37"/>
      <c r="B19" s="37"/>
      <c r="C19" s="37"/>
      <c r="D19" s="37"/>
      <c r="E19" s="37"/>
    </row>
    <row r="20" spans="1:5" ht="19.5" customHeight="1">
      <c r="A20" s="37"/>
      <c r="B20" s="37"/>
      <c r="C20" s="37"/>
      <c r="D20" s="37"/>
      <c r="E20" s="37"/>
    </row>
    <row r="21" spans="1:5" ht="19.5" customHeight="1">
      <c r="A21" s="37"/>
      <c r="B21" s="37"/>
      <c r="C21" s="37"/>
      <c r="D21" s="37"/>
      <c r="E21" s="37"/>
    </row>
    <row r="22" spans="1:5" ht="19.5" customHeight="1">
      <c r="A22" s="37"/>
      <c r="B22" s="37"/>
      <c r="C22" s="37"/>
      <c r="D22" s="37"/>
      <c r="E22" s="37"/>
    </row>
    <row r="23" spans="1:5" ht="19.5" customHeight="1">
      <c r="A23" s="37"/>
      <c r="B23" s="6" t="s">
        <v>85</v>
      </c>
      <c r="C23" s="37"/>
      <c r="D23" s="37"/>
      <c r="E23" s="37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 topLeftCell="A3">
      <selection activeCell="I23" sqref="I23"/>
    </sheetView>
  </sheetViews>
  <sheetFormatPr defaultColWidth="9.00390625" defaultRowHeight="15"/>
  <cols>
    <col min="1" max="1" width="0.9921875" style="24" customWidth="1"/>
    <col min="2" max="2" width="25.7109375" style="24" customWidth="1"/>
    <col min="3" max="3" width="17.421875" style="24" customWidth="1"/>
    <col min="4" max="4" width="25.7109375" style="24" customWidth="1"/>
    <col min="5" max="5" width="17.421875" style="24" customWidth="1"/>
    <col min="6" max="6" width="0.85546875" style="24" customWidth="1"/>
    <col min="7" max="16384" width="9.00390625" style="24" customWidth="1"/>
  </cols>
  <sheetData>
    <row r="1" spans="2:5" ht="12.75">
      <c r="B1" s="25"/>
      <c r="C1" s="25"/>
      <c r="D1" s="25"/>
      <c r="E1" s="26" t="s">
        <v>131</v>
      </c>
    </row>
    <row r="2" ht="39.75" customHeight="1">
      <c r="B2" s="27" t="s">
        <v>132</v>
      </c>
    </row>
    <row r="3" spans="2:5" ht="15" customHeight="1">
      <c r="B3" s="27"/>
      <c r="E3" s="28" t="s">
        <v>2</v>
      </c>
    </row>
    <row r="4" spans="2:5" ht="12.75">
      <c r="B4" s="29" t="s">
        <v>133</v>
      </c>
      <c r="C4" s="30">
        <v>653.42</v>
      </c>
      <c r="D4" s="29" t="s">
        <v>134</v>
      </c>
      <c r="E4" s="31">
        <v>0</v>
      </c>
    </row>
    <row r="5" spans="2:5" ht="12.75">
      <c r="B5" s="29" t="s">
        <v>135</v>
      </c>
      <c r="C5" s="30"/>
      <c r="D5" s="29" t="s">
        <v>136</v>
      </c>
      <c r="E5" s="31">
        <v>0</v>
      </c>
    </row>
    <row r="6" spans="2:5" ht="12.75">
      <c r="B6" s="29" t="s">
        <v>137</v>
      </c>
      <c r="C6" s="30"/>
      <c r="D6" s="29" t="s">
        <v>138</v>
      </c>
      <c r="E6" s="31">
        <v>0</v>
      </c>
    </row>
    <row r="7" spans="2:5" ht="12.75">
      <c r="B7" s="29" t="s">
        <v>139</v>
      </c>
      <c r="C7" s="30"/>
      <c r="D7" s="29" t="s">
        <v>140</v>
      </c>
      <c r="E7" s="31">
        <v>0</v>
      </c>
    </row>
    <row r="8" spans="2:5" ht="12.75">
      <c r="B8" s="29" t="s">
        <v>141</v>
      </c>
      <c r="C8" s="30"/>
      <c r="D8" s="29" t="s">
        <v>142</v>
      </c>
      <c r="E8" s="31">
        <v>0</v>
      </c>
    </row>
    <row r="9" spans="2:5" ht="12.75">
      <c r="B9" s="29" t="s">
        <v>143</v>
      </c>
      <c r="C9" s="30"/>
      <c r="D9" s="29" t="s">
        <v>144</v>
      </c>
      <c r="E9" s="31">
        <v>0</v>
      </c>
    </row>
    <row r="10" spans="2:5" ht="12.75">
      <c r="B10" s="29"/>
      <c r="C10" s="30"/>
      <c r="D10" s="29" t="s">
        <v>145</v>
      </c>
      <c r="E10" s="31">
        <v>0</v>
      </c>
    </row>
    <row r="11" spans="2:5" ht="12.75">
      <c r="B11" s="29"/>
      <c r="C11" s="30"/>
      <c r="D11" s="29" t="s">
        <v>146</v>
      </c>
      <c r="E11" s="31">
        <v>1.43</v>
      </c>
    </row>
    <row r="12" spans="2:5" ht="12.75">
      <c r="B12" s="29"/>
      <c r="C12" s="30"/>
      <c r="D12" s="29" t="s">
        <v>147</v>
      </c>
      <c r="E12" s="31">
        <v>30.01</v>
      </c>
    </row>
    <row r="13" spans="2:5" ht="12.75">
      <c r="B13" s="29"/>
      <c r="C13" s="30"/>
      <c r="D13" s="29" t="s">
        <v>148</v>
      </c>
      <c r="E13" s="31">
        <v>586.77</v>
      </c>
    </row>
    <row r="14" spans="2:5" ht="12.75">
      <c r="B14" s="29"/>
      <c r="C14" s="30"/>
      <c r="D14" s="29" t="s">
        <v>149</v>
      </c>
      <c r="E14" s="31">
        <v>0</v>
      </c>
    </row>
    <row r="15" spans="2:5" ht="12.75">
      <c r="B15" s="29"/>
      <c r="C15" s="30"/>
      <c r="D15" s="29" t="s">
        <v>150</v>
      </c>
      <c r="E15" s="31">
        <v>0</v>
      </c>
    </row>
    <row r="16" spans="2:5" ht="15" customHeight="1">
      <c r="B16" s="29"/>
      <c r="C16" s="30"/>
      <c r="D16" s="29" t="s">
        <v>151</v>
      </c>
      <c r="E16" s="31">
        <v>0</v>
      </c>
    </row>
    <row r="17" spans="2:5" ht="15" customHeight="1">
      <c r="B17" s="29"/>
      <c r="C17" s="30"/>
      <c r="D17" s="29" t="s">
        <v>152</v>
      </c>
      <c r="E17" s="31">
        <v>0</v>
      </c>
    </row>
    <row r="18" spans="2:5" ht="15" customHeight="1">
      <c r="B18" s="29"/>
      <c r="C18" s="30"/>
      <c r="D18" s="29" t="s">
        <v>153</v>
      </c>
      <c r="E18" s="31">
        <v>0</v>
      </c>
    </row>
    <row r="19" spans="2:5" ht="15" customHeight="1">
      <c r="B19" s="29"/>
      <c r="C19" s="30"/>
      <c r="D19" s="29" t="s">
        <v>154</v>
      </c>
      <c r="E19" s="31">
        <v>0</v>
      </c>
    </row>
    <row r="20" spans="2:5" ht="15" customHeight="1">
      <c r="B20" s="29"/>
      <c r="C20" s="30"/>
      <c r="D20" s="29" t="s">
        <v>155</v>
      </c>
      <c r="E20" s="31">
        <v>0</v>
      </c>
    </row>
    <row r="21" spans="2:5" ht="15" customHeight="1">
      <c r="B21" s="29"/>
      <c r="C21" s="30"/>
      <c r="D21" s="29" t="s">
        <v>156</v>
      </c>
      <c r="E21" s="31">
        <v>0</v>
      </c>
    </row>
    <row r="22" spans="2:5" ht="15" customHeight="1">
      <c r="B22" s="29"/>
      <c r="C22" s="30"/>
      <c r="D22" s="29" t="s">
        <v>157</v>
      </c>
      <c r="E22" s="31">
        <v>35.21</v>
      </c>
    </row>
    <row r="23" spans="2:5" ht="12.75">
      <c r="B23" s="29"/>
      <c r="C23" s="30"/>
      <c r="D23" s="29" t="s">
        <v>158</v>
      </c>
      <c r="E23" s="31">
        <v>0</v>
      </c>
    </row>
    <row r="24" spans="2:5" ht="15" customHeight="1">
      <c r="B24" s="29"/>
      <c r="C24" s="30"/>
      <c r="D24" s="29" t="s">
        <v>159</v>
      </c>
      <c r="E24" s="31">
        <v>0</v>
      </c>
    </row>
    <row r="25" spans="2:5" ht="12.75">
      <c r="B25" s="32"/>
      <c r="C25" s="33"/>
      <c r="D25" s="29" t="s">
        <v>160</v>
      </c>
      <c r="E25" s="31">
        <v>0</v>
      </c>
    </row>
    <row r="26" spans="2:5" ht="15" customHeight="1">
      <c r="B26" s="32" t="s">
        <v>38</v>
      </c>
      <c r="C26" s="33">
        <v>653.42</v>
      </c>
      <c r="D26" s="32" t="s">
        <v>39</v>
      </c>
      <c r="E26" s="34">
        <v>653.42</v>
      </c>
    </row>
    <row r="27" ht="17.25" customHeight="1">
      <c r="E27" s="35"/>
    </row>
  </sheetData>
  <sheetProtection/>
  <mergeCells count="1">
    <mergeCell ref="B2:E2"/>
  </mergeCells>
  <printOptions/>
  <pageMargins left="0.59" right="0.59" top="0.2" bottom="0.2" header="0.2" footer="0.2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9">
      <selection activeCell="F24" sqref="F24"/>
    </sheetView>
  </sheetViews>
  <sheetFormatPr defaultColWidth="9.00390625" defaultRowHeight="15"/>
  <cols>
    <col min="1" max="1" width="6.8515625" style="0" customWidth="1"/>
    <col min="2" max="2" width="20.7109375" style="0" customWidth="1"/>
    <col min="3" max="3" width="8.57421875" style="0" customWidth="1"/>
    <col min="4" max="6" width="10.57421875" style="0" customWidth="1"/>
    <col min="7" max="9" width="8.57421875" style="0" customWidth="1"/>
  </cols>
  <sheetData>
    <row r="1" spans="1:9" ht="19.5" customHeight="1">
      <c r="A1" s="5" t="s">
        <v>161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4" t="s">
        <v>162</v>
      </c>
      <c r="B2" s="4"/>
      <c r="C2" s="4"/>
      <c r="D2" s="4"/>
      <c r="E2" s="4"/>
      <c r="F2" s="4"/>
      <c r="G2" s="4"/>
      <c r="H2" s="4"/>
      <c r="I2" s="4"/>
    </row>
    <row r="3" spans="1:9" s="13" customFormat="1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39.75" customHeight="1">
      <c r="A4" s="15" t="s">
        <v>163</v>
      </c>
      <c r="B4" s="15"/>
      <c r="C4" s="15" t="s">
        <v>85</v>
      </c>
      <c r="D4" s="16" t="s">
        <v>164</v>
      </c>
      <c r="E4" s="16" t="s">
        <v>165</v>
      </c>
      <c r="F4" s="17" t="s">
        <v>166</v>
      </c>
      <c r="G4" s="18" t="s">
        <v>167</v>
      </c>
      <c r="H4" s="16" t="s">
        <v>168</v>
      </c>
      <c r="I4" s="16" t="s">
        <v>169</v>
      </c>
    </row>
    <row r="5" spans="1:9" ht="30" customHeight="1">
      <c r="A5" s="15" t="s">
        <v>44</v>
      </c>
      <c r="B5" s="15" t="s">
        <v>89</v>
      </c>
      <c r="C5" s="15"/>
      <c r="D5" s="15"/>
      <c r="E5" s="15"/>
      <c r="F5" s="19"/>
      <c r="G5" s="20"/>
      <c r="H5" s="15"/>
      <c r="I5" s="15"/>
    </row>
    <row r="6" spans="1:9" ht="19.5" customHeight="1">
      <c r="A6" s="7">
        <v>210</v>
      </c>
      <c r="B6" s="7" t="s">
        <v>50</v>
      </c>
      <c r="C6" s="21">
        <f>D6+E6+F6+G6+H6+I6</f>
        <v>30.009999999999998</v>
      </c>
      <c r="D6" s="8">
        <f>D7</f>
        <v>30.009999999999998</v>
      </c>
      <c r="E6" s="21"/>
      <c r="F6" s="21"/>
      <c r="G6" s="21"/>
      <c r="H6" s="21"/>
      <c r="I6" s="21"/>
    </row>
    <row r="7" spans="1:9" ht="19.5" customHeight="1">
      <c r="A7" s="7">
        <v>21005</v>
      </c>
      <c r="B7" s="7" t="s">
        <v>51</v>
      </c>
      <c r="C7" s="21">
        <f aca="true" t="shared" si="0" ref="C7:C33">D7+E7+F7+G7+H7+I7</f>
        <v>30.009999999999998</v>
      </c>
      <c r="D7" s="8">
        <f>D8+D9</f>
        <v>30.009999999999998</v>
      </c>
      <c r="E7" s="21"/>
      <c r="F7" s="21"/>
      <c r="G7" s="21"/>
      <c r="H7" s="21"/>
      <c r="I7" s="21"/>
    </row>
    <row r="8" spans="1:9" ht="19.5" customHeight="1">
      <c r="A8" s="7">
        <v>2100501</v>
      </c>
      <c r="B8" s="7" t="s">
        <v>52</v>
      </c>
      <c r="C8" s="21">
        <f t="shared" si="0"/>
        <v>22.02</v>
      </c>
      <c r="D8" s="8">
        <v>22.02</v>
      </c>
      <c r="E8" s="21"/>
      <c r="F8" s="21"/>
      <c r="G8" s="21"/>
      <c r="H8" s="21"/>
      <c r="I8" s="21"/>
    </row>
    <row r="9" spans="1:9" ht="19.5" customHeight="1">
      <c r="A9" s="7">
        <v>2100503</v>
      </c>
      <c r="B9" s="7" t="s">
        <v>53</v>
      </c>
      <c r="C9" s="21">
        <f t="shared" si="0"/>
        <v>7.99</v>
      </c>
      <c r="D9" s="8">
        <v>7.99</v>
      </c>
      <c r="E9" s="21"/>
      <c r="F9" s="21"/>
      <c r="G9" s="21"/>
      <c r="H9" s="21"/>
      <c r="I9" s="21"/>
    </row>
    <row r="10" spans="1:9" ht="19.5" customHeight="1">
      <c r="A10" s="7"/>
      <c r="B10" s="7"/>
      <c r="C10" s="21">
        <f t="shared" si="0"/>
        <v>0</v>
      </c>
      <c r="D10" s="8"/>
      <c r="E10" s="21"/>
      <c r="F10" s="21"/>
      <c r="G10" s="21"/>
      <c r="H10" s="21"/>
      <c r="I10" s="21"/>
    </row>
    <row r="11" spans="1:9" ht="19.5" customHeight="1">
      <c r="A11" s="7">
        <v>211</v>
      </c>
      <c r="B11" s="7" t="s">
        <v>54</v>
      </c>
      <c r="C11" s="21">
        <f t="shared" si="0"/>
        <v>586.77</v>
      </c>
      <c r="D11" s="8">
        <f>D12+D14+D18</f>
        <v>586.77</v>
      </c>
      <c r="E11" s="21"/>
      <c r="F11" s="21"/>
      <c r="G11" s="21"/>
      <c r="H11" s="21"/>
      <c r="I11" s="21"/>
    </row>
    <row r="12" spans="1:9" ht="19.5" customHeight="1">
      <c r="A12" s="7">
        <v>21101</v>
      </c>
      <c r="B12" s="7" t="s">
        <v>55</v>
      </c>
      <c r="C12" s="21">
        <f t="shared" si="0"/>
        <v>215.13</v>
      </c>
      <c r="D12" s="8">
        <f>D13</f>
        <v>215.13</v>
      </c>
      <c r="E12" s="21"/>
      <c r="F12" s="21"/>
      <c r="G12" s="21"/>
      <c r="H12" s="21"/>
      <c r="I12" s="21"/>
    </row>
    <row r="13" spans="1:9" ht="19.5" customHeight="1">
      <c r="A13" s="7">
        <v>2110101</v>
      </c>
      <c r="B13" s="7" t="s">
        <v>56</v>
      </c>
      <c r="C13" s="21">
        <f t="shared" si="0"/>
        <v>215.13</v>
      </c>
      <c r="D13" s="8">
        <v>215.13</v>
      </c>
      <c r="E13" s="21"/>
      <c r="F13" s="21"/>
      <c r="G13" s="21"/>
      <c r="H13" s="21"/>
      <c r="I13" s="21"/>
    </row>
    <row r="14" spans="1:9" ht="19.5" customHeight="1">
      <c r="A14" s="7">
        <v>21111</v>
      </c>
      <c r="B14" s="7" t="s">
        <v>57</v>
      </c>
      <c r="C14" s="21">
        <f t="shared" si="0"/>
        <v>298.64</v>
      </c>
      <c r="D14" s="8">
        <f>D15+D16+D17</f>
        <v>298.64</v>
      </c>
      <c r="E14" s="21"/>
      <c r="F14" s="21"/>
      <c r="G14" s="21"/>
      <c r="H14" s="21"/>
      <c r="I14" s="21"/>
    </row>
    <row r="15" spans="1:9" ht="19.5" customHeight="1">
      <c r="A15" s="7">
        <v>2111101</v>
      </c>
      <c r="B15" s="7" t="s">
        <v>58</v>
      </c>
      <c r="C15" s="21">
        <f t="shared" si="0"/>
        <v>228.64</v>
      </c>
      <c r="D15" s="8">
        <v>228.64</v>
      </c>
      <c r="E15" s="21"/>
      <c r="F15" s="21"/>
      <c r="G15" s="21"/>
      <c r="H15" s="21"/>
      <c r="I15" s="21"/>
    </row>
    <row r="16" spans="1:9" ht="19.5" customHeight="1">
      <c r="A16" s="7">
        <v>2111102</v>
      </c>
      <c r="B16" s="7" t="s">
        <v>62</v>
      </c>
      <c r="C16" s="21">
        <f t="shared" si="0"/>
        <v>60</v>
      </c>
      <c r="D16" s="10">
        <v>60</v>
      </c>
      <c r="E16" s="21"/>
      <c r="F16" s="21"/>
      <c r="G16" s="21"/>
      <c r="H16" s="21"/>
      <c r="I16" s="21"/>
    </row>
    <row r="17" spans="1:9" ht="19.5" customHeight="1">
      <c r="A17" s="7">
        <v>2111103</v>
      </c>
      <c r="B17" s="11" t="s">
        <v>64</v>
      </c>
      <c r="C17" s="21">
        <f t="shared" si="0"/>
        <v>10</v>
      </c>
      <c r="D17" s="10">
        <v>10</v>
      </c>
      <c r="E17" s="21"/>
      <c r="F17" s="21"/>
      <c r="G17" s="21"/>
      <c r="H17" s="21"/>
      <c r="I17" s="21"/>
    </row>
    <row r="18" spans="1:9" ht="19.5" customHeight="1">
      <c r="A18" s="7">
        <v>21103</v>
      </c>
      <c r="B18" s="7" t="s">
        <v>66</v>
      </c>
      <c r="C18" s="21">
        <f t="shared" si="0"/>
        <v>73</v>
      </c>
      <c r="D18" s="10">
        <f>D19+D20</f>
        <v>73</v>
      </c>
      <c r="E18" s="21"/>
      <c r="F18" s="21"/>
      <c r="G18" s="21"/>
      <c r="H18" s="21"/>
      <c r="I18" s="21"/>
    </row>
    <row r="19" spans="1:9" ht="19.5" customHeight="1">
      <c r="A19" s="7">
        <v>2110302</v>
      </c>
      <c r="B19" s="7" t="s">
        <v>67</v>
      </c>
      <c r="C19" s="21">
        <f t="shared" si="0"/>
        <v>58</v>
      </c>
      <c r="D19" s="10">
        <v>58</v>
      </c>
      <c r="E19" s="21"/>
      <c r="F19" s="21"/>
      <c r="G19" s="21"/>
      <c r="H19" s="21"/>
      <c r="I19" s="21"/>
    </row>
    <row r="20" spans="1:9" ht="19.5" customHeight="1">
      <c r="A20" s="7">
        <v>2110305</v>
      </c>
      <c r="B20" s="11" t="s">
        <v>69</v>
      </c>
      <c r="C20" s="21">
        <f t="shared" si="0"/>
        <v>15</v>
      </c>
      <c r="D20" s="10">
        <v>15</v>
      </c>
      <c r="E20" s="21"/>
      <c r="F20" s="21"/>
      <c r="G20" s="21"/>
      <c r="H20" s="21"/>
      <c r="I20" s="21"/>
    </row>
    <row r="21" spans="1:9" ht="19.5" customHeight="1">
      <c r="A21" s="7"/>
      <c r="B21" s="11"/>
      <c r="C21" s="21">
        <f t="shared" si="0"/>
        <v>0</v>
      </c>
      <c r="D21" s="10"/>
      <c r="E21" s="21"/>
      <c r="F21" s="21"/>
      <c r="G21" s="21"/>
      <c r="H21" s="21"/>
      <c r="I21" s="21"/>
    </row>
    <row r="22" spans="1:9" ht="19.5" customHeight="1">
      <c r="A22" s="7">
        <v>208</v>
      </c>
      <c r="B22" s="7" t="s">
        <v>73</v>
      </c>
      <c r="C22" s="21">
        <f t="shared" si="0"/>
        <v>1.43</v>
      </c>
      <c r="D22" s="8">
        <f>D23+D25</f>
        <v>1.43</v>
      </c>
      <c r="E22" s="21"/>
      <c r="F22" s="21"/>
      <c r="G22" s="21"/>
      <c r="H22" s="21"/>
      <c r="I22" s="21"/>
    </row>
    <row r="23" spans="1:9" ht="19.5" customHeight="1">
      <c r="A23" s="7">
        <v>20805</v>
      </c>
      <c r="B23" s="7" t="s">
        <v>74</v>
      </c>
      <c r="C23" s="21">
        <f t="shared" si="0"/>
        <v>0.27</v>
      </c>
      <c r="D23" s="8">
        <f aca="true" t="shared" si="1" ref="D23:D29">D24</f>
        <v>0.27</v>
      </c>
      <c r="E23" s="21"/>
      <c r="F23" s="21"/>
      <c r="G23" s="21"/>
      <c r="H23" s="21"/>
      <c r="I23" s="21"/>
    </row>
    <row r="24" spans="1:9" ht="19.5" customHeight="1">
      <c r="A24" s="7">
        <v>2080501</v>
      </c>
      <c r="B24" s="7" t="s">
        <v>75</v>
      </c>
      <c r="C24" s="21">
        <f t="shared" si="0"/>
        <v>0.27</v>
      </c>
      <c r="D24" s="8">
        <v>0.27</v>
      </c>
      <c r="E24" s="21"/>
      <c r="F24" s="21"/>
      <c r="G24" s="21"/>
      <c r="H24" s="21"/>
      <c r="I24" s="21"/>
    </row>
    <row r="25" spans="1:9" ht="19.5" customHeight="1">
      <c r="A25" s="7">
        <v>20808</v>
      </c>
      <c r="B25" s="7" t="s">
        <v>76</v>
      </c>
      <c r="C25" s="21">
        <f t="shared" si="0"/>
        <v>1.16</v>
      </c>
      <c r="D25" s="8">
        <f t="shared" si="1"/>
        <v>1.16</v>
      </c>
      <c r="E25" s="21"/>
      <c r="F25" s="21"/>
      <c r="G25" s="21"/>
      <c r="H25" s="21"/>
      <c r="I25" s="21"/>
    </row>
    <row r="26" spans="1:9" ht="19.5" customHeight="1">
      <c r="A26" s="7">
        <v>2080801</v>
      </c>
      <c r="B26" s="7" t="s">
        <v>77</v>
      </c>
      <c r="C26" s="21">
        <f t="shared" si="0"/>
        <v>1.16</v>
      </c>
      <c r="D26" s="8">
        <v>1.16</v>
      </c>
      <c r="E26" s="21"/>
      <c r="F26" s="21"/>
      <c r="G26" s="21"/>
      <c r="H26" s="21"/>
      <c r="I26" s="21"/>
    </row>
    <row r="27" spans="1:9" ht="19.5" customHeight="1">
      <c r="A27" s="7"/>
      <c r="B27" s="7"/>
      <c r="C27" s="21">
        <f t="shared" si="0"/>
        <v>0</v>
      </c>
      <c r="D27" s="8"/>
      <c r="E27" s="21"/>
      <c r="F27" s="21"/>
      <c r="G27" s="21"/>
      <c r="H27" s="21"/>
      <c r="I27" s="21"/>
    </row>
    <row r="28" spans="1:9" ht="19.5" customHeight="1">
      <c r="A28" s="7">
        <v>221</v>
      </c>
      <c r="B28" s="7" t="s">
        <v>78</v>
      </c>
      <c r="C28" s="21">
        <f t="shared" si="0"/>
        <v>35.21</v>
      </c>
      <c r="D28" s="8">
        <f t="shared" si="1"/>
        <v>35.21</v>
      </c>
      <c r="E28" s="21"/>
      <c r="F28" s="21"/>
      <c r="G28" s="21"/>
      <c r="H28" s="21"/>
      <c r="I28" s="21"/>
    </row>
    <row r="29" spans="1:9" ht="19.5" customHeight="1">
      <c r="A29" s="7">
        <v>22102</v>
      </c>
      <c r="B29" s="7" t="s">
        <v>79</v>
      </c>
      <c r="C29" s="21">
        <f t="shared" si="0"/>
        <v>35.21</v>
      </c>
      <c r="D29" s="8">
        <f t="shared" si="1"/>
        <v>35.21</v>
      </c>
      <c r="E29" s="21"/>
      <c r="F29" s="21"/>
      <c r="G29" s="21"/>
      <c r="H29" s="21"/>
      <c r="I29" s="21"/>
    </row>
    <row r="30" spans="1:9" ht="19.5" customHeight="1">
      <c r="A30" s="7">
        <v>2210201</v>
      </c>
      <c r="B30" s="7" t="s">
        <v>80</v>
      </c>
      <c r="C30" s="21">
        <f t="shared" si="0"/>
        <v>35.21</v>
      </c>
      <c r="D30" s="8">
        <v>35.21</v>
      </c>
      <c r="E30" s="21"/>
      <c r="F30" s="21"/>
      <c r="G30" s="21"/>
      <c r="H30" s="21"/>
      <c r="I30" s="21"/>
    </row>
    <row r="31" spans="1:9" ht="19.5" customHeight="1">
      <c r="A31" s="7"/>
      <c r="B31" s="7"/>
      <c r="C31" s="21">
        <f t="shared" si="0"/>
        <v>0</v>
      </c>
      <c r="D31" s="8"/>
      <c r="E31" s="21"/>
      <c r="F31" s="21"/>
      <c r="G31" s="21"/>
      <c r="H31" s="21"/>
      <c r="I31" s="21"/>
    </row>
    <row r="32" spans="1:9" ht="19.5" customHeight="1">
      <c r="A32" s="22"/>
      <c r="B32" s="21"/>
      <c r="C32" s="21">
        <f t="shared" si="0"/>
        <v>0</v>
      </c>
      <c r="D32" s="21"/>
      <c r="E32" s="21"/>
      <c r="F32" s="21"/>
      <c r="G32" s="21"/>
      <c r="H32" s="21"/>
      <c r="I32" s="21"/>
    </row>
    <row r="33" spans="1:9" ht="19.5" customHeight="1">
      <c r="A33" s="22"/>
      <c r="B33" s="23" t="s">
        <v>81</v>
      </c>
      <c r="C33" s="21">
        <f t="shared" si="0"/>
        <v>653.42</v>
      </c>
      <c r="D33" s="21">
        <f>D28+D22+D11+D6</f>
        <v>653.42</v>
      </c>
      <c r="E33" s="21"/>
      <c r="F33" s="21"/>
      <c r="G33" s="21"/>
      <c r="H33" s="21"/>
      <c r="I33" s="21"/>
    </row>
    <row r="34" ht="19.5" customHeight="1"/>
    <row r="35" ht="19.5" customHeight="1"/>
    <row r="36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5">
      <selection activeCell="E24" sqref="E24"/>
    </sheetView>
  </sheetViews>
  <sheetFormatPr defaultColWidth="9.00390625" defaultRowHeight="15"/>
  <cols>
    <col min="1" max="1" width="8.57421875" style="0" customWidth="1"/>
    <col min="2" max="2" width="20.57421875" style="0" customWidth="1"/>
    <col min="3" max="3" width="18.57421875" style="0" customWidth="1"/>
    <col min="4" max="5" width="18.57421875" style="2" customWidth="1"/>
  </cols>
  <sheetData>
    <row r="1" spans="1:5" ht="19.5" customHeight="1">
      <c r="A1" s="3" t="s">
        <v>170</v>
      </c>
      <c r="B1" s="3"/>
      <c r="C1" s="3"/>
      <c r="D1" s="3"/>
      <c r="E1" s="3"/>
    </row>
    <row r="2" spans="1:5" ht="39.75" customHeight="1">
      <c r="A2" s="4" t="s">
        <v>171</v>
      </c>
      <c r="B2" s="4"/>
      <c r="C2" s="4"/>
      <c r="D2" s="4"/>
      <c r="E2" s="4"/>
    </row>
    <row r="3" spans="1:5" s="1" customFormat="1" ht="15" customHeight="1">
      <c r="A3" s="5" t="s">
        <v>2</v>
      </c>
      <c r="B3" s="5"/>
      <c r="C3" s="5"/>
      <c r="D3" s="5"/>
      <c r="E3" s="5"/>
    </row>
    <row r="4" spans="1:5" ht="30" customHeight="1">
      <c r="A4" s="6" t="s">
        <v>44</v>
      </c>
      <c r="B4" s="6" t="s">
        <v>89</v>
      </c>
      <c r="C4" s="6" t="s">
        <v>85</v>
      </c>
      <c r="D4" s="6" t="s">
        <v>48</v>
      </c>
      <c r="E4" s="6" t="s">
        <v>49</v>
      </c>
    </row>
    <row r="5" spans="1:5" ht="19.5" customHeight="1">
      <c r="A5" s="7">
        <v>210</v>
      </c>
      <c r="B5" s="7" t="s">
        <v>50</v>
      </c>
      <c r="C5" s="8">
        <f>D5+E5</f>
        <v>30.009999999999998</v>
      </c>
      <c r="D5" s="8">
        <f>D6</f>
        <v>30.009999999999998</v>
      </c>
      <c r="E5" s="9"/>
    </row>
    <row r="6" spans="1:5" ht="19.5" customHeight="1">
      <c r="A6" s="7">
        <v>21005</v>
      </c>
      <c r="B6" s="7" t="s">
        <v>51</v>
      </c>
      <c r="C6" s="8">
        <f aca="true" t="shared" si="0" ref="C6:C35">D6+E6</f>
        <v>30.009999999999998</v>
      </c>
      <c r="D6" s="8">
        <f>D7+D8</f>
        <v>30.009999999999998</v>
      </c>
      <c r="E6" s="9"/>
    </row>
    <row r="7" spans="1:5" ht="19.5" customHeight="1">
      <c r="A7" s="7">
        <v>2100501</v>
      </c>
      <c r="B7" s="7" t="s">
        <v>52</v>
      </c>
      <c r="C7" s="8">
        <f t="shared" si="0"/>
        <v>22.02</v>
      </c>
      <c r="D7" s="8">
        <v>22.02</v>
      </c>
      <c r="E7" s="9"/>
    </row>
    <row r="8" spans="1:5" ht="19.5" customHeight="1">
      <c r="A8" s="7">
        <v>2100503</v>
      </c>
      <c r="B8" s="7" t="s">
        <v>53</v>
      </c>
      <c r="C8" s="8">
        <f t="shared" si="0"/>
        <v>7.99</v>
      </c>
      <c r="D8" s="8">
        <v>7.99</v>
      </c>
      <c r="E8" s="9"/>
    </row>
    <row r="9" spans="1:5" ht="19.5" customHeight="1">
      <c r="A9" s="7"/>
      <c r="B9" s="7"/>
      <c r="C9" s="8"/>
      <c r="D9" s="8"/>
      <c r="E9" s="9"/>
    </row>
    <row r="10" spans="1:5" ht="19.5" customHeight="1">
      <c r="A10" s="7">
        <v>211</v>
      </c>
      <c r="B10" s="7" t="s">
        <v>54</v>
      </c>
      <c r="C10" s="8">
        <f t="shared" si="0"/>
        <v>586.77</v>
      </c>
      <c r="D10" s="8">
        <f>D11+D13+D17</f>
        <v>413.77</v>
      </c>
      <c r="E10" s="10">
        <f>E11+E13+E17</f>
        <v>173</v>
      </c>
    </row>
    <row r="11" spans="1:5" ht="19.5" customHeight="1">
      <c r="A11" s="7">
        <v>21101</v>
      </c>
      <c r="B11" s="7" t="s">
        <v>55</v>
      </c>
      <c r="C11" s="8">
        <f t="shared" si="0"/>
        <v>215.13</v>
      </c>
      <c r="D11" s="8">
        <f>D12</f>
        <v>215.13</v>
      </c>
      <c r="E11" s="10">
        <f>E12</f>
        <v>0</v>
      </c>
    </row>
    <row r="12" spans="1:5" ht="19.5" customHeight="1">
      <c r="A12" s="7">
        <v>2110101</v>
      </c>
      <c r="B12" s="7" t="s">
        <v>56</v>
      </c>
      <c r="C12" s="10">
        <f t="shared" si="0"/>
        <v>215.13</v>
      </c>
      <c r="D12" s="10">
        <v>215.13</v>
      </c>
      <c r="E12" s="10"/>
    </row>
    <row r="13" spans="1:5" ht="19.5" customHeight="1">
      <c r="A13" s="7">
        <v>21111</v>
      </c>
      <c r="B13" s="7" t="s">
        <v>57</v>
      </c>
      <c r="C13" s="10">
        <f t="shared" si="0"/>
        <v>298.64</v>
      </c>
      <c r="D13" s="10">
        <f>D14+D15+D16</f>
        <v>198.64</v>
      </c>
      <c r="E13" s="10">
        <f>E14+E15+E16</f>
        <v>100</v>
      </c>
    </row>
    <row r="14" spans="1:5" ht="19.5" customHeight="1">
      <c r="A14" s="7">
        <v>2111101</v>
      </c>
      <c r="B14" s="7" t="s">
        <v>58</v>
      </c>
      <c r="C14" s="10">
        <f t="shared" si="0"/>
        <v>228.64</v>
      </c>
      <c r="D14" s="10">
        <v>198.64</v>
      </c>
      <c r="E14" s="10">
        <v>30</v>
      </c>
    </row>
    <row r="15" spans="1:5" ht="19.5" customHeight="1">
      <c r="A15" s="7">
        <v>2111102</v>
      </c>
      <c r="B15" s="7" t="s">
        <v>62</v>
      </c>
      <c r="C15" s="10">
        <f t="shared" si="0"/>
        <v>60</v>
      </c>
      <c r="D15" s="10"/>
      <c r="E15" s="10">
        <v>60</v>
      </c>
    </row>
    <row r="16" spans="1:5" ht="19.5" customHeight="1">
      <c r="A16" s="7">
        <v>2111103</v>
      </c>
      <c r="B16" s="11" t="s">
        <v>64</v>
      </c>
      <c r="C16" s="10">
        <f t="shared" si="0"/>
        <v>10</v>
      </c>
      <c r="D16" s="10"/>
      <c r="E16" s="10">
        <v>10</v>
      </c>
    </row>
    <row r="17" spans="1:5" ht="19.5" customHeight="1">
      <c r="A17" s="7">
        <v>21103</v>
      </c>
      <c r="B17" s="7" t="s">
        <v>66</v>
      </c>
      <c r="C17" s="10">
        <f t="shared" si="0"/>
        <v>73</v>
      </c>
      <c r="D17" s="10"/>
      <c r="E17" s="10">
        <f>E18+E19</f>
        <v>73</v>
      </c>
    </row>
    <row r="18" spans="1:5" ht="19.5" customHeight="1">
      <c r="A18" s="7">
        <v>2110302</v>
      </c>
      <c r="B18" s="7" t="s">
        <v>67</v>
      </c>
      <c r="C18" s="10">
        <f t="shared" si="0"/>
        <v>58</v>
      </c>
      <c r="D18" s="10"/>
      <c r="E18" s="10">
        <v>58</v>
      </c>
    </row>
    <row r="19" spans="1:5" ht="19.5" customHeight="1">
      <c r="A19" s="7">
        <v>2110305</v>
      </c>
      <c r="B19" s="11" t="s">
        <v>69</v>
      </c>
      <c r="C19" s="10">
        <f t="shared" si="0"/>
        <v>15</v>
      </c>
      <c r="D19" s="10"/>
      <c r="E19" s="10">
        <v>15</v>
      </c>
    </row>
    <row r="20" spans="1:5" ht="19.5" customHeight="1">
      <c r="A20" s="7"/>
      <c r="B20" s="11"/>
      <c r="C20" s="10"/>
      <c r="D20" s="10"/>
      <c r="E20" s="10"/>
    </row>
    <row r="21" spans="1:5" ht="19.5" customHeight="1">
      <c r="A21" s="7">
        <v>208</v>
      </c>
      <c r="B21" s="7" t="s">
        <v>73</v>
      </c>
      <c r="C21" s="10">
        <f t="shared" si="0"/>
        <v>1.43</v>
      </c>
      <c r="D21" s="10">
        <f>D22+D24</f>
        <v>1.43</v>
      </c>
      <c r="E21" s="10"/>
    </row>
    <row r="22" spans="1:5" ht="19.5" customHeight="1">
      <c r="A22" s="7">
        <v>20805</v>
      </c>
      <c r="B22" s="7" t="s">
        <v>74</v>
      </c>
      <c r="C22" s="10">
        <f t="shared" si="0"/>
        <v>0.27</v>
      </c>
      <c r="D22" s="10">
        <f aca="true" t="shared" si="1" ref="D22:D28">D23</f>
        <v>0.27</v>
      </c>
      <c r="E22" s="9"/>
    </row>
    <row r="23" spans="1:5" ht="19.5" customHeight="1">
      <c r="A23" s="7">
        <v>2080501</v>
      </c>
      <c r="B23" s="7" t="s">
        <v>75</v>
      </c>
      <c r="C23" s="10">
        <f t="shared" si="0"/>
        <v>0.27</v>
      </c>
      <c r="D23" s="10">
        <v>0.27</v>
      </c>
      <c r="E23" s="9"/>
    </row>
    <row r="24" spans="1:5" ht="19.5" customHeight="1">
      <c r="A24" s="7">
        <v>20808</v>
      </c>
      <c r="B24" s="7" t="s">
        <v>76</v>
      </c>
      <c r="C24" s="10">
        <f t="shared" si="0"/>
        <v>1.16</v>
      </c>
      <c r="D24" s="10">
        <f t="shared" si="1"/>
        <v>1.16</v>
      </c>
      <c r="E24" s="9"/>
    </row>
    <row r="25" spans="1:5" ht="19.5" customHeight="1">
      <c r="A25" s="7">
        <v>2080801</v>
      </c>
      <c r="B25" s="7" t="s">
        <v>77</v>
      </c>
      <c r="C25" s="10">
        <f t="shared" si="0"/>
        <v>1.16</v>
      </c>
      <c r="D25" s="10">
        <v>1.16</v>
      </c>
      <c r="E25" s="9"/>
    </row>
    <row r="26" spans="1:5" ht="19.5" customHeight="1">
      <c r="A26" s="7"/>
      <c r="B26" s="7"/>
      <c r="C26" s="10"/>
      <c r="D26" s="10"/>
      <c r="E26" s="9"/>
    </row>
    <row r="27" spans="1:5" ht="19.5" customHeight="1">
      <c r="A27" s="7">
        <v>221</v>
      </c>
      <c r="B27" s="7" t="s">
        <v>78</v>
      </c>
      <c r="C27" s="10">
        <f t="shared" si="0"/>
        <v>35.21</v>
      </c>
      <c r="D27" s="10">
        <f t="shared" si="1"/>
        <v>35.21</v>
      </c>
      <c r="E27" s="9"/>
    </row>
    <row r="28" spans="1:5" ht="19.5" customHeight="1">
      <c r="A28" s="7">
        <v>22102</v>
      </c>
      <c r="B28" s="7" t="s">
        <v>79</v>
      </c>
      <c r="C28" s="10">
        <f t="shared" si="0"/>
        <v>35.21</v>
      </c>
      <c r="D28" s="10">
        <f t="shared" si="1"/>
        <v>35.21</v>
      </c>
      <c r="E28" s="9"/>
    </row>
    <row r="29" spans="1:5" ht="19.5" customHeight="1">
      <c r="A29" s="7">
        <v>2210201</v>
      </c>
      <c r="B29" s="7" t="s">
        <v>80</v>
      </c>
      <c r="C29" s="10">
        <f t="shared" si="0"/>
        <v>35.21</v>
      </c>
      <c r="D29" s="10">
        <v>35.21</v>
      </c>
      <c r="E29" s="9"/>
    </row>
    <row r="30" spans="1:5" ht="19.5" customHeight="1">
      <c r="A30" s="7"/>
      <c r="B30" s="7"/>
      <c r="C30" s="10"/>
      <c r="D30" s="9"/>
      <c r="E30" s="9"/>
    </row>
    <row r="31" spans="1:5" ht="19.5" customHeight="1">
      <c r="A31" s="7"/>
      <c r="B31" s="7"/>
      <c r="C31" s="10"/>
      <c r="D31" s="9"/>
      <c r="E31" s="9"/>
    </row>
    <row r="32" spans="1:5" ht="19.5" customHeight="1">
      <c r="A32" s="7"/>
      <c r="B32" s="7"/>
      <c r="C32" s="10"/>
      <c r="D32" s="9"/>
      <c r="E32" s="9"/>
    </row>
    <row r="33" spans="1:5" ht="19.5" customHeight="1">
      <c r="A33" s="7"/>
      <c r="B33" s="7"/>
      <c r="C33" s="10"/>
      <c r="D33" s="9"/>
      <c r="E33" s="9"/>
    </row>
    <row r="34" spans="1:5" ht="19.5" customHeight="1">
      <c r="A34" s="7"/>
      <c r="B34" s="7"/>
      <c r="C34" s="10"/>
      <c r="D34" s="9"/>
      <c r="E34" s="9"/>
    </row>
    <row r="35" spans="1:5" ht="19.5" customHeight="1">
      <c r="A35" s="7"/>
      <c r="B35" s="12" t="s">
        <v>81</v>
      </c>
      <c r="C35" s="10">
        <f t="shared" si="0"/>
        <v>653.42</v>
      </c>
      <c r="D35" s="10">
        <f>D5+D10+D21+D27</f>
        <v>480.41999999999996</v>
      </c>
      <c r="E35" s="10">
        <f>E5+E10+E21+E27</f>
        <v>173</v>
      </c>
    </row>
    <row r="36" ht="19.5" customHeight="1"/>
    <row r="37" ht="19.5" customHeight="1"/>
    <row r="38" ht="19.5" customHeight="1"/>
  </sheetData>
  <sheetProtection/>
  <mergeCells count="3">
    <mergeCell ref="A1:E1"/>
    <mergeCell ref="A2:E2"/>
    <mergeCell ref="A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2023-04-28T01:13:44Z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