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96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<sst xmlns="http://schemas.openxmlformats.org/spreadsheetml/2006/main" count="37">
  <si>
    <t>省级补贴政策及临沧市商谈补贴底线标准对比表</t>
  </si>
  <si>
    <t>单位：万元</t>
  </si>
  <si>
    <t>省╱市</t>
  </si>
  <si>
    <t>机场、机型规模</t>
  </si>
  <si>
    <t>补贴标准（每起降架次）</t>
  </si>
  <si>
    <t>第一年</t>
  </si>
  <si>
    <t>第二年</t>
  </si>
  <si>
    <t>第三年</t>
  </si>
  <si>
    <t>三年合计</t>
  </si>
  <si>
    <t>加密航班</t>
  </si>
  <si>
    <t>备注</t>
  </si>
  <si>
    <t>每周3班（全年）</t>
  </si>
  <si>
    <t>每周4班（全年）</t>
  </si>
  <si>
    <t>每周7班（全年）</t>
  </si>
  <si>
    <t>省补</t>
  </si>
  <si>
    <t>市补</t>
  </si>
  <si>
    <t>省级政策补贴（每条新开航线）</t>
  </si>
  <si>
    <t>吞吐量100万以上与100万以下对开航线</t>
  </si>
  <si>
    <t>按新开省内环飞定期客运航线第一个运营年度补贴标准的30%给予补贴</t>
  </si>
  <si>
    <t xml:space="preserve">每个航班按一起一降测算。
</t>
  </si>
  <si>
    <t>吞吐量100万以下对开航线</t>
  </si>
  <si>
    <t>固定翼飞机9座以下</t>
  </si>
  <si>
    <t>固定翼飞机10—19座</t>
  </si>
  <si>
    <t>固定翼飞机20—29座</t>
  </si>
  <si>
    <t>直升机9座以下</t>
  </si>
  <si>
    <t>直升机10—19座</t>
  </si>
  <si>
    <t>直升机20—29座</t>
  </si>
  <si>
    <t>直升机30座以上</t>
  </si>
  <si>
    <t>临沧市商洽补贴底线标准</t>
  </si>
  <si>
    <t xml:space="preserve">与吞吐量100万以上机场之间航线
</t>
  </si>
  <si>
    <t>╱</t>
  </si>
  <si>
    <t>每年每条</t>
  </si>
  <si>
    <r>
      <rPr>
        <sz val="9"/>
        <color theme="1"/>
        <rFont val="宋体"/>
        <charset val="134"/>
      </rPr>
      <t>按新开省内环飞定期客运航线运营年度定额补贴标准的</t>
    </r>
    <r>
      <rPr>
        <sz val="9"/>
        <color theme="1"/>
        <rFont val="Times New Roman"/>
        <charset val="134"/>
      </rPr>
      <t>30%</t>
    </r>
    <r>
      <rPr>
        <sz val="9"/>
        <color theme="1"/>
        <rFont val="宋体"/>
        <charset val="134"/>
      </rPr>
      <t>给予补贴</t>
    </r>
  </si>
  <si>
    <t xml:space="preserve">执行不低于年度计划航班量的85%给予定额补贴
</t>
  </si>
  <si>
    <t xml:space="preserve">与吞吐量100万以下支线机场之间航线
</t>
  </si>
  <si>
    <t>新开通用航空航线</t>
  </si>
  <si>
    <t>一事一议，一线一报。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</si>
</sst>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C00000"/>
      <name val="宋体"/>
      <charset val="134"/>
    </font>
    <font>
      <sz val="11"/>
      <color rgb="FF000000"/>
      <name val="Times New Roman"/>
      <charset val="134"/>
    </font>
    <font>
      <sz val="11"/>
      <color rgb="FFC00000"/>
      <name val="Times New Roman"/>
      <charset val="134"/>
    </font>
    <font>
      <sz val="10.5"/>
      <color theme="1"/>
      <name val="Times New Roman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b/>
      <sz val="11"/>
      <color theme="4"/>
      <name val="宋体"/>
      <charset val="134"/>
    </font>
    <font>
      <sz val="11"/>
      <color theme="4"/>
      <name val="Times New Roman"/>
      <charset val="134"/>
    </font>
    <font>
      <sz val="10.5"/>
      <color rgb="FFC00000"/>
      <name val="Times New Roman"/>
      <charset val="134"/>
    </font>
    <font>
      <b/>
      <sz val="11"/>
      <color rgb="FF00B0F0"/>
      <name val="宋体"/>
      <charset val="134"/>
    </font>
    <font>
      <sz val="11"/>
      <color rgb="FF00B0F0"/>
      <name val="Times New Roman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Times New Roman"/>
      <charset val="134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4" fillId="22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20" applyNumberFormat="0" applyFon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13" borderId="19" applyNumberFormat="0" applyAlignment="0" applyProtection="0">
      <alignment vertical="center"/>
    </xf>
    <xf numFmtId="0" fontId="35" fillId="13" borderId="23" applyNumberFormat="0" applyAlignment="0" applyProtection="0">
      <alignment vertical="center"/>
    </xf>
    <xf numFmtId="0" fontId="20" fillId="4" borderId="17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17" fillId="0" borderId="16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D17"/>
  <sheetViews>
    <sheetView tabSelected="1" workbookViewId="0">
      <selection activeCell="M9" sqref="M9"/>
    </sheetView>
  </sheetViews>
  <sheetFormatPr defaultColWidth="9" defaultRowHeight="14.4"/>
  <cols>
    <col min="2" max="2" width="10.6296296296296" customWidth="1"/>
    <col min="3" max="3" width="5.75" customWidth="1"/>
    <col min="4" max="4" width="4.25" customWidth="1"/>
    <col min="5" max="5" width="5.62962962962963" customWidth="1"/>
    <col min="6" max="6" width="4.62962962962963" customWidth="1"/>
    <col min="7" max="7" width="5.75" customWidth="1"/>
    <col min="8" max="8" width="5.12962962962963" customWidth="1"/>
    <col min="9" max="9" width="5.87962962962963" customWidth="1"/>
    <col min="10" max="10" width="6.25" customWidth="1"/>
    <col min="11" max="11" width="5.37962962962963" customWidth="1"/>
    <col min="12" max="12" width="5.62962962962963" customWidth="1"/>
    <col min="13" max="13" width="6.12962962962963" customWidth="1"/>
    <col min="14" max="14" width="5.62962962962963" customWidth="1"/>
    <col min="15" max="15" width="6" customWidth="1"/>
    <col min="16" max="16" width="5.5" customWidth="1"/>
    <col min="17" max="17" width="6.12962962962963" customWidth="1"/>
    <col min="18" max="18" width="5.5" customWidth="1"/>
    <col min="19" max="19" width="6.25" customWidth="1"/>
    <col min="20" max="20" width="5.5" customWidth="1"/>
    <col min="21" max="21" width="5.25" customWidth="1"/>
    <col min="22" max="22" width="5.75" customWidth="1"/>
    <col min="23" max="23" width="6.62962962962963" customWidth="1"/>
    <col min="24" max="24" width="6.5" customWidth="1"/>
    <col min="25" max="25" width="6.37962962962963" customWidth="1"/>
    <col min="26" max="26" width="6.62962962962963" customWidth="1"/>
    <col min="27" max="27" width="5.5" customWidth="1"/>
    <col min="28" max="29" width="6" customWidth="1"/>
    <col min="30" max="30" width="5.25" customWidth="1"/>
  </cols>
  <sheetData>
    <row r="1" ht="46" customHeight="1" spans="1:3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ht="21" customHeight="1" spans="24:24">
      <c r="X2" t="s">
        <v>1</v>
      </c>
    </row>
    <row r="3" ht="32" customHeight="1" spans="1:30">
      <c r="A3" s="2" t="s">
        <v>2</v>
      </c>
      <c r="B3" s="2" t="s">
        <v>3</v>
      </c>
      <c r="C3" s="2" t="s">
        <v>4</v>
      </c>
      <c r="D3" s="3"/>
      <c r="E3" s="4" t="s">
        <v>5</v>
      </c>
      <c r="F3" s="5"/>
      <c r="G3" s="5"/>
      <c r="H3" s="5"/>
      <c r="I3" s="5"/>
      <c r="J3" s="22"/>
      <c r="K3" s="4" t="s">
        <v>6</v>
      </c>
      <c r="L3" s="5"/>
      <c r="M3" s="5"/>
      <c r="N3" s="5"/>
      <c r="O3" s="5"/>
      <c r="P3" s="22"/>
      <c r="Q3" s="4" t="s">
        <v>7</v>
      </c>
      <c r="R3" s="5"/>
      <c r="S3" s="5"/>
      <c r="T3" s="5"/>
      <c r="U3" s="5"/>
      <c r="V3" s="22"/>
      <c r="W3" s="4" t="s">
        <v>8</v>
      </c>
      <c r="X3" s="5"/>
      <c r="Y3" s="5"/>
      <c r="Z3" s="5"/>
      <c r="AA3" s="5"/>
      <c r="AB3" s="22"/>
      <c r="AC3" s="42" t="s">
        <v>9</v>
      </c>
      <c r="AD3" s="2" t="s">
        <v>10</v>
      </c>
    </row>
    <row r="4" ht="45" customHeight="1" spans="1:30">
      <c r="A4" s="2"/>
      <c r="B4" s="2"/>
      <c r="C4" s="2"/>
      <c r="D4" s="3"/>
      <c r="E4" s="6" t="s">
        <v>11</v>
      </c>
      <c r="F4" s="7"/>
      <c r="G4" s="7" t="s">
        <v>12</v>
      </c>
      <c r="H4" s="7"/>
      <c r="I4" s="2" t="s">
        <v>13</v>
      </c>
      <c r="J4" s="23"/>
      <c r="K4" s="6" t="s">
        <v>11</v>
      </c>
      <c r="L4" s="7"/>
      <c r="M4" s="7" t="s">
        <v>12</v>
      </c>
      <c r="N4" s="7"/>
      <c r="O4" s="2" t="s">
        <v>13</v>
      </c>
      <c r="P4" s="23"/>
      <c r="Q4" s="6" t="s">
        <v>11</v>
      </c>
      <c r="R4" s="7"/>
      <c r="S4" s="7" t="s">
        <v>12</v>
      </c>
      <c r="T4" s="7"/>
      <c r="U4" s="2" t="s">
        <v>13</v>
      </c>
      <c r="V4" s="23"/>
      <c r="W4" s="6" t="s">
        <v>11</v>
      </c>
      <c r="X4" s="7"/>
      <c r="Y4" s="7" t="s">
        <v>12</v>
      </c>
      <c r="Z4" s="7"/>
      <c r="AA4" s="2" t="s">
        <v>13</v>
      </c>
      <c r="AB4" s="23"/>
      <c r="AC4" s="42"/>
      <c r="AD4" s="2"/>
    </row>
    <row r="5" ht="31" customHeight="1" spans="1:30">
      <c r="A5" s="2"/>
      <c r="B5" s="2"/>
      <c r="C5" s="2" t="s">
        <v>14</v>
      </c>
      <c r="D5" s="3" t="s">
        <v>15</v>
      </c>
      <c r="E5" s="8" t="s">
        <v>14</v>
      </c>
      <c r="F5" s="9" t="s">
        <v>15</v>
      </c>
      <c r="G5" s="9" t="s">
        <v>14</v>
      </c>
      <c r="H5" s="9" t="s">
        <v>15</v>
      </c>
      <c r="I5" s="9" t="s">
        <v>14</v>
      </c>
      <c r="J5" s="24" t="s">
        <v>15</v>
      </c>
      <c r="K5" s="25" t="s">
        <v>14</v>
      </c>
      <c r="L5" s="26" t="s">
        <v>15</v>
      </c>
      <c r="M5" s="26" t="s">
        <v>14</v>
      </c>
      <c r="N5" s="26" t="s">
        <v>15</v>
      </c>
      <c r="O5" s="26" t="s">
        <v>14</v>
      </c>
      <c r="P5" s="27" t="s">
        <v>15</v>
      </c>
      <c r="Q5" s="8" t="s">
        <v>14</v>
      </c>
      <c r="R5" s="9" t="s">
        <v>15</v>
      </c>
      <c r="S5" s="9" t="s">
        <v>14</v>
      </c>
      <c r="T5" s="9" t="s">
        <v>15</v>
      </c>
      <c r="U5" s="9" t="s">
        <v>14</v>
      </c>
      <c r="V5" s="24" t="s">
        <v>15</v>
      </c>
      <c r="W5" s="38" t="s">
        <v>14</v>
      </c>
      <c r="X5" s="39" t="s">
        <v>15</v>
      </c>
      <c r="Y5" s="39" t="s">
        <v>14</v>
      </c>
      <c r="Z5" s="39" t="s">
        <v>15</v>
      </c>
      <c r="AA5" s="39" t="s">
        <v>14</v>
      </c>
      <c r="AB5" s="43" t="s">
        <v>15</v>
      </c>
      <c r="AC5" s="42"/>
      <c r="AD5" s="2"/>
    </row>
    <row r="6" ht="69" customHeight="1" spans="1:30">
      <c r="A6" s="2" t="s">
        <v>16</v>
      </c>
      <c r="B6" s="2" t="s">
        <v>17</v>
      </c>
      <c r="C6" s="10">
        <v>2.5</v>
      </c>
      <c r="D6" s="11">
        <v>1.25</v>
      </c>
      <c r="E6" s="12">
        <v>390</v>
      </c>
      <c r="F6" s="13">
        <v>195</v>
      </c>
      <c r="G6" s="13">
        <v>520</v>
      </c>
      <c r="H6" s="13">
        <v>260</v>
      </c>
      <c r="I6" s="13">
        <v>912.5</v>
      </c>
      <c r="J6" s="28">
        <v>456.25</v>
      </c>
      <c r="K6" s="29">
        <f t="shared" ref="K6:P6" si="0">E6*0.8</f>
        <v>312</v>
      </c>
      <c r="L6" s="30">
        <f t="shared" si="0"/>
        <v>156</v>
      </c>
      <c r="M6" s="30">
        <f t="shared" si="0"/>
        <v>416</v>
      </c>
      <c r="N6" s="30">
        <f t="shared" si="0"/>
        <v>208</v>
      </c>
      <c r="O6" s="30">
        <f t="shared" si="0"/>
        <v>730</v>
      </c>
      <c r="P6" s="31">
        <f t="shared" si="0"/>
        <v>365</v>
      </c>
      <c r="Q6" s="12">
        <f>E6*0.6</f>
        <v>234</v>
      </c>
      <c r="R6" s="13">
        <f t="shared" ref="R6:AB6" si="1">F6*0.6</f>
        <v>117</v>
      </c>
      <c r="S6" s="13">
        <f t="shared" si="1"/>
        <v>312</v>
      </c>
      <c r="T6" s="13">
        <f t="shared" si="1"/>
        <v>156</v>
      </c>
      <c r="U6" s="13">
        <f t="shared" si="1"/>
        <v>547.5</v>
      </c>
      <c r="V6" s="28">
        <f t="shared" si="1"/>
        <v>273.75</v>
      </c>
      <c r="W6" s="40">
        <f t="shared" ref="W6:AB6" si="2">E6+K6+Q6</f>
        <v>936</v>
      </c>
      <c r="X6" s="41">
        <f t="shared" si="2"/>
        <v>468</v>
      </c>
      <c r="Y6" s="41">
        <f t="shared" si="2"/>
        <v>1248</v>
      </c>
      <c r="Z6" s="41">
        <f t="shared" si="2"/>
        <v>624</v>
      </c>
      <c r="AA6" s="41">
        <f t="shared" si="2"/>
        <v>2190</v>
      </c>
      <c r="AB6" s="44">
        <f t="shared" si="2"/>
        <v>1095</v>
      </c>
      <c r="AC6" s="45" t="s">
        <v>18</v>
      </c>
      <c r="AD6" s="46" t="s">
        <v>19</v>
      </c>
    </row>
    <row r="7" ht="55.5" customHeight="1" spans="1:30">
      <c r="A7" s="2"/>
      <c r="B7" s="2" t="s">
        <v>20</v>
      </c>
      <c r="C7" s="10">
        <v>3</v>
      </c>
      <c r="D7" s="11">
        <v>1.5</v>
      </c>
      <c r="E7" s="12">
        <v>468</v>
      </c>
      <c r="F7" s="13">
        <v>234</v>
      </c>
      <c r="G7" s="13">
        <v>624</v>
      </c>
      <c r="H7" s="13">
        <v>312</v>
      </c>
      <c r="I7" s="13">
        <v>1095</v>
      </c>
      <c r="J7" s="28">
        <v>547.5</v>
      </c>
      <c r="K7" s="29">
        <f t="shared" ref="K7:K14" si="3">E7*0.8</f>
        <v>374.4</v>
      </c>
      <c r="L7" s="30">
        <f t="shared" ref="L7:L14" si="4">F7*0.8</f>
        <v>187.2</v>
      </c>
      <c r="M7" s="30">
        <f t="shared" ref="M7:M14" si="5">G7*0.8</f>
        <v>499.2</v>
      </c>
      <c r="N7" s="30">
        <f t="shared" ref="N7:N14" si="6">H7*0.8</f>
        <v>249.6</v>
      </c>
      <c r="O7" s="30">
        <f t="shared" ref="O7:O14" si="7">I7*0.8</f>
        <v>876</v>
      </c>
      <c r="P7" s="31">
        <f t="shared" ref="P7:P14" si="8">J7*0.8</f>
        <v>438</v>
      </c>
      <c r="Q7" s="12">
        <f t="shared" ref="Q7:Q14" si="9">E7*0.6</f>
        <v>280.8</v>
      </c>
      <c r="R7" s="13">
        <f t="shared" ref="R7:AB7" si="10">F7*0.6</f>
        <v>140.4</v>
      </c>
      <c r="S7" s="13">
        <f t="shared" si="10"/>
        <v>374.4</v>
      </c>
      <c r="T7" s="13">
        <f t="shared" si="10"/>
        <v>187.2</v>
      </c>
      <c r="U7" s="13">
        <f t="shared" si="10"/>
        <v>657</v>
      </c>
      <c r="V7" s="28">
        <f t="shared" si="10"/>
        <v>328.5</v>
      </c>
      <c r="W7" s="40">
        <f>E7+K7+Q7</f>
        <v>1123.2</v>
      </c>
      <c r="X7" s="41">
        <f t="shared" ref="X7:X14" si="11">F7+L7+R7</f>
        <v>561.6</v>
      </c>
      <c r="Y7" s="41">
        <f t="shared" ref="Y7:Y14" si="12">G7+M7+S7</f>
        <v>1497.6</v>
      </c>
      <c r="Z7" s="41">
        <f t="shared" ref="Z7:Z14" si="13">H7+N7+T7</f>
        <v>748.8</v>
      </c>
      <c r="AA7" s="41">
        <f t="shared" ref="AA7:AA14" si="14">I7+O7+U7</f>
        <v>2628</v>
      </c>
      <c r="AB7" s="44">
        <f t="shared" ref="AB7:AB14" si="15">J7+P7+V7</f>
        <v>1314</v>
      </c>
      <c r="AC7" s="45"/>
      <c r="AD7" s="47"/>
    </row>
    <row r="8" ht="42" customHeight="1" spans="1:30">
      <c r="A8" s="2"/>
      <c r="B8" s="2" t="s">
        <v>21</v>
      </c>
      <c r="C8" s="10">
        <v>0.5</v>
      </c>
      <c r="D8" s="11">
        <v>0.25</v>
      </c>
      <c r="E8" s="12">
        <v>78</v>
      </c>
      <c r="F8" s="13">
        <v>39</v>
      </c>
      <c r="G8" s="13">
        <v>104</v>
      </c>
      <c r="H8" s="13">
        <v>52</v>
      </c>
      <c r="I8" s="32">
        <v>182.5</v>
      </c>
      <c r="J8" s="28">
        <v>91.25</v>
      </c>
      <c r="K8" s="29">
        <f t="shared" si="3"/>
        <v>62.4</v>
      </c>
      <c r="L8" s="30">
        <f t="shared" si="4"/>
        <v>31.2</v>
      </c>
      <c r="M8" s="30">
        <f t="shared" si="5"/>
        <v>83.2</v>
      </c>
      <c r="N8" s="30">
        <f t="shared" si="6"/>
        <v>41.6</v>
      </c>
      <c r="O8" s="30">
        <f t="shared" si="7"/>
        <v>146</v>
      </c>
      <c r="P8" s="31">
        <f t="shared" si="8"/>
        <v>73</v>
      </c>
      <c r="Q8" s="12">
        <f t="shared" si="9"/>
        <v>46.8</v>
      </c>
      <c r="R8" s="13">
        <f t="shared" ref="R8:AB8" si="16">F8*0.6</f>
        <v>23.4</v>
      </c>
      <c r="S8" s="13">
        <f t="shared" si="16"/>
        <v>62.4</v>
      </c>
      <c r="T8" s="13">
        <f t="shared" si="16"/>
        <v>31.2</v>
      </c>
      <c r="U8" s="13">
        <f t="shared" si="16"/>
        <v>109.5</v>
      </c>
      <c r="V8" s="28">
        <f t="shared" si="16"/>
        <v>54.75</v>
      </c>
      <c r="W8" s="40">
        <f t="shared" ref="W7:W14" si="17">E8+K8+Q8</f>
        <v>187.2</v>
      </c>
      <c r="X8" s="41">
        <f t="shared" si="11"/>
        <v>93.6</v>
      </c>
      <c r="Y8" s="41">
        <f t="shared" si="12"/>
        <v>249.6</v>
      </c>
      <c r="Z8" s="41">
        <f t="shared" si="13"/>
        <v>124.8</v>
      </c>
      <c r="AA8" s="41">
        <f t="shared" si="14"/>
        <v>438</v>
      </c>
      <c r="AB8" s="44">
        <f t="shared" si="15"/>
        <v>219</v>
      </c>
      <c r="AC8" s="45"/>
      <c r="AD8" s="47"/>
    </row>
    <row r="9" ht="42" customHeight="1" spans="1:30">
      <c r="A9" s="2"/>
      <c r="B9" s="2" t="s">
        <v>22</v>
      </c>
      <c r="C9" s="10">
        <v>0.7</v>
      </c>
      <c r="D9" s="11">
        <v>0.35</v>
      </c>
      <c r="E9" s="12">
        <v>109.2</v>
      </c>
      <c r="F9" s="13">
        <v>54.6</v>
      </c>
      <c r="G9" s="13">
        <v>145.6</v>
      </c>
      <c r="H9" s="13">
        <v>72.8</v>
      </c>
      <c r="I9" s="32">
        <v>255.5</v>
      </c>
      <c r="J9" s="28">
        <v>127.75</v>
      </c>
      <c r="K9" s="29">
        <f t="shared" si="3"/>
        <v>87.36</v>
      </c>
      <c r="L9" s="30">
        <f t="shared" si="4"/>
        <v>43.68</v>
      </c>
      <c r="M9" s="30">
        <f t="shared" si="5"/>
        <v>116.48</v>
      </c>
      <c r="N9" s="30">
        <f t="shared" si="6"/>
        <v>58.24</v>
      </c>
      <c r="O9" s="30">
        <f t="shared" si="7"/>
        <v>204.4</v>
      </c>
      <c r="P9" s="31">
        <f t="shared" si="8"/>
        <v>102.2</v>
      </c>
      <c r="Q9" s="12">
        <f t="shared" si="9"/>
        <v>65.52</v>
      </c>
      <c r="R9" s="13">
        <f t="shared" ref="R9:AB9" si="18">F9*0.6</f>
        <v>32.76</v>
      </c>
      <c r="S9" s="13">
        <f t="shared" si="18"/>
        <v>87.36</v>
      </c>
      <c r="T9" s="13">
        <f t="shared" si="18"/>
        <v>43.68</v>
      </c>
      <c r="U9" s="13">
        <f t="shared" si="18"/>
        <v>153.3</v>
      </c>
      <c r="V9" s="28">
        <f t="shared" si="18"/>
        <v>76.65</v>
      </c>
      <c r="W9" s="40">
        <f t="shared" si="17"/>
        <v>262.08</v>
      </c>
      <c r="X9" s="41">
        <f t="shared" si="11"/>
        <v>131.04</v>
      </c>
      <c r="Y9" s="41">
        <f t="shared" si="12"/>
        <v>349.44</v>
      </c>
      <c r="Z9" s="41">
        <f t="shared" si="13"/>
        <v>174.72</v>
      </c>
      <c r="AA9" s="41">
        <f t="shared" si="14"/>
        <v>613.2</v>
      </c>
      <c r="AB9" s="44">
        <f t="shared" si="15"/>
        <v>306.6</v>
      </c>
      <c r="AC9" s="45"/>
      <c r="AD9" s="47"/>
    </row>
    <row r="10" ht="42" customHeight="1" spans="1:30">
      <c r="A10" s="2"/>
      <c r="B10" s="2" t="s">
        <v>23</v>
      </c>
      <c r="C10" s="10">
        <v>0.9</v>
      </c>
      <c r="D10" s="11">
        <v>0.45</v>
      </c>
      <c r="E10" s="12">
        <v>140.4</v>
      </c>
      <c r="F10" s="13">
        <v>70.2</v>
      </c>
      <c r="G10" s="13">
        <v>187.2</v>
      </c>
      <c r="H10" s="13">
        <v>93.6</v>
      </c>
      <c r="I10" s="32">
        <v>328.5</v>
      </c>
      <c r="J10" s="28">
        <v>164.25</v>
      </c>
      <c r="K10" s="29">
        <f t="shared" si="3"/>
        <v>112.32</v>
      </c>
      <c r="L10" s="30">
        <f t="shared" si="4"/>
        <v>56.16</v>
      </c>
      <c r="M10" s="30">
        <f t="shared" si="5"/>
        <v>149.76</v>
      </c>
      <c r="N10" s="30">
        <f t="shared" si="6"/>
        <v>74.88</v>
      </c>
      <c r="O10" s="30">
        <f t="shared" si="7"/>
        <v>262.8</v>
      </c>
      <c r="P10" s="31">
        <f t="shared" si="8"/>
        <v>131.4</v>
      </c>
      <c r="Q10" s="12">
        <f t="shared" si="9"/>
        <v>84.24</v>
      </c>
      <c r="R10" s="13">
        <f t="shared" ref="R10:AB10" si="19">F10*0.6</f>
        <v>42.12</v>
      </c>
      <c r="S10" s="13">
        <f t="shared" si="19"/>
        <v>112.32</v>
      </c>
      <c r="T10" s="13">
        <f t="shared" si="19"/>
        <v>56.16</v>
      </c>
      <c r="U10" s="13">
        <f t="shared" si="19"/>
        <v>197.1</v>
      </c>
      <c r="V10" s="28">
        <f t="shared" si="19"/>
        <v>98.55</v>
      </c>
      <c r="W10" s="40">
        <f t="shared" si="17"/>
        <v>336.96</v>
      </c>
      <c r="X10" s="41">
        <f t="shared" si="11"/>
        <v>168.48</v>
      </c>
      <c r="Y10" s="41">
        <f t="shared" si="12"/>
        <v>449.28</v>
      </c>
      <c r="Z10" s="41">
        <f t="shared" si="13"/>
        <v>224.64</v>
      </c>
      <c r="AA10" s="41">
        <f t="shared" si="14"/>
        <v>788.4</v>
      </c>
      <c r="AB10" s="44">
        <f t="shared" si="15"/>
        <v>394.2</v>
      </c>
      <c r="AC10" s="45"/>
      <c r="AD10" s="47"/>
    </row>
    <row r="11" ht="28.5" customHeight="1" spans="1:30">
      <c r="A11" s="2"/>
      <c r="B11" s="2" t="s">
        <v>24</v>
      </c>
      <c r="C11" s="10">
        <v>0.3</v>
      </c>
      <c r="D11" s="11">
        <v>0.15</v>
      </c>
      <c r="E11" s="12">
        <v>46.8</v>
      </c>
      <c r="F11" s="13">
        <v>23.4</v>
      </c>
      <c r="G11" s="13">
        <v>62.4</v>
      </c>
      <c r="H11" s="13">
        <v>31.2</v>
      </c>
      <c r="I11" s="32">
        <v>109.5</v>
      </c>
      <c r="J11" s="28">
        <v>64.75</v>
      </c>
      <c r="K11" s="29">
        <f t="shared" si="3"/>
        <v>37.44</v>
      </c>
      <c r="L11" s="30">
        <f t="shared" si="4"/>
        <v>18.72</v>
      </c>
      <c r="M11" s="30">
        <f t="shared" si="5"/>
        <v>49.92</v>
      </c>
      <c r="N11" s="30">
        <f t="shared" si="6"/>
        <v>24.96</v>
      </c>
      <c r="O11" s="30">
        <f t="shared" si="7"/>
        <v>87.6</v>
      </c>
      <c r="P11" s="31">
        <f t="shared" si="8"/>
        <v>51.8</v>
      </c>
      <c r="Q11" s="12">
        <f t="shared" si="9"/>
        <v>28.08</v>
      </c>
      <c r="R11" s="13">
        <f t="shared" ref="R11:AB11" si="20">F11*0.6</f>
        <v>14.04</v>
      </c>
      <c r="S11" s="13">
        <f t="shared" si="20"/>
        <v>37.44</v>
      </c>
      <c r="T11" s="13">
        <f t="shared" si="20"/>
        <v>18.72</v>
      </c>
      <c r="U11" s="13">
        <f t="shared" si="20"/>
        <v>65.7</v>
      </c>
      <c r="V11" s="28">
        <f t="shared" si="20"/>
        <v>38.85</v>
      </c>
      <c r="W11" s="40">
        <f t="shared" si="17"/>
        <v>112.32</v>
      </c>
      <c r="X11" s="41">
        <f t="shared" si="11"/>
        <v>56.16</v>
      </c>
      <c r="Y11" s="41">
        <f t="shared" si="12"/>
        <v>149.76</v>
      </c>
      <c r="Z11" s="41">
        <f t="shared" si="13"/>
        <v>74.88</v>
      </c>
      <c r="AA11" s="41">
        <f t="shared" si="14"/>
        <v>262.8</v>
      </c>
      <c r="AB11" s="44">
        <f t="shared" si="15"/>
        <v>155.4</v>
      </c>
      <c r="AC11" s="45"/>
      <c r="AD11" s="47"/>
    </row>
    <row r="12" ht="28.5" customHeight="1" spans="1:30">
      <c r="A12" s="2"/>
      <c r="B12" s="2" t="s">
        <v>25</v>
      </c>
      <c r="C12" s="10">
        <v>0.5</v>
      </c>
      <c r="D12" s="11">
        <v>0.25</v>
      </c>
      <c r="E12" s="12">
        <v>78</v>
      </c>
      <c r="F12" s="13">
        <v>39</v>
      </c>
      <c r="G12" s="13">
        <v>104</v>
      </c>
      <c r="H12" s="13">
        <v>52</v>
      </c>
      <c r="I12" s="32">
        <v>182.5</v>
      </c>
      <c r="J12" s="28">
        <v>91.25</v>
      </c>
      <c r="K12" s="29">
        <f t="shared" si="3"/>
        <v>62.4</v>
      </c>
      <c r="L12" s="30">
        <f t="shared" si="4"/>
        <v>31.2</v>
      </c>
      <c r="M12" s="30">
        <f t="shared" si="5"/>
        <v>83.2</v>
      </c>
      <c r="N12" s="30">
        <f t="shared" si="6"/>
        <v>41.6</v>
      </c>
      <c r="O12" s="30">
        <f t="shared" si="7"/>
        <v>146</v>
      </c>
      <c r="P12" s="31">
        <f t="shared" si="8"/>
        <v>73</v>
      </c>
      <c r="Q12" s="12">
        <f t="shared" si="9"/>
        <v>46.8</v>
      </c>
      <c r="R12" s="13">
        <f t="shared" ref="R12:AB12" si="21">F12*0.6</f>
        <v>23.4</v>
      </c>
      <c r="S12" s="13">
        <f t="shared" si="21"/>
        <v>62.4</v>
      </c>
      <c r="T12" s="13">
        <f t="shared" si="21"/>
        <v>31.2</v>
      </c>
      <c r="U12" s="13">
        <f t="shared" si="21"/>
        <v>109.5</v>
      </c>
      <c r="V12" s="28">
        <f t="shared" si="21"/>
        <v>54.75</v>
      </c>
      <c r="W12" s="40">
        <f t="shared" si="17"/>
        <v>187.2</v>
      </c>
      <c r="X12" s="41">
        <f t="shared" si="11"/>
        <v>93.6</v>
      </c>
      <c r="Y12" s="41">
        <f t="shared" si="12"/>
        <v>249.6</v>
      </c>
      <c r="Z12" s="41">
        <f t="shared" si="13"/>
        <v>124.8</v>
      </c>
      <c r="AA12" s="41">
        <f t="shared" si="14"/>
        <v>438</v>
      </c>
      <c r="AB12" s="44">
        <f t="shared" si="15"/>
        <v>219</v>
      </c>
      <c r="AC12" s="45"/>
      <c r="AD12" s="47"/>
    </row>
    <row r="13" ht="28.8" spans="1:30">
      <c r="A13" s="2"/>
      <c r="B13" s="2" t="s">
        <v>26</v>
      </c>
      <c r="C13" s="10">
        <v>0.7</v>
      </c>
      <c r="D13" s="11">
        <v>0.35</v>
      </c>
      <c r="E13" s="12">
        <v>109.2</v>
      </c>
      <c r="F13" s="13">
        <v>54.6</v>
      </c>
      <c r="G13" s="13">
        <v>145.6</v>
      </c>
      <c r="H13" s="13">
        <v>72.8</v>
      </c>
      <c r="I13" s="32">
        <v>255.5</v>
      </c>
      <c r="J13" s="28">
        <v>127.75</v>
      </c>
      <c r="K13" s="29">
        <f t="shared" si="3"/>
        <v>87.36</v>
      </c>
      <c r="L13" s="30">
        <f t="shared" si="4"/>
        <v>43.68</v>
      </c>
      <c r="M13" s="30">
        <f t="shared" si="5"/>
        <v>116.48</v>
      </c>
      <c r="N13" s="30">
        <f t="shared" si="6"/>
        <v>58.24</v>
      </c>
      <c r="O13" s="30">
        <f t="shared" si="7"/>
        <v>204.4</v>
      </c>
      <c r="P13" s="31">
        <f t="shared" si="8"/>
        <v>102.2</v>
      </c>
      <c r="Q13" s="12">
        <f t="shared" si="9"/>
        <v>65.52</v>
      </c>
      <c r="R13" s="13">
        <f t="shared" ref="R13:AB13" si="22">F13*0.6</f>
        <v>32.76</v>
      </c>
      <c r="S13" s="13">
        <f t="shared" si="22"/>
        <v>87.36</v>
      </c>
      <c r="T13" s="13">
        <f t="shared" si="22"/>
        <v>43.68</v>
      </c>
      <c r="U13" s="13">
        <f t="shared" si="22"/>
        <v>153.3</v>
      </c>
      <c r="V13" s="28">
        <f t="shared" si="22"/>
        <v>76.65</v>
      </c>
      <c r="W13" s="40">
        <f t="shared" si="17"/>
        <v>262.08</v>
      </c>
      <c r="X13" s="41">
        <f t="shared" si="11"/>
        <v>131.04</v>
      </c>
      <c r="Y13" s="41">
        <f t="shared" si="12"/>
        <v>349.44</v>
      </c>
      <c r="Z13" s="41">
        <f t="shared" si="13"/>
        <v>174.72</v>
      </c>
      <c r="AA13" s="41">
        <f t="shared" si="14"/>
        <v>613.2</v>
      </c>
      <c r="AB13" s="44">
        <f t="shared" si="15"/>
        <v>306.6</v>
      </c>
      <c r="AC13" s="45"/>
      <c r="AD13" s="47"/>
    </row>
    <row r="14" ht="28.8" spans="1:30">
      <c r="A14" s="2"/>
      <c r="B14" s="2" t="s">
        <v>27</v>
      </c>
      <c r="C14" s="10">
        <v>0.9</v>
      </c>
      <c r="D14" s="11">
        <v>0.45</v>
      </c>
      <c r="E14" s="12">
        <v>140.4</v>
      </c>
      <c r="F14" s="13">
        <v>70.2</v>
      </c>
      <c r="G14" s="13">
        <v>187.2</v>
      </c>
      <c r="H14" s="13">
        <v>93.6</v>
      </c>
      <c r="I14" s="32">
        <v>328.5</v>
      </c>
      <c r="J14" s="33">
        <v>164.25</v>
      </c>
      <c r="K14" s="29">
        <f t="shared" si="3"/>
        <v>112.32</v>
      </c>
      <c r="L14" s="30">
        <f t="shared" si="4"/>
        <v>56.16</v>
      </c>
      <c r="M14" s="30">
        <f t="shared" si="5"/>
        <v>149.76</v>
      </c>
      <c r="N14" s="30">
        <f t="shared" si="6"/>
        <v>74.88</v>
      </c>
      <c r="O14" s="30">
        <f t="shared" si="7"/>
        <v>262.8</v>
      </c>
      <c r="P14" s="31">
        <f t="shared" si="8"/>
        <v>131.4</v>
      </c>
      <c r="Q14" s="12">
        <f t="shared" si="9"/>
        <v>84.24</v>
      </c>
      <c r="R14" s="13">
        <f t="shared" ref="R14:AB14" si="23">F14*0.6</f>
        <v>42.12</v>
      </c>
      <c r="S14" s="13">
        <f t="shared" si="23"/>
        <v>112.32</v>
      </c>
      <c r="T14" s="13">
        <f t="shared" si="23"/>
        <v>56.16</v>
      </c>
      <c r="U14" s="13">
        <f t="shared" si="23"/>
        <v>197.1</v>
      </c>
      <c r="V14" s="28">
        <f t="shared" si="23"/>
        <v>98.55</v>
      </c>
      <c r="W14" s="40">
        <f t="shared" si="17"/>
        <v>336.96</v>
      </c>
      <c r="X14" s="41">
        <f t="shared" si="11"/>
        <v>168.48</v>
      </c>
      <c r="Y14" s="41">
        <f t="shared" si="12"/>
        <v>449.28</v>
      </c>
      <c r="Z14" s="41">
        <f t="shared" si="13"/>
        <v>224.64</v>
      </c>
      <c r="AA14" s="41">
        <f t="shared" si="14"/>
        <v>788.4</v>
      </c>
      <c r="AB14" s="44">
        <f t="shared" si="15"/>
        <v>394.2</v>
      </c>
      <c r="AC14" s="45"/>
      <c r="AD14" s="48"/>
    </row>
    <row r="15" ht="86.4" spans="1:30">
      <c r="A15" s="2" t="s">
        <v>28</v>
      </c>
      <c r="B15" s="14" t="s">
        <v>29</v>
      </c>
      <c r="C15" s="15" t="s">
        <v>30</v>
      </c>
      <c r="D15" s="16" t="s">
        <v>31</v>
      </c>
      <c r="E15" s="17">
        <v>120</v>
      </c>
      <c r="F15" s="10"/>
      <c r="G15" s="10">
        <v>150</v>
      </c>
      <c r="H15" s="10"/>
      <c r="I15" s="34">
        <v>200</v>
      </c>
      <c r="J15" s="35"/>
      <c r="K15" s="17">
        <v>120</v>
      </c>
      <c r="L15" s="10"/>
      <c r="M15" s="10">
        <v>150</v>
      </c>
      <c r="N15" s="10"/>
      <c r="O15" s="34">
        <v>200</v>
      </c>
      <c r="P15" s="35"/>
      <c r="Q15" s="17">
        <v>120</v>
      </c>
      <c r="R15" s="10"/>
      <c r="S15" s="10">
        <v>150</v>
      </c>
      <c r="T15" s="10"/>
      <c r="U15" s="34">
        <v>200</v>
      </c>
      <c r="V15" s="35"/>
      <c r="W15" s="17">
        <f>E15*3</f>
        <v>360</v>
      </c>
      <c r="X15" s="10"/>
      <c r="Y15" s="10">
        <f>G15*3</f>
        <v>450</v>
      </c>
      <c r="Z15" s="10"/>
      <c r="AA15" s="10">
        <f>I15*3</f>
        <v>600</v>
      </c>
      <c r="AB15" s="49"/>
      <c r="AC15" s="50" t="s">
        <v>32</v>
      </c>
      <c r="AD15" s="51" t="s">
        <v>33</v>
      </c>
    </row>
    <row r="16" ht="62" customHeight="1" spans="1:30">
      <c r="A16" s="2"/>
      <c r="B16" s="14" t="s">
        <v>34</v>
      </c>
      <c r="C16" s="15" t="s">
        <v>30</v>
      </c>
      <c r="D16" s="18"/>
      <c r="E16" s="19">
        <v>150</v>
      </c>
      <c r="F16" s="20"/>
      <c r="G16" s="20">
        <v>180</v>
      </c>
      <c r="H16" s="20"/>
      <c r="I16" s="36">
        <v>230</v>
      </c>
      <c r="J16" s="37"/>
      <c r="K16" s="19">
        <v>150</v>
      </c>
      <c r="L16" s="20"/>
      <c r="M16" s="20">
        <v>180</v>
      </c>
      <c r="N16" s="20"/>
      <c r="O16" s="36">
        <v>230</v>
      </c>
      <c r="P16" s="37"/>
      <c r="Q16" s="19">
        <v>150</v>
      </c>
      <c r="R16" s="20"/>
      <c r="S16" s="20">
        <v>180</v>
      </c>
      <c r="T16" s="20"/>
      <c r="U16" s="36">
        <v>230</v>
      </c>
      <c r="V16" s="37"/>
      <c r="W16" s="19">
        <f>E16*3</f>
        <v>450</v>
      </c>
      <c r="X16" s="20"/>
      <c r="Y16" s="20">
        <f>G16*3</f>
        <v>540</v>
      </c>
      <c r="Z16" s="20"/>
      <c r="AA16" s="20">
        <f>I16*3</f>
        <v>690</v>
      </c>
      <c r="AB16" s="52"/>
      <c r="AC16" s="53"/>
      <c r="AD16" s="54"/>
    </row>
    <row r="17" ht="42" customHeight="1" spans="1:30">
      <c r="A17" s="2"/>
      <c r="B17" s="2" t="s">
        <v>35</v>
      </c>
      <c r="C17" s="21" t="s">
        <v>36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55"/>
      <c r="AD17" s="56"/>
    </row>
  </sheetData>
  <mergeCells count="54">
    <mergeCell ref="A1:AD1"/>
    <mergeCell ref="E3:J3"/>
    <mergeCell ref="K3:P3"/>
    <mergeCell ref="Q3:V3"/>
    <mergeCell ref="W3:AB3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C17:AB17"/>
    <mergeCell ref="A3:A5"/>
    <mergeCell ref="A6:A14"/>
    <mergeCell ref="A15:A17"/>
    <mergeCell ref="B3:B5"/>
    <mergeCell ref="D15:D16"/>
    <mergeCell ref="AC3:AC5"/>
    <mergeCell ref="AC6:AC14"/>
    <mergeCell ref="AC15:AC16"/>
    <mergeCell ref="AD3:AD5"/>
    <mergeCell ref="AD6:AD14"/>
    <mergeCell ref="AD15:AD16"/>
    <mergeCell ref="C3:D4"/>
  </mergeCells>
  <pageMargins left="1.02291666666667" right="0.471527777777778" top="1" bottom="1" header="0.511805555555556" footer="0.511805555555556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临沧市直属党政机关单位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terms:created xsi:type="dcterms:W3CDTF">2020-09-08T01:54:00Z</dcterms:created>
  <dcterms:modified xsi:type="dcterms:W3CDTF">2023-03-13T08:39:58Z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