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15" windowHeight="66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<sst xmlns="http://schemas.openxmlformats.org/spreadsheetml/2006/main" count="53" uniqueCount="47">
  <si>
    <t>种</t>
  </si>
  <si>
    <t>蔬</t>
  </si>
  <si>
    <t>菜</t>
  </si>
  <si>
    <t>花</t>
  </si>
  <si>
    <t>生</t>
  </si>
  <si>
    <t>日</t>
  </si>
  <si>
    <t>葵</t>
  </si>
  <si>
    <t>芝</t>
  </si>
  <si>
    <t>麻</t>
  </si>
  <si>
    <t>绿</t>
  </si>
  <si>
    <t>肥</t>
  </si>
  <si>
    <t>饲</t>
  </si>
  <si>
    <t>料</t>
  </si>
  <si>
    <t>其</t>
  </si>
  <si>
    <t>它</t>
  </si>
  <si>
    <t>单位：亩</t>
  </si>
  <si>
    <t>种向</t>
  </si>
  <si>
    <t>其中：</t>
  </si>
  <si>
    <t>项　目</t>
  </si>
  <si>
    <t>单　位</t>
  </si>
  <si>
    <t>完　成</t>
  </si>
  <si>
    <t>新　植</t>
  </si>
  <si>
    <t>烤　烟</t>
  </si>
  <si>
    <t>甘　蔗</t>
  </si>
  <si>
    <t>种</t>
  </si>
  <si>
    <t>棉</t>
  </si>
  <si>
    <t>花</t>
  </si>
  <si>
    <t>种</t>
  </si>
  <si>
    <t>烟</t>
  </si>
  <si>
    <t>叶</t>
  </si>
  <si>
    <t>全市</t>
  </si>
  <si>
    <t>同比±</t>
  </si>
  <si>
    <t>临翔</t>
  </si>
  <si>
    <t>凤庆</t>
  </si>
  <si>
    <t>云县</t>
  </si>
  <si>
    <t>永德</t>
  </si>
  <si>
    <t>镇康</t>
  </si>
  <si>
    <t>双江</t>
  </si>
  <si>
    <t>耿马</t>
  </si>
  <si>
    <t>沧源</t>
  </si>
  <si>
    <t>种</t>
  </si>
  <si>
    <t>木</t>
  </si>
  <si>
    <t>薯</t>
  </si>
  <si>
    <t>表　　号：LCN004</t>
  </si>
  <si>
    <t>临沧市农业局</t>
  </si>
  <si>
    <t>秋　收　经　济　作　物　种　植　情　况</t>
  </si>
  <si>
    <r>
      <t xml:space="preserve">  负责人：高继武　　　　　　填报人：何惠娟                            填表日期：2018年0</t>
    </r>
    <r>
      <rPr>
        <sz val="12"/>
        <rFont val="宋体"/>
        <family val="0"/>
      </rPr>
      <t>7</t>
    </r>
    <r>
      <rPr>
        <sz val="12"/>
        <rFont val="宋体"/>
        <family val="0"/>
      </rPr>
      <t>月</t>
    </r>
    <r>
      <rPr>
        <sz val="12"/>
        <rFont val="宋体"/>
        <family val="0"/>
      </rPr>
      <t>10日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</si>
</sst>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9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10"/>
      <name val="宋体-PUA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3" fillId="0" borderId="0">
      <alignment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40" applyFont="1" applyBorder="1" applyAlignment="1">
      <alignment horizontal="center"/>
      <protection/>
    </xf>
    <xf numFmtId="0" fontId="3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4" fillId="0" borderId="0" xfId="0" applyFont="1" applyAlignment="1">
      <alignment horizontal="left"/>
    </xf>
    <xf numFmtId="0" fontId="3" fillId="0" borderId="17" xfId="0" applyFont="1" applyBorder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Q10" sqref="Q10"/>
    </sheetView>
  </sheetViews>
  <sheetFormatPr defaultColWidth="9.00390625" defaultRowHeight="14.25"/>
  <cols>
    <col min="1" max="1" width="6.75390625" style="0" customWidth="1"/>
    <col min="2" max="2" width="9.625" style="0" customWidth="1"/>
    <col min="3" max="3" width="7.875" style="0" customWidth="1"/>
    <col min="4" max="4" width="7.75390625" style="0" customWidth="1"/>
    <col min="5" max="5" width="8.625" style="0" customWidth="1"/>
    <col min="7" max="7" width="8.00390625" style="0" customWidth="1"/>
    <col min="8" max="8" width="8.625" style="0" customWidth="1"/>
    <col min="9" max="9" width="7.00390625" style="0" customWidth="1"/>
    <col min="10" max="10" width="8.625" style="0" customWidth="1"/>
    <col min="11" max="11" width="8.125" style="0" customWidth="1"/>
    <col min="12" max="12" width="5.75390625" style="0" customWidth="1"/>
    <col min="13" max="13" width="7.625" style="0" customWidth="1"/>
    <col min="14" max="14" width="7.50390625" style="0" customWidth="1"/>
  </cols>
  <sheetData>
    <row r="1" spans="1:14" ht="20.25">
      <c r="A1" s="13" t="s">
        <v>45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1:14" ht="14.25">
      <c r="K2" s="17" t="s">
        <v>43</v>
      </c>
      <c r="L2" s="17"/>
      <c r="M2" s="17"/>
      <c r="N2" s="17"/>
    </row>
    <row r="3" spans="1:14" ht="14.25">
      <c r="A3" s="16" t="s">
        <v>44</v>
      </c>
      <c r="B3" s="16"/>
      <c r="C3" s="16"/>
      <c r="D3" s="5"/>
      <c r="L3" s="18" t="s">
        <v>15</v>
      </c>
      <c r="M3" s="18"/>
      <c r="N3" s="18"/>
    </row>
    <row r="4" spans="1:14" ht="27" customHeight="1">
      <c r="A4" s="1" t="s">
        <v>18</v>
      </c>
      <c r="B4" s="14" t="s">
        <v>23</v>
      </c>
      <c r="C4" s="15"/>
      <c r="D4" s="6" t="s">
        <v>27</v>
      </c>
      <c r="E4" s="1" t="s">
        <v>17</v>
      </c>
      <c r="F4" s="1" t="s">
        <v>0</v>
      </c>
      <c r="G4" s="1" t="s">
        <v>0</v>
      </c>
      <c r="H4" s="1" t="s">
        <v>16</v>
      </c>
      <c r="I4" s="1" t="s">
        <v>0</v>
      </c>
      <c r="J4" s="1" t="s">
        <v>0</v>
      </c>
      <c r="K4" s="1" t="s">
        <v>0</v>
      </c>
      <c r="L4" s="1" t="s">
        <v>24</v>
      </c>
      <c r="M4" s="1" t="s">
        <v>40</v>
      </c>
      <c r="N4" s="1" t="s">
        <v>0</v>
      </c>
    </row>
    <row r="5" spans="1:14" ht="27" customHeight="1">
      <c r="A5" s="2"/>
      <c r="B5" s="1"/>
      <c r="C5" s="1" t="s">
        <v>17</v>
      </c>
      <c r="D5" s="2" t="s">
        <v>28</v>
      </c>
      <c r="E5" s="1" t="s">
        <v>22</v>
      </c>
      <c r="F5" s="2" t="s">
        <v>1</v>
      </c>
      <c r="G5" s="2" t="s">
        <v>3</v>
      </c>
      <c r="H5" s="2" t="s">
        <v>5</v>
      </c>
      <c r="I5" s="2" t="s">
        <v>7</v>
      </c>
      <c r="J5" s="2" t="s">
        <v>9</v>
      </c>
      <c r="K5" s="2" t="s">
        <v>11</v>
      </c>
      <c r="L5" s="2" t="s">
        <v>25</v>
      </c>
      <c r="M5" s="2" t="s">
        <v>41</v>
      </c>
      <c r="N5" s="2" t="s">
        <v>13</v>
      </c>
    </row>
    <row r="6" spans="1:14" ht="27" customHeight="1">
      <c r="A6" s="3" t="s">
        <v>19</v>
      </c>
      <c r="B6" s="3" t="s">
        <v>20</v>
      </c>
      <c r="C6" s="3" t="s">
        <v>21</v>
      </c>
      <c r="D6" s="3" t="s">
        <v>29</v>
      </c>
      <c r="E6" s="3"/>
      <c r="F6" s="3" t="s">
        <v>2</v>
      </c>
      <c r="G6" s="3" t="s">
        <v>4</v>
      </c>
      <c r="H6" s="3" t="s">
        <v>6</v>
      </c>
      <c r="I6" s="3" t="s">
        <v>8</v>
      </c>
      <c r="J6" s="3" t="s">
        <v>10</v>
      </c>
      <c r="K6" s="3" t="s">
        <v>12</v>
      </c>
      <c r="L6" s="3" t="s">
        <v>26</v>
      </c>
      <c r="M6" s="3" t="s">
        <v>42</v>
      </c>
      <c r="N6" s="3" t="s">
        <v>14</v>
      </c>
    </row>
    <row r="7" spans="1:14" ht="27" customHeight="1">
      <c r="A7" s="4" t="s">
        <v>30</v>
      </c>
      <c r="B7" s="4">
        <f>SUM(B9:B16)</f>
        <v>1166223</v>
      </c>
      <c r="C7" s="11">
        <f aca="true" t="shared" si="0" ref="C7:N7">SUM(C9:C16)</f>
        <v>161060.9</v>
      </c>
      <c r="D7" s="11">
        <f t="shared" si="0"/>
        <v>310403.5</v>
      </c>
      <c r="E7" s="11">
        <f t="shared" si="0"/>
        <v>309753.5</v>
      </c>
      <c r="F7" s="11">
        <f t="shared" si="0"/>
        <v>143363</v>
      </c>
      <c r="G7" s="11">
        <f t="shared" si="0"/>
        <v>20817</v>
      </c>
      <c r="H7" s="11">
        <f t="shared" si="0"/>
        <v>6822</v>
      </c>
      <c r="I7" s="11">
        <f t="shared" si="0"/>
        <v>0</v>
      </c>
      <c r="J7" s="11">
        <f t="shared" si="0"/>
        <v>0</v>
      </c>
      <c r="K7" s="11">
        <f t="shared" si="0"/>
        <v>42225</v>
      </c>
      <c r="L7" s="11">
        <f t="shared" si="0"/>
        <v>0</v>
      </c>
      <c r="M7" s="11">
        <f t="shared" si="0"/>
        <v>2364</v>
      </c>
      <c r="N7" s="11">
        <f t="shared" si="0"/>
        <v>52722</v>
      </c>
    </row>
    <row r="8" spans="1:14" ht="27" customHeight="1">
      <c r="A8" s="4" t="s">
        <v>31</v>
      </c>
      <c r="B8" s="4">
        <f>B7-1291103</f>
        <v>-124880</v>
      </c>
      <c r="C8" s="11">
        <f>C7-216146</f>
        <v>-55085.100000000006</v>
      </c>
      <c r="D8" s="11">
        <f>D7-331690</f>
        <v>-21286.5</v>
      </c>
      <c r="E8" s="11">
        <f>E7-330599</f>
        <v>-20845.5</v>
      </c>
      <c r="F8" s="11">
        <f>F7-136271</f>
        <v>7092</v>
      </c>
      <c r="G8" s="11">
        <f>G7-20126</f>
        <v>691</v>
      </c>
      <c r="H8" s="11">
        <f>H7-7833</f>
        <v>-1011</v>
      </c>
      <c r="I8" s="11">
        <f>I7-80</f>
        <v>-80</v>
      </c>
      <c r="J8" s="11">
        <v>-750</v>
      </c>
      <c r="K8" s="11">
        <f>K7-44004</f>
        <v>-1779</v>
      </c>
      <c r="L8" s="11">
        <v>0</v>
      </c>
      <c r="M8" s="11">
        <f>M7-10367</f>
        <v>-8003</v>
      </c>
      <c r="N8" s="11">
        <f>N7-80378</f>
        <v>-27656</v>
      </c>
    </row>
    <row r="9" spans="1:14" ht="27" customHeight="1">
      <c r="A9" s="4" t="s">
        <v>32</v>
      </c>
      <c r="B9" s="4">
        <v>20766</v>
      </c>
      <c r="C9" s="4">
        <v>1666</v>
      </c>
      <c r="D9" s="4">
        <v>63308</v>
      </c>
      <c r="E9" s="4">
        <v>63308</v>
      </c>
      <c r="F9" s="9">
        <v>13276</v>
      </c>
      <c r="G9" s="4">
        <v>1860</v>
      </c>
      <c r="H9" s="4">
        <v>0</v>
      </c>
      <c r="I9" s="4">
        <v>0</v>
      </c>
      <c r="J9" s="4">
        <v>0</v>
      </c>
      <c r="K9" s="4">
        <v>1960</v>
      </c>
      <c r="L9" s="4">
        <v>0</v>
      </c>
      <c r="M9" s="4">
        <v>0</v>
      </c>
      <c r="N9" s="4">
        <v>0</v>
      </c>
    </row>
    <row r="10" spans="1:14" ht="27" customHeight="1">
      <c r="A10" s="4" t="s">
        <v>33</v>
      </c>
      <c r="B10" s="4">
        <v>84769.99999999999</v>
      </c>
      <c r="C10" s="4">
        <v>17750.000000000004</v>
      </c>
      <c r="D10" s="4">
        <v>76169</v>
      </c>
      <c r="E10" s="4">
        <v>76169</v>
      </c>
      <c r="F10" s="9">
        <v>12690</v>
      </c>
      <c r="G10" s="4">
        <v>260</v>
      </c>
      <c r="H10" s="4">
        <v>0</v>
      </c>
      <c r="I10" s="4">
        <v>0</v>
      </c>
      <c r="J10" s="4">
        <v>0</v>
      </c>
      <c r="K10" s="4">
        <v>2815</v>
      </c>
      <c r="L10" s="4">
        <v>0</v>
      </c>
      <c r="M10" s="4">
        <v>0</v>
      </c>
      <c r="N10" s="4">
        <v>0</v>
      </c>
    </row>
    <row r="11" spans="1:14" ht="27" customHeight="1">
      <c r="A11" s="4" t="s">
        <v>34</v>
      </c>
      <c r="B11" s="4">
        <v>130638</v>
      </c>
      <c r="C11" s="4">
        <v>20008</v>
      </c>
      <c r="D11" s="4">
        <v>29060.099999999995</v>
      </c>
      <c r="E11" s="4">
        <v>29060.099999999995</v>
      </c>
      <c r="F11" s="9">
        <v>19650</v>
      </c>
      <c r="G11" s="4">
        <v>2585</v>
      </c>
      <c r="H11" s="4">
        <v>410</v>
      </c>
      <c r="I11" s="4"/>
      <c r="J11" s="4">
        <v>0</v>
      </c>
      <c r="K11" s="4">
        <v>9749</v>
      </c>
      <c r="L11" s="4"/>
      <c r="M11" s="4"/>
      <c r="N11" s="4">
        <v>5500</v>
      </c>
    </row>
    <row r="12" spans="1:14" ht="27" customHeight="1">
      <c r="A12" s="4" t="s">
        <v>35</v>
      </c>
      <c r="B12" s="8">
        <v>157096</v>
      </c>
      <c r="C12" s="8">
        <v>14423</v>
      </c>
      <c r="D12" s="8">
        <v>53672</v>
      </c>
      <c r="E12" s="8">
        <v>53672</v>
      </c>
      <c r="F12" s="10">
        <v>36433</v>
      </c>
      <c r="G12" s="8">
        <v>7561</v>
      </c>
      <c r="H12" s="8">
        <v>4624</v>
      </c>
      <c r="I12" s="8"/>
      <c r="J12" s="8"/>
      <c r="K12" s="8">
        <v>24181</v>
      </c>
      <c r="L12" s="8"/>
      <c r="M12" s="8"/>
      <c r="N12" s="8">
        <v>40573</v>
      </c>
    </row>
    <row r="13" spans="1:14" ht="27" customHeight="1">
      <c r="A13" s="4" t="s">
        <v>36</v>
      </c>
      <c r="B13" s="4">
        <v>134220</v>
      </c>
      <c r="C13" s="4">
        <v>28607</v>
      </c>
      <c r="D13" s="4">
        <v>17027</v>
      </c>
      <c r="E13" s="4">
        <v>17027</v>
      </c>
      <c r="F13" s="9">
        <v>10170</v>
      </c>
      <c r="G13" s="4">
        <v>1050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4">
        <v>200</v>
      </c>
    </row>
    <row r="14" spans="1:14" ht="27" customHeight="1">
      <c r="A14" s="4" t="s">
        <v>37</v>
      </c>
      <c r="B14" s="7">
        <v>95000</v>
      </c>
      <c r="C14" s="7">
        <v>21287.9</v>
      </c>
      <c r="D14" s="7">
        <v>30246.4</v>
      </c>
      <c r="E14" s="7">
        <v>30246.4</v>
      </c>
      <c r="F14" s="9">
        <v>13228</v>
      </c>
      <c r="G14" s="4">
        <v>1341</v>
      </c>
      <c r="H14" s="4"/>
      <c r="I14" s="4"/>
      <c r="J14" s="4"/>
      <c r="K14" s="4">
        <v>1620</v>
      </c>
      <c r="L14" s="4"/>
      <c r="M14" s="4"/>
      <c r="N14" s="4">
        <v>6449</v>
      </c>
    </row>
    <row r="15" spans="1:14" ht="27" customHeight="1">
      <c r="A15" s="4" t="s">
        <v>38</v>
      </c>
      <c r="B15" s="4">
        <v>403733</v>
      </c>
      <c r="C15" s="4">
        <v>25319</v>
      </c>
      <c r="D15" s="7">
        <v>17256</v>
      </c>
      <c r="E15" s="7">
        <v>17256</v>
      </c>
      <c r="F15" s="9">
        <v>24156</v>
      </c>
      <c r="G15" s="7">
        <v>5015</v>
      </c>
      <c r="H15" s="7"/>
      <c r="I15" s="7"/>
      <c r="J15" s="7"/>
      <c r="K15" s="7">
        <v>1900</v>
      </c>
      <c r="L15" s="4"/>
      <c r="M15" s="4">
        <v>1504</v>
      </c>
      <c r="N15" s="4"/>
    </row>
    <row r="16" spans="1:14" ht="27" customHeight="1">
      <c r="A16" s="4" t="s">
        <v>39</v>
      </c>
      <c r="B16" s="4">
        <v>140000</v>
      </c>
      <c r="C16" s="4">
        <v>32000</v>
      </c>
      <c r="D16" s="4">
        <v>23665</v>
      </c>
      <c r="E16" s="4">
        <v>23015</v>
      </c>
      <c r="F16" s="4">
        <v>13760</v>
      </c>
      <c r="G16" s="4">
        <v>1145</v>
      </c>
      <c r="H16" s="4">
        <v>1788</v>
      </c>
      <c r="I16" s="4"/>
      <c r="J16" s="4"/>
      <c r="K16" s="4"/>
      <c r="L16" s="4"/>
      <c r="M16" s="4">
        <v>860</v>
      </c>
      <c r="N16" s="4"/>
    </row>
    <row r="18" spans="1:14" ht="14.25">
      <c r="A18" s="12" t="s">
        <v>46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</sheetData>
  <sheetProtection/>
  <mergeCells count="6">
    <mergeCell ref="A18:N18"/>
    <mergeCell ref="A1:N1"/>
    <mergeCell ref="B4:C4"/>
    <mergeCell ref="A3:C3"/>
    <mergeCell ref="K2:N2"/>
    <mergeCell ref="L3:N3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Legend User</dc:creator>
  <cp:keywords/>
  <dc:description/>
  <cp:lastModifiedBy>USER</cp:lastModifiedBy>
  <cp:lastPrinted>2015-04-09T09:17:16Z</cp:lastPrinted>
  <dcterms:created xsi:type="dcterms:W3CDTF">2003-07-07T02:47:38Z</dcterms:created>
  <dcterms:modified xsi:type="dcterms:W3CDTF">2018-07-10T08:58:28Z</dcterms:modified>
  <cp:category/>
  <cp:version/>
  <cp:contentType/>
  <cp:contentStatus/>
</cp:coreProperties>
</file>