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tabRatio="737" activeTab="0"/>
  </bookViews>
  <sheets>
    <sheet name="备耕和栽早稻及种早熟作物情况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<sst xmlns="http://schemas.openxmlformats.org/spreadsheetml/2006/main" count="53" uniqueCount="47">
  <si>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备耕和栽早稻及种早熟作物情况</t>
  </si>
  <si>
    <r>
      <t>表号：临农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6</t>
    </r>
  </si>
  <si>
    <t>临沧市农业农村局</t>
  </si>
  <si>
    <t>单位：亩</t>
  </si>
  <si>
    <t>项目</t>
  </si>
  <si>
    <t>统计员</t>
  </si>
  <si>
    <t>早稻</t>
  </si>
  <si>
    <t>其中：</t>
  </si>
  <si>
    <t>早　稻　移　栽</t>
  </si>
  <si>
    <t>中稻</t>
  </si>
  <si>
    <t>合计</t>
  </si>
  <si>
    <t>早　熟　作　物　栽　种</t>
  </si>
  <si>
    <t>薄膜</t>
  </si>
  <si>
    <t>旱育秧</t>
  </si>
  <si>
    <t>玉米</t>
  </si>
  <si>
    <t>洋芋</t>
  </si>
  <si>
    <t>旱谷</t>
  </si>
  <si>
    <t>早荞</t>
  </si>
  <si>
    <t>蔬菜</t>
  </si>
  <si>
    <t>其它</t>
  </si>
  <si>
    <t>单位</t>
  </si>
  <si>
    <t>育秧</t>
  </si>
  <si>
    <t>薄膜秧</t>
  </si>
  <si>
    <t xml:space="preserve">
杂交稻</t>
  </si>
  <si>
    <t>优质早稻</t>
  </si>
  <si>
    <t>全市</t>
  </si>
  <si>
    <t>陈家鹏</t>
  </si>
  <si>
    <t>同比±</t>
  </si>
  <si>
    <t>临翔</t>
  </si>
  <si>
    <t>涂永菊</t>
  </si>
  <si>
    <t>凤庆</t>
  </si>
  <si>
    <t>毛文芳</t>
  </si>
  <si>
    <t>云县</t>
  </si>
  <si>
    <t>刘子燕</t>
  </si>
  <si>
    <t>永德</t>
  </si>
  <si>
    <t>杨永芳</t>
  </si>
  <si>
    <t>镇康</t>
  </si>
  <si>
    <t>鲁思珍</t>
  </si>
  <si>
    <t>双江</t>
  </si>
  <si>
    <t>肖 恋</t>
  </si>
  <si>
    <t>耿马</t>
  </si>
  <si>
    <t>王巧萍</t>
  </si>
  <si>
    <t>沧源</t>
  </si>
  <si>
    <t>田　芳</t>
  </si>
  <si>
    <t>填报人：陈家鹏</t>
  </si>
  <si>
    <t>审核人：高继武</t>
  </si>
  <si>
    <t>填报日期：2023.2.20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</si>
</sst>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仿宋_GB2312"/>
      <family val="3"/>
    </font>
    <font>
      <sz val="11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22" fillId="0" borderId="0">
      <alignment/>
      <protection/>
    </xf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31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31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workbookViewId="0" topLeftCell="A1">
      <selection activeCell="V13" sqref="V13"/>
    </sheetView>
  </sheetViews>
  <sheetFormatPr defaultColWidth="9.00390625" defaultRowHeight="14.25"/>
  <cols>
    <col min="1" max="1" width="6.125" style="0" customWidth="1"/>
    <col min="2" max="2" width="7.375" style="0" customWidth="1"/>
    <col min="3" max="4" width="7.125" style="0" customWidth="1"/>
    <col min="5" max="5" width="6.375" style="0" customWidth="1"/>
    <col min="6" max="7" width="7.125" style="0" customWidth="1"/>
    <col min="8" max="8" width="9.25390625" style="0" customWidth="1"/>
    <col min="9" max="9" width="5.625" style="0" customWidth="1"/>
    <col min="10" max="10" width="6.625" style="0" customWidth="1"/>
    <col min="11" max="11" width="6.375" style="0" customWidth="1"/>
    <col min="12" max="12" width="7.25390625" style="0" customWidth="1"/>
    <col min="13" max="13" width="6.00390625" style="0" customWidth="1"/>
    <col min="14" max="14" width="6.625" style="0" customWidth="1"/>
    <col min="15" max="15" width="5.00390625" style="0" customWidth="1"/>
    <col min="16" max="16" width="6.00390625" style="0" customWidth="1"/>
    <col min="17" max="17" width="7.125" style="0" customWidth="1"/>
    <col min="18" max="18" width="5.50390625" style="0" customWidth="1"/>
  </cols>
  <sheetData>
    <row r="1" spans="1:18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4:17" ht="24" customHeight="1">
      <c r="N2" s="18" t="s">
        <v>1</v>
      </c>
      <c r="O2" s="18"/>
      <c r="P2" s="18"/>
      <c r="Q2" s="18"/>
    </row>
    <row r="3" spans="1:17" ht="24" customHeight="1">
      <c r="A3" s="2" t="s">
        <v>2</v>
      </c>
      <c r="B3" s="2"/>
      <c r="C3" s="2"/>
      <c r="D3" s="2"/>
      <c r="F3" s="3"/>
      <c r="G3" s="3"/>
      <c r="H3" s="3"/>
      <c r="I3" s="19"/>
      <c r="N3" s="20" t="s">
        <v>3</v>
      </c>
      <c r="O3" s="20"/>
      <c r="P3" s="20"/>
      <c r="Q3" s="20"/>
    </row>
    <row r="4" spans="1:18" ht="24" customHeight="1">
      <c r="A4" s="4" t="s">
        <v>4</v>
      </c>
      <c r="B4" s="4" t="s">
        <v>5</v>
      </c>
      <c r="C4" s="4" t="s">
        <v>6</v>
      </c>
      <c r="D4" s="5" t="s">
        <v>7</v>
      </c>
      <c r="E4" s="6"/>
      <c r="F4" s="5" t="s">
        <v>8</v>
      </c>
      <c r="G4" s="7"/>
      <c r="H4" s="6"/>
      <c r="I4" s="4" t="s">
        <v>9</v>
      </c>
      <c r="J4" s="7" t="s">
        <v>7</v>
      </c>
      <c r="K4" s="6"/>
      <c r="L4" s="4" t="s">
        <v>10</v>
      </c>
      <c r="M4" s="5" t="s">
        <v>11</v>
      </c>
      <c r="N4" s="7"/>
      <c r="O4" s="7"/>
      <c r="P4" s="7"/>
      <c r="Q4" s="7"/>
      <c r="R4" s="6"/>
    </row>
    <row r="5" spans="1:18" ht="24" customHeight="1">
      <c r="A5" s="8"/>
      <c r="B5" s="8"/>
      <c r="C5" s="8"/>
      <c r="D5" s="4"/>
      <c r="E5" s="4"/>
      <c r="F5" s="4" t="s">
        <v>10</v>
      </c>
      <c r="G5" s="9" t="s">
        <v>7</v>
      </c>
      <c r="H5" s="10"/>
      <c r="I5" s="8"/>
      <c r="J5" s="4" t="s">
        <v>12</v>
      </c>
      <c r="K5" s="4" t="s">
        <v>13</v>
      </c>
      <c r="L5" s="8"/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</row>
    <row r="6" spans="1:18" ht="24" customHeight="1">
      <c r="A6" s="11" t="s">
        <v>20</v>
      </c>
      <c r="B6" s="11"/>
      <c r="C6" s="11" t="s">
        <v>21</v>
      </c>
      <c r="D6" s="11" t="s">
        <v>22</v>
      </c>
      <c r="E6" s="11" t="s">
        <v>13</v>
      </c>
      <c r="F6" s="11"/>
      <c r="G6" s="12" t="s">
        <v>23</v>
      </c>
      <c r="H6" s="13" t="s">
        <v>24</v>
      </c>
      <c r="I6" s="21" t="s">
        <v>21</v>
      </c>
      <c r="J6" s="21" t="s">
        <v>21</v>
      </c>
      <c r="K6" s="11"/>
      <c r="L6" s="11"/>
      <c r="M6" s="11"/>
      <c r="N6" s="11"/>
      <c r="O6" s="11"/>
      <c r="P6" s="11"/>
      <c r="Q6" s="11"/>
      <c r="R6" s="11"/>
    </row>
    <row r="7" spans="1:18" ht="24" customHeight="1">
      <c r="A7" s="14" t="s">
        <v>25</v>
      </c>
      <c r="B7" s="15" t="s">
        <v>26</v>
      </c>
      <c r="C7" s="14">
        <f aca="true" t="shared" si="0" ref="C7:K7">C9+C11+C12+C13+C14+C15+C16</f>
        <v>2061</v>
      </c>
      <c r="D7" s="14">
        <f t="shared" si="0"/>
        <v>970</v>
      </c>
      <c r="E7" s="14">
        <f t="shared" si="0"/>
        <v>3</v>
      </c>
      <c r="F7" s="14">
        <f t="shared" si="0"/>
        <v>533</v>
      </c>
      <c r="G7" s="14">
        <f t="shared" si="0"/>
        <v>428</v>
      </c>
      <c r="H7" s="14">
        <f t="shared" si="0"/>
        <v>180</v>
      </c>
      <c r="I7" s="14">
        <f t="shared" si="0"/>
        <v>30</v>
      </c>
      <c r="J7" s="14">
        <f t="shared" si="0"/>
        <v>0</v>
      </c>
      <c r="K7" s="14">
        <f t="shared" si="0"/>
        <v>0</v>
      </c>
      <c r="L7" s="14">
        <f>M7+N7+O7+P7+Q7+R7</f>
        <v>35632</v>
      </c>
      <c r="M7" s="14">
        <f aca="true" t="shared" si="1" ref="M7:R7">M9+M11+M12+M13+M14+M15+M16</f>
        <v>1095</v>
      </c>
      <c r="N7" s="14">
        <f t="shared" si="1"/>
        <v>14485</v>
      </c>
      <c r="O7" s="14">
        <f t="shared" si="1"/>
        <v>100</v>
      </c>
      <c r="P7" s="14">
        <f t="shared" si="1"/>
        <v>0</v>
      </c>
      <c r="Q7" s="14">
        <f t="shared" si="1"/>
        <v>19952</v>
      </c>
      <c r="R7" s="14">
        <f t="shared" si="1"/>
        <v>0</v>
      </c>
    </row>
    <row r="8" spans="1:18" ht="24" customHeight="1">
      <c r="A8" s="16" t="s">
        <v>27</v>
      </c>
      <c r="B8" s="15"/>
      <c r="C8" s="14">
        <f>C7-2041</f>
        <v>20</v>
      </c>
      <c r="D8" s="14">
        <f>D7-871</f>
        <v>99</v>
      </c>
      <c r="E8" s="14">
        <f>E7-218</f>
        <v>-215</v>
      </c>
      <c r="F8" s="14">
        <f>F7-683</f>
        <v>-150</v>
      </c>
      <c r="G8" s="14">
        <f>G7-430</f>
        <v>-2</v>
      </c>
      <c r="H8" s="14">
        <f>H7-251</f>
        <v>-71</v>
      </c>
      <c r="I8" s="14">
        <f>I7-205</f>
        <v>-175</v>
      </c>
      <c r="J8" s="14">
        <f>J7-25</f>
        <v>-25</v>
      </c>
      <c r="K8" s="14">
        <f>K7-0</f>
        <v>0</v>
      </c>
      <c r="L8" s="14">
        <f>L7-35960</f>
        <v>-328</v>
      </c>
      <c r="M8" s="14">
        <f>M7-1393</f>
        <v>-298</v>
      </c>
      <c r="N8" s="14">
        <f>N7-11838</f>
        <v>2647</v>
      </c>
      <c r="O8" s="14">
        <f>O10+O12+O13+O14+O15+O16+O17</f>
        <v>100</v>
      </c>
      <c r="P8" s="14">
        <f>P10+P12+P13+P14+P15+P16+P17</f>
        <v>0</v>
      </c>
      <c r="Q8" s="14">
        <f>Q7-22729</f>
        <v>-2777</v>
      </c>
      <c r="R8" s="14">
        <f>R7-0</f>
        <v>0</v>
      </c>
    </row>
    <row r="9" spans="1:18" ht="24" customHeight="1">
      <c r="A9" s="15" t="s">
        <v>28</v>
      </c>
      <c r="B9" s="15" t="s">
        <v>29</v>
      </c>
      <c r="C9" s="14">
        <v>16</v>
      </c>
      <c r="D9" s="14">
        <v>15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f>M9+N9+O9+P9+Q9+R9</f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</row>
    <row r="10" spans="1:18" ht="24" customHeight="1">
      <c r="A10" s="15" t="s">
        <v>30</v>
      </c>
      <c r="B10" s="15" t="s">
        <v>31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25</v>
      </c>
      <c r="J10" s="14">
        <v>25</v>
      </c>
      <c r="K10" s="14">
        <v>0</v>
      </c>
      <c r="L10" s="14">
        <f aca="true" t="shared" si="2" ref="L10:L16">M10+N10+O10+P10+Q10+R10</f>
        <v>1813</v>
      </c>
      <c r="M10" s="14">
        <v>118</v>
      </c>
      <c r="N10" s="14">
        <v>0</v>
      </c>
      <c r="O10" s="14">
        <v>0</v>
      </c>
      <c r="P10" s="14">
        <v>0</v>
      </c>
      <c r="Q10" s="14">
        <v>1695</v>
      </c>
      <c r="R10" s="14">
        <v>0</v>
      </c>
    </row>
    <row r="11" spans="1:18" ht="24" customHeight="1">
      <c r="A11" s="15" t="s">
        <v>32</v>
      </c>
      <c r="B11" s="15" t="s">
        <v>33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f t="shared" si="2"/>
        <v>900</v>
      </c>
      <c r="M11" s="14">
        <v>0</v>
      </c>
      <c r="N11" s="14">
        <v>205</v>
      </c>
      <c r="O11" s="14">
        <v>0</v>
      </c>
      <c r="P11" s="14">
        <v>0</v>
      </c>
      <c r="Q11" s="14">
        <v>695</v>
      </c>
      <c r="R11" s="16">
        <v>0</v>
      </c>
    </row>
    <row r="12" spans="1:18" ht="24" customHeight="1">
      <c r="A12" s="15" t="s">
        <v>34</v>
      </c>
      <c r="B12" s="15" t="s">
        <v>35</v>
      </c>
      <c r="C12" s="14">
        <v>301</v>
      </c>
      <c r="D12" s="14">
        <v>301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f t="shared" si="2"/>
        <v>26069</v>
      </c>
      <c r="M12" s="14">
        <v>0</v>
      </c>
      <c r="N12" s="14">
        <v>10343</v>
      </c>
      <c r="O12" s="14"/>
      <c r="P12" s="14"/>
      <c r="Q12" s="14">
        <v>15726</v>
      </c>
      <c r="R12" s="14">
        <v>0</v>
      </c>
    </row>
    <row r="13" spans="1:18" ht="24" customHeight="1">
      <c r="A13" s="15" t="s">
        <v>36</v>
      </c>
      <c r="B13" s="15" t="s">
        <v>37</v>
      </c>
      <c r="C13" s="14">
        <v>5</v>
      </c>
      <c r="D13" s="14">
        <v>5</v>
      </c>
      <c r="E13" s="14">
        <v>0</v>
      </c>
      <c r="F13" s="14">
        <v>30</v>
      </c>
      <c r="G13" s="14">
        <v>0</v>
      </c>
      <c r="H13" s="14">
        <v>30</v>
      </c>
      <c r="I13" s="14">
        <v>30</v>
      </c>
      <c r="J13" s="14">
        <v>0</v>
      </c>
      <c r="K13" s="14">
        <v>0</v>
      </c>
      <c r="L13" s="14">
        <f t="shared" si="2"/>
        <v>785</v>
      </c>
      <c r="M13" s="14">
        <v>210</v>
      </c>
      <c r="N13" s="14">
        <v>245</v>
      </c>
      <c r="O13" s="14">
        <v>0</v>
      </c>
      <c r="P13" s="14">
        <v>0</v>
      </c>
      <c r="Q13" s="14">
        <v>330</v>
      </c>
      <c r="R13" s="14">
        <v>0</v>
      </c>
    </row>
    <row r="14" spans="1:18" ht="24" customHeight="1">
      <c r="A14" s="15" t="s">
        <v>38</v>
      </c>
      <c r="B14" s="15" t="s">
        <v>39</v>
      </c>
      <c r="C14" s="14">
        <v>632</v>
      </c>
      <c r="D14" s="14">
        <v>632</v>
      </c>
      <c r="E14" s="14">
        <v>0</v>
      </c>
      <c r="F14" s="14">
        <v>0</v>
      </c>
      <c r="G14" s="14">
        <v>0</v>
      </c>
      <c r="H14" s="14">
        <v>0</v>
      </c>
      <c r="I14" s="22">
        <v>0</v>
      </c>
      <c r="J14" s="22">
        <v>0</v>
      </c>
      <c r="K14" s="22">
        <v>0</v>
      </c>
      <c r="L14" s="14">
        <f t="shared" si="2"/>
        <v>3830</v>
      </c>
      <c r="M14" s="14">
        <v>0</v>
      </c>
      <c r="N14" s="14">
        <v>3350</v>
      </c>
      <c r="O14" s="14"/>
      <c r="P14" s="14"/>
      <c r="Q14" s="14">
        <v>480</v>
      </c>
      <c r="R14" s="14">
        <v>0</v>
      </c>
    </row>
    <row r="15" spans="1:18" ht="24" customHeight="1">
      <c r="A15" s="15" t="s">
        <v>40</v>
      </c>
      <c r="B15" s="15" t="s">
        <v>41</v>
      </c>
      <c r="C15" s="14">
        <v>1087</v>
      </c>
      <c r="D15" s="14"/>
      <c r="E15" s="14"/>
      <c r="F15" s="14">
        <v>503</v>
      </c>
      <c r="G15" s="14">
        <v>428</v>
      </c>
      <c r="H15" s="14">
        <v>150</v>
      </c>
      <c r="I15" s="14">
        <v>0</v>
      </c>
      <c r="J15" s="22">
        <v>0</v>
      </c>
      <c r="K15" s="22">
        <v>0</v>
      </c>
      <c r="L15" s="14">
        <f t="shared" si="2"/>
        <v>2217</v>
      </c>
      <c r="M15" s="14">
        <v>0</v>
      </c>
      <c r="N15" s="14">
        <v>342</v>
      </c>
      <c r="O15" s="14"/>
      <c r="P15" s="14"/>
      <c r="Q15" s="14">
        <v>1875</v>
      </c>
      <c r="R15" s="14">
        <v>0</v>
      </c>
    </row>
    <row r="16" spans="1:18" ht="24" customHeight="1">
      <c r="A16" s="15" t="s">
        <v>42</v>
      </c>
      <c r="B16" s="15" t="s">
        <v>43</v>
      </c>
      <c r="C16" s="14">
        <v>20</v>
      </c>
      <c r="D16" s="14">
        <v>17</v>
      </c>
      <c r="E16" s="14">
        <v>3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22">
        <v>0</v>
      </c>
      <c r="L16" s="14">
        <f t="shared" si="2"/>
        <v>1831</v>
      </c>
      <c r="M16" s="14">
        <v>885</v>
      </c>
      <c r="N16" s="14"/>
      <c r="O16" s="14">
        <v>100</v>
      </c>
      <c r="P16" s="14"/>
      <c r="Q16" s="14">
        <v>846</v>
      </c>
      <c r="R16" s="14">
        <v>0</v>
      </c>
    </row>
    <row r="17" spans="1:14" ht="21.75" customHeight="1">
      <c r="A17" t="s">
        <v>44</v>
      </c>
      <c r="G17" s="17" t="s">
        <v>45</v>
      </c>
      <c r="H17" s="17"/>
      <c r="I17" s="17"/>
      <c r="J17" s="17"/>
      <c r="N17" t="s">
        <v>46</v>
      </c>
    </row>
  </sheetData>
  <sheetProtection/>
  <mergeCells count="13">
    <mergeCell ref="A1:R1"/>
    <mergeCell ref="N2:Q2"/>
    <mergeCell ref="A3:D3"/>
    <mergeCell ref="F3:H3"/>
    <mergeCell ref="N3:Q3"/>
    <mergeCell ref="D4:E4"/>
    <mergeCell ref="F4:H4"/>
    <mergeCell ref="J4:K4"/>
    <mergeCell ref="M4:R4"/>
    <mergeCell ref="G5:H5"/>
    <mergeCell ref="B4:B6"/>
    <mergeCell ref="F5:F6"/>
    <mergeCell ref="L4:L6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临沧县农业局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临沧县农业局</dc:creator>
  <cp:keywords/>
  <dc:description/>
  <cp:lastModifiedBy>user</cp:lastModifiedBy>
  <cp:lastPrinted>2019-02-12T08:58:03Z</cp:lastPrinted>
  <dcterms:created xsi:type="dcterms:W3CDTF">2004-04-07T01:37:41Z</dcterms:created>
  <dcterms:modified xsi:type="dcterms:W3CDTF">2023-02-21T01:28:10Z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