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<sst xmlns="http://schemas.openxmlformats.org/spreadsheetml/2006/main" count="29" uniqueCount="29">
  <si>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>临沧市</t>
    </r>
    <r>
      <rPr>
        <b/>
        <sz val="16"/>
        <rFont val="Times New Roman"/>
        <family val="1"/>
      </rPr>
      <t>2023</t>
    </r>
    <r>
      <rPr>
        <b/>
        <sz val="16"/>
        <rFont val="宋体"/>
        <family val="0"/>
      </rPr>
      <t>年夏收作物冬季农业开发完成分作物情况表</t>
    </r>
  </si>
  <si>
    <t>临沧市农业农村局</t>
  </si>
  <si>
    <t>单位：亩</t>
  </si>
  <si>
    <t xml:space="preserve">  项目　　     　　　　　单位</t>
  </si>
  <si>
    <t xml:space="preserve"> 合  计</t>
  </si>
  <si>
    <t>冬早蔬
菜面积</t>
  </si>
  <si>
    <t>冬马铃
薯面积</t>
  </si>
  <si>
    <t>饲料
大麦</t>
  </si>
  <si>
    <t>冬玉米面积</t>
  </si>
  <si>
    <t>冬大豆面积</t>
  </si>
  <si>
    <t>冬油菜面积</t>
  </si>
  <si>
    <t>冬闲田养殖面积</t>
  </si>
  <si>
    <t>冬绿肥
及青饲料</t>
  </si>
  <si>
    <t>优质
小麦</t>
  </si>
  <si>
    <t>大田　　　　　　　　种草</t>
  </si>
  <si>
    <t>青早蚕
碗豆</t>
  </si>
  <si>
    <t>其他特色作物面积</t>
  </si>
  <si>
    <t>临沧市</t>
  </si>
  <si>
    <t>同比增减</t>
  </si>
  <si>
    <t>临翔区</t>
  </si>
  <si>
    <t>凤庆县</t>
  </si>
  <si>
    <t>云　县</t>
  </si>
  <si>
    <t>永德县</t>
  </si>
  <si>
    <t>镇康县</t>
  </si>
  <si>
    <t>双江县</t>
  </si>
  <si>
    <t>耿马县</t>
  </si>
  <si>
    <t>沧源县</t>
  </si>
  <si>
    <t>负责人：高继武　　　　　　　填报人：陈家鹏</t>
  </si>
  <si>
    <t>上报时间：2022年11月30日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</si>
</sst>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6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9525</xdr:colOff>
      <xdr:row>2</xdr:row>
      <xdr:rowOff>533400</xdr:rowOff>
    </xdr:to>
    <xdr:sp>
      <xdr:nvSpPr>
        <xdr:cNvPr id="1" name="Line 76"/>
        <xdr:cNvSpPr>
          <a:spLocks/>
        </xdr:cNvSpPr>
      </xdr:nvSpPr>
      <xdr:spPr>
        <a:xfrm>
          <a:off x="0" y="923925"/>
          <a:ext cx="6667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Q4" sqref="Q4"/>
    </sheetView>
  </sheetViews>
  <sheetFormatPr defaultColWidth="9.00390625" defaultRowHeight="15"/>
  <cols>
    <col min="1" max="1" width="9.8515625" style="0" customWidth="1"/>
  </cols>
  <sheetData>
    <row r="1" spans="1:14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A2" s="2" t="s">
        <v>1</v>
      </c>
      <c r="B2" s="3"/>
      <c r="C2" s="3"/>
      <c r="D2" s="3"/>
      <c r="E2" s="4"/>
      <c r="F2" s="5"/>
      <c r="G2" s="5"/>
      <c r="H2" s="4"/>
      <c r="I2" s="11" t="s">
        <v>2</v>
      </c>
      <c r="J2" s="11"/>
      <c r="K2" s="11"/>
      <c r="L2" s="11"/>
      <c r="M2" s="11"/>
      <c r="N2" s="11"/>
    </row>
    <row r="3" spans="1:14" ht="50.2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</row>
    <row r="4" spans="1:14" ht="28.5" customHeight="1">
      <c r="A4" s="7" t="s">
        <v>17</v>
      </c>
      <c r="B4" s="8">
        <f>B6+B7+B8+B9+B10+B11+B12+B13</f>
        <v>1323451</v>
      </c>
      <c r="C4" s="8">
        <f aca="true" t="shared" si="0" ref="C4:N4">C6+C7+C8+C9+C10+C11+C12+C13</f>
        <v>219627</v>
      </c>
      <c r="D4" s="8">
        <f t="shared" si="0"/>
        <v>93286</v>
      </c>
      <c r="E4" s="8">
        <f t="shared" si="0"/>
        <v>25254</v>
      </c>
      <c r="F4" s="8">
        <f t="shared" si="0"/>
        <v>79785</v>
      </c>
      <c r="G4" s="8">
        <f t="shared" si="0"/>
        <v>20511</v>
      </c>
      <c r="H4" s="8">
        <f t="shared" si="0"/>
        <v>195533</v>
      </c>
      <c r="I4" s="8">
        <f t="shared" si="0"/>
        <v>2432</v>
      </c>
      <c r="J4" s="8">
        <f t="shared" si="0"/>
        <v>47070</v>
      </c>
      <c r="K4" s="8">
        <f t="shared" si="0"/>
        <v>357935</v>
      </c>
      <c r="L4" s="8">
        <f t="shared" si="0"/>
        <v>779</v>
      </c>
      <c r="M4" s="8">
        <f t="shared" si="0"/>
        <v>258230</v>
      </c>
      <c r="N4" s="8">
        <f t="shared" si="0"/>
        <v>23009</v>
      </c>
    </row>
    <row r="5" spans="1:14" ht="26.25" customHeight="1">
      <c r="A5" s="7" t="s">
        <v>18</v>
      </c>
      <c r="B5" s="8">
        <f>B4-1255465</f>
        <v>67986</v>
      </c>
      <c r="C5" s="9">
        <f>C4-234802</f>
        <v>-15175</v>
      </c>
      <c r="D5" s="9">
        <f>D4-88458</f>
        <v>4828</v>
      </c>
      <c r="E5" s="9">
        <f>E4-24478</f>
        <v>776</v>
      </c>
      <c r="F5" s="9">
        <f>F4-77008</f>
        <v>2777</v>
      </c>
      <c r="G5" s="9">
        <f>G4-27089</f>
        <v>-6578</v>
      </c>
      <c r="H5" s="10">
        <f>H4-136783</f>
        <v>58750</v>
      </c>
      <c r="I5" s="12">
        <f>I4-2456</f>
        <v>-24</v>
      </c>
      <c r="J5" s="9">
        <f>J4-50063</f>
        <v>-2993</v>
      </c>
      <c r="K5" s="10">
        <f>K4-357568</f>
        <v>367</v>
      </c>
      <c r="L5" s="12">
        <f>L4-1582</f>
        <v>-803</v>
      </c>
      <c r="M5" s="12">
        <f>M4-213910</f>
        <v>44320</v>
      </c>
      <c r="N5" s="9">
        <f>N4-41268</f>
        <v>-18259</v>
      </c>
    </row>
    <row r="6" spans="1:14" ht="28.5" customHeight="1">
      <c r="A6" s="7" t="s">
        <v>19</v>
      </c>
      <c r="B6" s="8">
        <v>174394</v>
      </c>
      <c r="C6" s="9">
        <v>25000</v>
      </c>
      <c r="D6" s="9">
        <v>28100</v>
      </c>
      <c r="E6" s="9">
        <v>30</v>
      </c>
      <c r="F6" s="9">
        <v>450</v>
      </c>
      <c r="G6" s="9">
        <v>300</v>
      </c>
      <c r="H6" s="10">
        <v>78364</v>
      </c>
      <c r="I6" s="12">
        <v>0</v>
      </c>
      <c r="J6" s="9">
        <v>3650</v>
      </c>
      <c r="K6" s="10">
        <v>20000</v>
      </c>
      <c r="L6" s="12">
        <v>100</v>
      </c>
      <c r="M6" s="12">
        <v>18400</v>
      </c>
      <c r="N6" s="9">
        <v>0</v>
      </c>
    </row>
    <row r="7" spans="1:14" ht="30.75" customHeight="1">
      <c r="A7" s="7" t="s">
        <v>20</v>
      </c>
      <c r="B7" s="8">
        <v>331735</v>
      </c>
      <c r="C7" s="9">
        <v>19430</v>
      </c>
      <c r="D7" s="9">
        <v>23829</v>
      </c>
      <c r="E7" s="9">
        <v>14648</v>
      </c>
      <c r="F7" s="9">
        <v>3985</v>
      </c>
      <c r="G7" s="9">
        <v>0</v>
      </c>
      <c r="H7" s="10">
        <v>50300</v>
      </c>
      <c r="I7" s="12">
        <v>20</v>
      </c>
      <c r="J7" s="9">
        <v>1930</v>
      </c>
      <c r="K7" s="10">
        <v>162400</v>
      </c>
      <c r="L7" s="12">
        <v>90</v>
      </c>
      <c r="M7" s="12">
        <v>49715</v>
      </c>
      <c r="N7" s="9">
        <v>5388</v>
      </c>
    </row>
    <row r="8" spans="1:14" ht="27" customHeight="1">
      <c r="A8" s="7" t="s">
        <v>21</v>
      </c>
      <c r="B8" s="8">
        <v>230036</v>
      </c>
      <c r="C8" s="9">
        <v>20240</v>
      </c>
      <c r="D8" s="9">
        <v>14108</v>
      </c>
      <c r="E8" s="9">
        <v>7450</v>
      </c>
      <c r="F8" s="9">
        <v>14610</v>
      </c>
      <c r="G8" s="9">
        <v>3910</v>
      </c>
      <c r="H8" s="10">
        <v>20669</v>
      </c>
      <c r="I8" s="12">
        <v>0</v>
      </c>
      <c r="J8" s="9">
        <v>3410</v>
      </c>
      <c r="K8" s="10">
        <v>92466</v>
      </c>
      <c r="L8" s="12">
        <v>0</v>
      </c>
      <c r="M8" s="12">
        <v>49704</v>
      </c>
      <c r="N8" s="9">
        <v>3469</v>
      </c>
    </row>
    <row r="9" spans="1:14" ht="26.25" customHeight="1">
      <c r="A9" s="7" t="s">
        <v>22</v>
      </c>
      <c r="B9" s="8">
        <v>224894</v>
      </c>
      <c r="C9" s="9">
        <v>38927</v>
      </c>
      <c r="D9" s="9">
        <v>1874</v>
      </c>
      <c r="E9" s="9">
        <v>3126</v>
      </c>
      <c r="F9" s="9">
        <v>16891</v>
      </c>
      <c r="G9" s="9">
        <v>3289</v>
      </c>
      <c r="H9" s="10">
        <v>4589</v>
      </c>
      <c r="I9" s="12">
        <v>1512</v>
      </c>
      <c r="J9" s="9">
        <v>20540</v>
      </c>
      <c r="K9" s="10">
        <v>50414</v>
      </c>
      <c r="L9" s="12">
        <v>589</v>
      </c>
      <c r="M9" s="12">
        <v>74985</v>
      </c>
      <c r="N9" s="9">
        <v>8158</v>
      </c>
    </row>
    <row r="10" spans="1:14" ht="28.5" customHeight="1">
      <c r="A10" s="7" t="s">
        <v>23</v>
      </c>
      <c r="B10" s="8">
        <v>94906</v>
      </c>
      <c r="C10" s="9">
        <v>13980</v>
      </c>
      <c r="D10" s="9">
        <v>7535</v>
      </c>
      <c r="E10" s="9">
        <v>0</v>
      </c>
      <c r="F10" s="9">
        <v>11166</v>
      </c>
      <c r="G10" s="9">
        <v>5056</v>
      </c>
      <c r="H10" s="10">
        <v>3200</v>
      </c>
      <c r="I10" s="12">
        <v>0</v>
      </c>
      <c r="J10" s="9">
        <v>6900</v>
      </c>
      <c r="K10" s="10">
        <v>20540</v>
      </c>
      <c r="L10" s="12">
        <v>0</v>
      </c>
      <c r="M10" s="12">
        <v>21300</v>
      </c>
      <c r="N10" s="9">
        <v>5229</v>
      </c>
    </row>
    <row r="11" spans="1:14" ht="27.75" customHeight="1">
      <c r="A11" s="7" t="s">
        <v>24</v>
      </c>
      <c r="B11" s="10">
        <v>55583</v>
      </c>
      <c r="C11" s="10">
        <v>4190</v>
      </c>
      <c r="D11" s="10">
        <v>11710</v>
      </c>
      <c r="E11" s="10">
        <v>0</v>
      </c>
      <c r="F11" s="10">
        <v>1485</v>
      </c>
      <c r="G11" s="10">
        <v>1450</v>
      </c>
      <c r="H11" s="10">
        <v>18224</v>
      </c>
      <c r="I11" s="10">
        <v>0</v>
      </c>
      <c r="J11" s="10">
        <v>90</v>
      </c>
      <c r="K11" s="10">
        <v>4493</v>
      </c>
      <c r="L11" s="10">
        <v>0</v>
      </c>
      <c r="M11" s="10">
        <v>13591</v>
      </c>
      <c r="N11" s="10">
        <v>350</v>
      </c>
    </row>
    <row r="12" spans="1:14" ht="25.5" customHeight="1">
      <c r="A12" s="7" t="s">
        <v>25</v>
      </c>
      <c r="B12" s="10">
        <v>157325</v>
      </c>
      <c r="C12" s="10">
        <v>82208</v>
      </c>
      <c r="D12" s="10">
        <v>5870</v>
      </c>
      <c r="E12" s="10"/>
      <c r="F12" s="10">
        <v>21150</v>
      </c>
      <c r="G12" s="10">
        <v>6403</v>
      </c>
      <c r="H12" s="10">
        <v>15042</v>
      </c>
      <c r="I12" s="10">
        <v>900</v>
      </c>
      <c r="J12" s="10">
        <v>2680</v>
      </c>
      <c r="K12" s="10">
        <v>7122</v>
      </c>
      <c r="L12" s="10"/>
      <c r="M12" s="10">
        <v>15535</v>
      </c>
      <c r="N12" s="10">
        <v>415</v>
      </c>
    </row>
    <row r="13" spans="1:14" ht="28.5" customHeight="1">
      <c r="A13" s="7" t="s">
        <v>26</v>
      </c>
      <c r="B13" s="10">
        <v>54578</v>
      </c>
      <c r="C13" s="10">
        <v>15652</v>
      </c>
      <c r="D13" s="10">
        <v>260</v>
      </c>
      <c r="E13" s="10">
        <v>0</v>
      </c>
      <c r="F13" s="10">
        <v>10048</v>
      </c>
      <c r="G13" s="10">
        <v>103</v>
      </c>
      <c r="H13" s="10">
        <v>5145</v>
      </c>
      <c r="I13" s="10">
        <v>0</v>
      </c>
      <c r="J13" s="10">
        <v>7870</v>
      </c>
      <c r="K13" s="10">
        <v>500</v>
      </c>
      <c r="L13" s="10"/>
      <c r="M13" s="10">
        <v>15000</v>
      </c>
      <c r="N13" s="10"/>
    </row>
    <row r="14" spans="1:8" ht="13.5">
      <c r="A14" t="s">
        <v>27</v>
      </c>
      <c r="H14" t="s">
        <v>28</v>
      </c>
    </row>
  </sheetData>
  <sheetProtection/>
  <mergeCells count="4">
    <mergeCell ref="A1:N1"/>
    <mergeCell ref="A2:D2"/>
    <mergeCell ref="F2:G2"/>
    <mergeCell ref="I2:N2"/>
  </mergeCells>
  <printOptions/>
  <pageMargins left="0.7" right="0.7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2018-11-30T00:45:51Z</dcterms:created>
  <dcterms:modified xsi:type="dcterms:W3CDTF">2022-12-01T08:29:38Z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