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市本级分配（定标）" sheetId="1" r:id="rId1"/>
    <sheet name="市本级分配" sheetId="2" state="hidden" r:id="rId2"/>
    <sheet name="Sheet3" sheetId="3" r:id="rId3"/>
  </sheets>
  <definedNames>
    <definedName name="_xlnm.Print_Area" localSheetId="1">市本级分配!$A$1:$E$22</definedName>
    <definedName name="_xlnm.Print_Area" localSheetId="0">'市本级分配（定标）'!$C$1:$I$24</definedName>
  </definedNames>
  <calcPr calcId="144525" concurrentCalc="0"/>
</workbook>
</file>

<file path=xl/sharedStrings.xml><?xml version="1.0" encoding="utf-8"?>
<sst xmlns="http://schemas.openxmlformats.org/spreadsheetml/2006/main" count="60">
  <si>
    <t>附件3</t>
  </si>
  <si>
    <t>临沧市2018年市级地方政府新增一般债券（内债）
资金分配建议表</t>
  </si>
  <si>
    <t>单位：万元</t>
  </si>
  <si>
    <t>单位</t>
  </si>
  <si>
    <t>项目</t>
  </si>
  <si>
    <t>新增债券使用分配金额</t>
  </si>
  <si>
    <t>估算利息(3.2%计算)</t>
  </si>
  <si>
    <t>功能科目</t>
  </si>
  <si>
    <t>备注</t>
  </si>
  <si>
    <t>合计</t>
  </si>
  <si>
    <t>扶贫</t>
  </si>
  <si>
    <t>脱贫攻坚</t>
  </si>
  <si>
    <r>
      <rPr>
        <sz val="14"/>
        <color theme="1"/>
        <rFont val="Times New Roman"/>
        <charset val="134"/>
      </rPr>
      <t xml:space="preserve">2130599 </t>
    </r>
    <r>
      <rPr>
        <sz val="14"/>
        <color theme="1"/>
        <rFont val="宋体"/>
        <charset val="134"/>
      </rPr>
      <t>其他扶贫支出</t>
    </r>
  </si>
  <si>
    <t>教育</t>
  </si>
  <si>
    <r>
      <rPr>
        <sz val="12"/>
        <rFont val="Times New Roman"/>
        <charset val="134"/>
      </rPr>
      <t>“</t>
    </r>
    <r>
      <rPr>
        <sz val="12"/>
        <rFont val="宋体"/>
        <charset val="134"/>
      </rPr>
      <t>全面改薄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市级配套</t>
    </r>
  </si>
  <si>
    <r>
      <rPr>
        <sz val="14"/>
        <color theme="1"/>
        <rFont val="Times New Roman"/>
        <charset val="134"/>
      </rPr>
      <t xml:space="preserve">2050299 </t>
    </r>
    <r>
      <rPr>
        <sz val="14"/>
        <color theme="1"/>
        <rFont val="宋体"/>
        <charset val="134"/>
      </rPr>
      <t>其他普通教育支出</t>
    </r>
  </si>
  <si>
    <t>农危改市级配套资金</t>
  </si>
  <si>
    <r>
      <rPr>
        <sz val="14"/>
        <color theme="1"/>
        <rFont val="Times New Roman"/>
        <charset val="134"/>
      </rPr>
      <t xml:space="preserve">2129999 </t>
    </r>
    <r>
      <rPr>
        <sz val="14"/>
        <color theme="1"/>
        <rFont val="宋体"/>
        <charset val="134"/>
      </rPr>
      <t>其他城乡社区支出</t>
    </r>
  </si>
  <si>
    <t>民宗</t>
  </si>
  <si>
    <t>体育惠民工程</t>
  </si>
  <si>
    <r>
      <rPr>
        <sz val="14"/>
        <color theme="1"/>
        <rFont val="Times New Roman"/>
        <charset val="134"/>
      </rPr>
      <t xml:space="preserve">2019999 </t>
    </r>
    <r>
      <rPr>
        <sz val="14"/>
        <color theme="1"/>
        <rFont val="宋体"/>
        <charset val="134"/>
      </rPr>
      <t>其他一般公共服务支出</t>
    </r>
  </si>
  <si>
    <t>党校</t>
  </si>
  <si>
    <t>市委党校搬迁建设项目资金</t>
  </si>
  <si>
    <r>
      <rPr>
        <sz val="14"/>
        <color theme="1"/>
        <rFont val="Times New Roman"/>
        <charset val="134"/>
      </rPr>
      <t xml:space="preserve">2050899 </t>
    </r>
    <r>
      <rPr>
        <sz val="14"/>
        <color theme="1"/>
        <rFont val="宋体"/>
        <charset val="134"/>
      </rPr>
      <t>其他进修及培训</t>
    </r>
  </si>
  <si>
    <t>党校建设资金</t>
  </si>
  <si>
    <t>水利</t>
  </si>
  <si>
    <t>全市重点水源工程市级配套</t>
  </si>
  <si>
    <t>发改</t>
  </si>
  <si>
    <t>全市重大项目前期工作经费</t>
  </si>
  <si>
    <t>旅游</t>
  </si>
  <si>
    <t>城市文化旅游项目专项经费</t>
  </si>
  <si>
    <t>用于精品文化街区改造项目</t>
  </si>
  <si>
    <t>组织部</t>
  </si>
  <si>
    <t>改善基层干部工作条件建设项目</t>
  </si>
  <si>
    <t>临翔区</t>
  </si>
  <si>
    <t>临翔区城市建设管理专项经费</t>
  </si>
  <si>
    <t>用于城市功能提升项目</t>
  </si>
  <si>
    <t>交通</t>
  </si>
  <si>
    <t>高速公路等重点项目建设资金</t>
  </si>
  <si>
    <r>
      <rPr>
        <sz val="12"/>
        <rFont val="Times New Roman"/>
        <charset val="134"/>
      </rPr>
      <t>省道</t>
    </r>
    <r>
      <rPr>
        <sz val="12"/>
        <rFont val="Times New Roman"/>
        <charset val="134"/>
      </rPr>
      <t>S319</t>
    </r>
    <r>
      <rPr>
        <sz val="12"/>
        <rFont val="宋体"/>
        <charset val="134"/>
      </rPr>
      <t>临翔过境公路地质灾害专项处治资金</t>
    </r>
  </si>
  <si>
    <t>市城投</t>
  </si>
  <si>
    <t>民主法治园区和会展中心项目建设经费</t>
  </si>
  <si>
    <t>市纪委</t>
  </si>
  <si>
    <t>执法办案能力提升建设项目</t>
  </si>
  <si>
    <t>市司法局</t>
  </si>
  <si>
    <t>强制隔离戒毒所建设项目经费</t>
  </si>
  <si>
    <r>
      <rPr>
        <sz val="14"/>
        <color theme="1"/>
        <rFont val="Times New Roman"/>
        <charset val="134"/>
      </rPr>
      <t xml:space="preserve">2040899 </t>
    </r>
    <r>
      <rPr>
        <sz val="14"/>
        <color theme="1"/>
        <rFont val="宋体"/>
        <charset val="134"/>
      </rPr>
      <t>其他强制隔离戒毒人员教育</t>
    </r>
  </si>
  <si>
    <t>市本级高速路、铁路等重大项目前期费</t>
  </si>
  <si>
    <t>南屏北路片区危房改造项目</t>
  </si>
  <si>
    <t>附表一：</t>
  </si>
  <si>
    <t>2018年临沧市本级地方政府新增债券资金初步分配项目表</t>
  </si>
  <si>
    <t>金额</t>
  </si>
  <si>
    <t>“全面改薄”市级配套资金</t>
  </si>
  <si>
    <t>云南省第十五届运动会</t>
  </si>
  <si>
    <t>党校搬迁建设项目资金</t>
  </si>
  <si>
    <t>组织</t>
  </si>
  <si>
    <t>改善基层干部工作生活条件建设项目</t>
  </si>
  <si>
    <t>高速公路</t>
  </si>
  <si>
    <t xml:space="preserve">本金 </t>
  </si>
  <si>
    <t>利息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</si>
</sst>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* #,##0_ ;_ * \-#,##0_ ;_ * &quot;-&quot;??_ ;_ @_ "/>
    <numFmt numFmtId="177" formatCode="#,##0_ "/>
    <numFmt numFmtId="178" formatCode="0_ "/>
  </numFmts>
  <fonts count="4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8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5" applyNumberFormat="0" applyAlignment="0" applyProtection="0">
      <alignment vertical="center"/>
    </xf>
    <xf numFmtId="0" fontId="39" fillId="27" borderId="10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  <xf numFmtId="43" fontId="0" fillId="0" borderId="1" xfId="8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176" fontId="0" fillId="3" borderId="1" xfId="8" applyNumberFormat="1" applyFill="1" applyBorder="1" applyAlignment="1">
      <alignment horizontal="center" vertical="center"/>
    </xf>
    <xf numFmtId="176" fontId="0" fillId="3" borderId="1" xfId="8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176" fontId="0" fillId="2" borderId="1" xfId="8" applyNumberFormat="1" applyFill="1" applyBorder="1">
      <alignment vertical="center"/>
    </xf>
    <xf numFmtId="43" fontId="0" fillId="2" borderId="1" xfId="8" applyFill="1" applyBorder="1">
      <alignment vertical="center"/>
    </xf>
    <xf numFmtId="176" fontId="0" fillId="0" borderId="1" xfId="8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12" fillId="0" borderId="1" xfId="8" applyNumberFormat="1" applyFont="1" applyFill="1" applyBorder="1" applyAlignment="1">
      <alignment horizontal="center" vertical="center" wrapText="1"/>
    </xf>
    <xf numFmtId="176" fontId="13" fillId="0" borderId="1" xfId="8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6" fillId="0" borderId="1" xfId="8" applyNumberFormat="1" applyFont="1" applyBorder="1" applyAlignment="1">
      <alignment horizontal="center" vertical="center"/>
    </xf>
    <xf numFmtId="176" fontId="16" fillId="0" borderId="1" xfId="8" applyNumberFormat="1" applyFont="1" applyBorder="1" applyAlignment="1">
      <alignment horizontal="left" vertical="center"/>
    </xf>
    <xf numFmtId="178" fontId="17" fillId="0" borderId="1" xfId="8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5" fillId="3" borderId="1" xfId="0" applyNumberFormat="1" applyFont="1" applyFill="1" applyBorder="1" applyAlignment="1">
      <alignment horizontal="center" vertical="center"/>
    </xf>
    <xf numFmtId="176" fontId="16" fillId="3" borderId="1" xfId="8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6" fontId="16" fillId="3" borderId="1" xfId="8" applyNumberFormat="1" applyFont="1" applyFill="1" applyBorder="1" applyAlignment="1">
      <alignment horizontal="left" vertical="center"/>
    </xf>
    <xf numFmtId="178" fontId="17" fillId="3" borderId="1" xfId="8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76" fontId="19" fillId="3" borderId="1" xfId="8" applyNumberFormat="1" applyFont="1" applyFill="1" applyBorder="1" applyAlignment="1">
      <alignment horizontal="center" vertical="center" wrapText="1"/>
    </xf>
    <xf numFmtId="176" fontId="19" fillId="3" borderId="1" xfId="8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176" fontId="19" fillId="3" borderId="1" xfId="8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U24"/>
  <sheetViews>
    <sheetView tabSelected="1" workbookViewId="0">
      <selection activeCell="H10" sqref="H10"/>
    </sheetView>
  </sheetViews>
  <sheetFormatPr defaultColWidth="9" defaultRowHeight="13.5"/>
  <cols>
    <col min="2" max="2" width="10.375" hidden="1" customWidth="1"/>
    <col min="3" max="3" width="32.125" customWidth="1"/>
    <col min="4" max="4" width="22.875" style="28" customWidth="1"/>
    <col min="5" max="5" width="10.75" hidden="1" customWidth="1"/>
    <col min="6" max="6" width="11" hidden="1" customWidth="1"/>
    <col min="7" max="7" width="0.25" hidden="1" customWidth="1"/>
    <col min="8" max="8" width="35.875" style="6" customWidth="1"/>
    <col min="9" max="9" width="16.75" customWidth="1"/>
    <col min="10" max="10" width="15" customWidth="1"/>
    <col min="11" max="21" width="9" hidden="1" customWidth="1"/>
  </cols>
  <sheetData>
    <row r="1" ht="25" customHeight="1" spans="2:9">
      <c r="B1" s="29"/>
      <c r="C1" s="30" t="s">
        <v>0</v>
      </c>
      <c r="I1" s="6"/>
    </row>
    <row r="2" ht="72" customHeight="1" spans="2:9">
      <c r="B2" s="31"/>
      <c r="C2" s="32" t="s">
        <v>1</v>
      </c>
      <c r="D2" s="32"/>
      <c r="E2" s="32"/>
      <c r="F2" s="32"/>
      <c r="G2" s="32"/>
      <c r="H2" s="32"/>
      <c r="I2" s="32"/>
    </row>
    <row r="3" ht="19" customHeight="1" spans="2:9">
      <c r="B3" s="8"/>
      <c r="C3" s="8"/>
      <c r="I3" s="56" t="s">
        <v>2</v>
      </c>
    </row>
    <row r="4" ht="32" customHeight="1" spans="2:12">
      <c r="B4" s="10" t="s">
        <v>3</v>
      </c>
      <c r="C4" s="33" t="s">
        <v>4</v>
      </c>
      <c r="D4" s="34" t="s">
        <v>5</v>
      </c>
      <c r="E4" s="34"/>
      <c r="F4" s="34"/>
      <c r="G4" s="34" t="s">
        <v>6</v>
      </c>
      <c r="H4" s="34" t="s">
        <v>7</v>
      </c>
      <c r="I4" s="34" t="s">
        <v>8</v>
      </c>
      <c r="L4" s="13">
        <v>0.032</v>
      </c>
    </row>
    <row r="5" ht="22" customHeight="1" spans="2:12">
      <c r="B5" s="10"/>
      <c r="C5" s="33"/>
      <c r="D5" s="34"/>
      <c r="E5" s="34"/>
      <c r="F5" s="34"/>
      <c r="G5" s="34"/>
      <c r="H5" s="34"/>
      <c r="I5" s="34"/>
      <c r="L5" s="13"/>
    </row>
    <row r="6" s="26" customFormat="1" ht="32" customHeight="1" spans="2:9">
      <c r="B6" s="35" t="s">
        <v>9</v>
      </c>
      <c r="C6" s="35" t="s">
        <v>9</v>
      </c>
      <c r="D6" s="36">
        <f>SUM(D7:D24)</f>
        <v>50000</v>
      </c>
      <c r="E6" s="37">
        <f t="shared" ref="E6:G6" si="0">SUM(E7:E31)</f>
        <v>16444</v>
      </c>
      <c r="F6" s="37">
        <f t="shared" si="0"/>
        <v>33556</v>
      </c>
      <c r="G6" s="37">
        <f t="shared" si="0"/>
        <v>1600</v>
      </c>
      <c r="H6" s="37"/>
      <c r="I6" s="11"/>
    </row>
    <row r="7" ht="30" customHeight="1" spans="2:12">
      <c r="B7" s="2" t="s">
        <v>10</v>
      </c>
      <c r="C7" s="38" t="s">
        <v>11</v>
      </c>
      <c r="D7" s="39">
        <f t="shared" ref="D6:D8" si="1">SUM(E7:F7)</f>
        <v>10000</v>
      </c>
      <c r="E7" s="40">
        <v>10000</v>
      </c>
      <c r="F7" s="41"/>
      <c r="G7" s="42">
        <f>D7*L4</f>
        <v>320</v>
      </c>
      <c r="H7" s="43" t="s">
        <v>12</v>
      </c>
      <c r="I7" s="57"/>
      <c r="K7">
        <v>10000</v>
      </c>
      <c r="L7" s="19">
        <v>5000</v>
      </c>
    </row>
    <row r="8" ht="30" customHeight="1" spans="2:12">
      <c r="B8" s="2" t="s">
        <v>13</v>
      </c>
      <c r="C8" s="38" t="s">
        <v>14</v>
      </c>
      <c r="D8" s="39">
        <f t="shared" si="1"/>
        <v>444</v>
      </c>
      <c r="E8" s="40">
        <v>444</v>
      </c>
      <c r="F8" s="41"/>
      <c r="G8" s="42">
        <f>D8*L4</f>
        <v>14.208</v>
      </c>
      <c r="H8" s="43" t="s">
        <v>15</v>
      </c>
      <c r="I8" s="57"/>
      <c r="L8" s="5"/>
    </row>
    <row r="9" ht="30" customHeight="1" spans="2:11">
      <c r="B9" s="2"/>
      <c r="C9" s="17" t="s">
        <v>16</v>
      </c>
      <c r="D9" s="39">
        <f>SUM(F9:F9)</f>
        <v>1000</v>
      </c>
      <c r="E9" s="44"/>
      <c r="F9" s="40">
        <v>1000</v>
      </c>
      <c r="G9" s="42">
        <f>D9*L4</f>
        <v>32</v>
      </c>
      <c r="H9" s="43" t="s">
        <v>17</v>
      </c>
      <c r="I9" s="58"/>
      <c r="K9" s="3">
        <v>1000</v>
      </c>
    </row>
    <row r="10" ht="30" customHeight="1" spans="2:11">
      <c r="B10" s="2" t="s">
        <v>18</v>
      </c>
      <c r="C10" s="17" t="s">
        <v>19</v>
      </c>
      <c r="D10" s="39">
        <f t="shared" ref="D10:D13" si="2">SUM(E10:F10)</f>
        <v>500</v>
      </c>
      <c r="E10" s="40">
        <v>500</v>
      </c>
      <c r="F10" s="41"/>
      <c r="G10" s="42">
        <f>D10*L4</f>
        <v>16</v>
      </c>
      <c r="H10" s="43" t="s">
        <v>20</v>
      </c>
      <c r="I10" s="59"/>
      <c r="K10" s="3">
        <v>1750</v>
      </c>
    </row>
    <row r="11" ht="30" customHeight="1" spans="2:11">
      <c r="B11" s="2" t="s">
        <v>21</v>
      </c>
      <c r="C11" s="17" t="s">
        <v>22</v>
      </c>
      <c r="D11" s="39">
        <v>4300</v>
      </c>
      <c r="E11" s="40">
        <v>300</v>
      </c>
      <c r="F11" s="41"/>
      <c r="G11" s="42">
        <f>D11*L4</f>
        <v>137.6</v>
      </c>
      <c r="H11" s="43" t="s">
        <v>23</v>
      </c>
      <c r="I11" s="57"/>
      <c r="K11" s="3">
        <v>1413</v>
      </c>
    </row>
    <row r="12" s="27" customFormat="1" ht="30" hidden="1" customHeight="1" spans="2:12">
      <c r="B12" s="45"/>
      <c r="C12" s="17" t="s">
        <v>24</v>
      </c>
      <c r="D12" s="46"/>
      <c r="E12" s="47"/>
      <c r="F12" s="48">
        <v>4000</v>
      </c>
      <c r="G12" s="49">
        <f>D12*L4</f>
        <v>0</v>
      </c>
      <c r="H12" s="43">
        <v>2050899</v>
      </c>
      <c r="I12" s="60"/>
      <c r="K12" s="61">
        <v>300</v>
      </c>
      <c r="L12" s="27">
        <v>1418</v>
      </c>
    </row>
    <row r="13" s="27" customFormat="1" ht="30" customHeight="1" spans="2:11">
      <c r="B13" s="45" t="s">
        <v>25</v>
      </c>
      <c r="C13" s="38" t="s">
        <v>26</v>
      </c>
      <c r="D13" s="46">
        <f t="shared" si="2"/>
        <v>400</v>
      </c>
      <c r="E13" s="40">
        <v>400</v>
      </c>
      <c r="F13" s="48"/>
      <c r="G13" s="49">
        <f>D13*L4</f>
        <v>12.8</v>
      </c>
      <c r="H13" s="50" t="s">
        <v>17</v>
      </c>
      <c r="I13" s="60"/>
      <c r="K13" s="61"/>
    </row>
    <row r="14" ht="30" customHeight="1" spans="2:11">
      <c r="B14" s="2" t="s">
        <v>27</v>
      </c>
      <c r="C14" s="38" t="s">
        <v>28</v>
      </c>
      <c r="D14" s="39">
        <f t="shared" ref="D14:D25" si="3">SUM(E14:F14)</f>
        <v>3000</v>
      </c>
      <c r="E14" s="40">
        <v>1000</v>
      </c>
      <c r="F14" s="41">
        <v>2000</v>
      </c>
      <c r="G14" s="42">
        <f>D14*L4</f>
        <v>96</v>
      </c>
      <c r="H14" s="43" t="s">
        <v>20</v>
      </c>
      <c r="I14" s="62"/>
      <c r="K14" s="19">
        <v>3000</v>
      </c>
    </row>
    <row r="15" ht="30" customHeight="1" spans="2:12">
      <c r="B15" s="2" t="s">
        <v>29</v>
      </c>
      <c r="C15" s="38" t="s">
        <v>30</v>
      </c>
      <c r="D15" s="39">
        <f t="shared" si="3"/>
        <v>500</v>
      </c>
      <c r="E15" s="40">
        <v>500</v>
      </c>
      <c r="F15" s="41"/>
      <c r="G15" s="42">
        <f>D15*L4</f>
        <v>16</v>
      </c>
      <c r="H15" s="43" t="s">
        <v>20</v>
      </c>
      <c r="I15" s="63" t="s">
        <v>31</v>
      </c>
      <c r="L15" s="3">
        <v>10000</v>
      </c>
    </row>
    <row r="16" ht="30" customHeight="1" spans="2:16">
      <c r="B16" s="2" t="s">
        <v>32</v>
      </c>
      <c r="C16" s="17" t="s">
        <v>33</v>
      </c>
      <c r="D16" s="39">
        <f t="shared" si="3"/>
        <v>800</v>
      </c>
      <c r="E16" s="40">
        <v>800</v>
      </c>
      <c r="F16" s="41"/>
      <c r="G16" s="42">
        <f>D16*L4</f>
        <v>25.6</v>
      </c>
      <c r="H16" s="43" t="s">
        <v>20</v>
      </c>
      <c r="I16" s="64"/>
      <c r="L16" s="3"/>
      <c r="P16">
        <f>8.4644-9.17</f>
        <v>-0.7056</v>
      </c>
    </row>
    <row r="17" ht="30" customHeight="1" spans="2:21">
      <c r="B17" s="2" t="s">
        <v>34</v>
      </c>
      <c r="C17" s="38" t="s">
        <v>35</v>
      </c>
      <c r="D17" s="39">
        <f t="shared" si="3"/>
        <v>3500</v>
      </c>
      <c r="E17" s="40">
        <v>2500</v>
      </c>
      <c r="F17" s="41">
        <v>1000</v>
      </c>
      <c r="G17" s="42">
        <f>D17*L4</f>
        <v>112</v>
      </c>
      <c r="H17" s="50" t="s">
        <v>17</v>
      </c>
      <c r="I17" s="63" t="s">
        <v>36</v>
      </c>
      <c r="L17" s="3">
        <v>12000</v>
      </c>
      <c r="O17">
        <f>SUM(P17:U17)</f>
        <v>9.17</v>
      </c>
      <c r="P17">
        <v>3.34</v>
      </c>
      <c r="Q17">
        <v>0.7544</v>
      </c>
      <c r="R17">
        <v>3.9</v>
      </c>
      <c r="S17">
        <v>0.04</v>
      </c>
      <c r="T17">
        <v>0.43</v>
      </c>
      <c r="U17">
        <v>0.7056</v>
      </c>
    </row>
    <row r="18" ht="30" customHeight="1" spans="2:12">
      <c r="B18" s="2" t="s">
        <v>37</v>
      </c>
      <c r="C18" s="38" t="s">
        <v>38</v>
      </c>
      <c r="D18" s="39">
        <f t="shared" si="3"/>
        <v>20000</v>
      </c>
      <c r="E18" s="41"/>
      <c r="F18" s="41">
        <v>20000</v>
      </c>
      <c r="G18" s="42">
        <f>D18*L4</f>
        <v>640</v>
      </c>
      <c r="H18" s="50" t="s">
        <v>17</v>
      </c>
      <c r="I18" s="17"/>
      <c r="L18" s="3"/>
    </row>
    <row r="19" s="27" customFormat="1" ht="39" customHeight="1" spans="2:12">
      <c r="B19" s="51"/>
      <c r="C19" s="38" t="s">
        <v>39</v>
      </c>
      <c r="D19" s="46">
        <f t="shared" si="3"/>
        <v>1000</v>
      </c>
      <c r="E19" s="52"/>
      <c r="F19" s="48">
        <v>1000</v>
      </c>
      <c r="G19" s="53">
        <f>D19*L4</f>
        <v>32</v>
      </c>
      <c r="H19" s="50" t="s">
        <v>17</v>
      </c>
      <c r="I19" s="65"/>
      <c r="L19" s="61">
        <v>1000</v>
      </c>
    </row>
    <row r="20" s="27" customFormat="1" ht="30" customHeight="1" spans="2:11">
      <c r="B20" s="2" t="s">
        <v>40</v>
      </c>
      <c r="C20" s="38" t="s">
        <v>41</v>
      </c>
      <c r="D20" s="46">
        <f t="shared" si="3"/>
        <v>1144</v>
      </c>
      <c r="E20" s="47"/>
      <c r="F20" s="48">
        <v>1144</v>
      </c>
      <c r="G20" s="49">
        <f>D20*L4</f>
        <v>36.608</v>
      </c>
      <c r="H20" s="50" t="s">
        <v>17</v>
      </c>
      <c r="I20" s="60"/>
      <c r="K20" s="61">
        <v>300</v>
      </c>
    </row>
    <row r="21" s="27" customFormat="1" ht="24" customHeight="1" spans="2:12">
      <c r="B21" s="51" t="s">
        <v>42</v>
      </c>
      <c r="C21" s="17" t="s">
        <v>43</v>
      </c>
      <c r="D21" s="46">
        <f t="shared" si="3"/>
        <v>300</v>
      </c>
      <c r="E21" s="47"/>
      <c r="F21" s="48">
        <v>300</v>
      </c>
      <c r="G21" s="49">
        <f>D21*L4</f>
        <v>9.6</v>
      </c>
      <c r="H21" s="50" t="s">
        <v>17</v>
      </c>
      <c r="I21" s="60"/>
      <c r="L21" s="61">
        <v>707</v>
      </c>
    </row>
    <row r="22" s="27" customFormat="1" ht="37" customHeight="1" spans="2:12">
      <c r="B22" s="51" t="s">
        <v>44</v>
      </c>
      <c r="C22" s="38" t="s">
        <v>45</v>
      </c>
      <c r="D22" s="46">
        <f t="shared" si="3"/>
        <v>500</v>
      </c>
      <c r="E22" s="47"/>
      <c r="F22" s="48">
        <v>500</v>
      </c>
      <c r="G22" s="49">
        <f>D22*L4</f>
        <v>16</v>
      </c>
      <c r="H22" s="50" t="s">
        <v>46</v>
      </c>
      <c r="I22" s="60"/>
      <c r="L22" s="61">
        <v>4500</v>
      </c>
    </row>
    <row r="23" ht="29" customHeight="1" spans="2:9">
      <c r="B23" s="1"/>
      <c r="C23" s="38" t="s">
        <v>47</v>
      </c>
      <c r="D23" s="46">
        <f t="shared" si="3"/>
        <v>1012</v>
      </c>
      <c r="E23" s="44"/>
      <c r="F23" s="44">
        <v>1012</v>
      </c>
      <c r="G23" s="49">
        <f>D23*L4</f>
        <v>32.384</v>
      </c>
      <c r="H23" s="50" t="s">
        <v>17</v>
      </c>
      <c r="I23" s="66"/>
    </row>
    <row r="24" s="27" customFormat="1" ht="29" customHeight="1" spans="2:12">
      <c r="B24" s="54" t="s">
        <v>40</v>
      </c>
      <c r="C24" s="38" t="s">
        <v>48</v>
      </c>
      <c r="D24" s="46">
        <f t="shared" si="3"/>
        <v>1600</v>
      </c>
      <c r="E24" s="55"/>
      <c r="F24" s="47">
        <v>1600</v>
      </c>
      <c r="G24" s="49">
        <f>D24*L4</f>
        <v>51.2</v>
      </c>
      <c r="H24" s="50" t="s">
        <v>17</v>
      </c>
      <c r="I24" s="60"/>
      <c r="L24" s="27">
        <v>600</v>
      </c>
    </row>
  </sheetData>
  <mergeCells count="10">
    <mergeCell ref="C2:I2"/>
    <mergeCell ref="B4:B5"/>
    <mergeCell ref="B11:B12"/>
    <mergeCell ref="B18:B19"/>
    <mergeCell ref="B20:B22"/>
    <mergeCell ref="C4:C5"/>
    <mergeCell ref="G4:G5"/>
    <mergeCell ref="H4:H5"/>
    <mergeCell ref="I4:I5"/>
    <mergeCell ref="D4:F5"/>
  </mergeCells>
  <pageMargins left="0.751388888888889" right="0.751388888888889" top="0.605555555555556" bottom="0.605555555555556" header="0.511805555555556" footer="0.511805555555556"/>
  <pageSetup paperSize="9" scale="8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workbookViewId="0">
      <selection activeCell="A7" sqref="A7:C16"/>
    </sheetView>
  </sheetViews>
  <sheetFormatPr defaultColWidth="9" defaultRowHeight="13.5" outlineLevelCol="7"/>
  <cols>
    <col min="1" max="1" width="16.625" customWidth="1"/>
    <col min="2" max="3" width="31.5" customWidth="1"/>
    <col min="4" max="4" width="15.625" customWidth="1"/>
    <col min="5" max="5" width="22.75" style="6" customWidth="1"/>
  </cols>
  <sheetData>
    <row r="1" spans="1:1">
      <c r="A1" t="s">
        <v>49</v>
      </c>
    </row>
    <row r="2" spans="1:5">
      <c r="A2" s="7" t="s">
        <v>50</v>
      </c>
      <c r="B2" s="7"/>
      <c r="C2" s="7"/>
      <c r="D2" s="7"/>
      <c r="E2" s="7"/>
    </row>
    <row r="3" spans="1:5">
      <c r="A3" s="7"/>
      <c r="B3" s="7"/>
      <c r="C3" s="7"/>
      <c r="D3" s="7"/>
      <c r="E3" s="7"/>
    </row>
    <row r="4" ht="25.5" spans="1:5">
      <c r="A4" s="8"/>
      <c r="B4" s="8"/>
      <c r="E4" s="9" t="s">
        <v>2</v>
      </c>
    </row>
    <row r="5" ht="36" customHeight="1" spans="1:8">
      <c r="A5" s="10" t="s">
        <v>3</v>
      </c>
      <c r="B5" s="10" t="s">
        <v>4</v>
      </c>
      <c r="C5" s="10" t="s">
        <v>51</v>
      </c>
      <c r="D5" s="11" t="s">
        <v>6</v>
      </c>
      <c r="E5" s="12" t="s">
        <v>8</v>
      </c>
      <c r="H5" s="13">
        <v>0.032</v>
      </c>
    </row>
    <row r="6" ht="33" customHeight="1" spans="1:5">
      <c r="A6" s="2" t="s">
        <v>9</v>
      </c>
      <c r="B6" s="2"/>
      <c r="C6" s="14">
        <f>SUM(C7:C22)</f>
        <v>17081</v>
      </c>
      <c r="D6" s="15">
        <f>SUM(D7:D22)</f>
        <v>0</v>
      </c>
      <c r="E6" s="16"/>
    </row>
    <row r="7" ht="30" customHeight="1" spans="1:8">
      <c r="A7" s="3" t="s">
        <v>10</v>
      </c>
      <c r="B7" s="17" t="s">
        <v>11</v>
      </c>
      <c r="C7" s="14">
        <v>10000</v>
      </c>
      <c r="D7" s="15"/>
      <c r="E7" s="18"/>
      <c r="H7" s="3">
        <v>10000</v>
      </c>
    </row>
    <row r="8" ht="41" customHeight="1" spans="1:8">
      <c r="A8" s="3" t="s">
        <v>13</v>
      </c>
      <c r="B8" s="17" t="s">
        <v>52</v>
      </c>
      <c r="C8" s="14">
        <v>1081</v>
      </c>
      <c r="D8" s="15"/>
      <c r="E8" s="18"/>
      <c r="G8">
        <v>10000</v>
      </c>
      <c r="H8" s="19">
        <v>5000</v>
      </c>
    </row>
    <row r="9" ht="51" customHeight="1" spans="1:8">
      <c r="A9" s="3" t="s">
        <v>18</v>
      </c>
      <c r="B9" s="17" t="s">
        <v>53</v>
      </c>
      <c r="C9" s="14">
        <v>500</v>
      </c>
      <c r="D9" s="15"/>
      <c r="E9" s="18"/>
      <c r="H9" s="3">
        <v>12000</v>
      </c>
    </row>
    <row r="10" ht="30" customHeight="1" spans="1:7">
      <c r="A10" s="3" t="s">
        <v>21</v>
      </c>
      <c r="B10" s="17" t="s">
        <v>54</v>
      </c>
      <c r="C10" s="14">
        <v>300</v>
      </c>
      <c r="D10" s="15"/>
      <c r="E10" s="18"/>
      <c r="G10" s="3">
        <v>1000</v>
      </c>
    </row>
    <row r="11" ht="30" customHeight="1" spans="1:7">
      <c r="A11" s="3" t="s">
        <v>25</v>
      </c>
      <c r="B11" s="17" t="s">
        <v>26</v>
      </c>
      <c r="C11" s="14">
        <v>400</v>
      </c>
      <c r="D11" s="15"/>
      <c r="E11" s="18"/>
      <c r="G11" s="3">
        <v>1750</v>
      </c>
    </row>
    <row r="12" ht="30" customHeight="1" spans="1:7">
      <c r="A12" s="3" t="s">
        <v>27</v>
      </c>
      <c r="B12" s="17" t="s">
        <v>28</v>
      </c>
      <c r="C12" s="14">
        <v>1000</v>
      </c>
      <c r="D12" s="15"/>
      <c r="E12" s="18"/>
      <c r="G12" s="3">
        <v>1413</v>
      </c>
    </row>
    <row r="13" ht="30" customHeight="1" spans="1:7">
      <c r="A13" s="3" t="s">
        <v>29</v>
      </c>
      <c r="B13" s="17" t="s">
        <v>30</v>
      </c>
      <c r="C13" s="14">
        <v>500</v>
      </c>
      <c r="D13" s="15"/>
      <c r="E13" s="18"/>
      <c r="G13" s="3">
        <v>800</v>
      </c>
    </row>
    <row r="14" ht="44" customHeight="1" spans="1:7">
      <c r="A14" s="3" t="s">
        <v>55</v>
      </c>
      <c r="B14" s="17" t="s">
        <v>56</v>
      </c>
      <c r="C14" s="14">
        <v>800</v>
      </c>
      <c r="D14" s="15"/>
      <c r="E14" s="18"/>
      <c r="G14" s="19">
        <v>3000</v>
      </c>
    </row>
    <row r="15" ht="30" customHeight="1" spans="1:7">
      <c r="A15" s="3" t="s">
        <v>34</v>
      </c>
      <c r="B15" s="17" t="s">
        <v>35</v>
      </c>
      <c r="C15" s="14">
        <v>2500</v>
      </c>
      <c r="D15" s="15"/>
      <c r="E15" s="18"/>
      <c r="G15" s="3">
        <v>1322</v>
      </c>
    </row>
    <row r="16" ht="45" customHeight="1" spans="1:8">
      <c r="A16" s="3" t="s">
        <v>37</v>
      </c>
      <c r="B16" s="18" t="s">
        <v>57</v>
      </c>
      <c r="C16" s="20"/>
      <c r="D16" s="15"/>
      <c r="E16" s="18"/>
      <c r="G16" s="19">
        <v>300</v>
      </c>
      <c r="H16">
        <v>1200</v>
      </c>
    </row>
    <row r="17" ht="30" customHeight="1" spans="1:7">
      <c r="A17" s="3"/>
      <c r="B17" s="18"/>
      <c r="C17" s="21"/>
      <c r="D17" s="15"/>
      <c r="E17" s="18"/>
      <c r="G17" s="3">
        <v>300</v>
      </c>
    </row>
    <row r="18" s="5" customFormat="1" ht="41" customHeight="1" spans="1:8">
      <c r="A18" s="19"/>
      <c r="B18" s="22"/>
      <c r="C18" s="23"/>
      <c r="D18" s="24"/>
      <c r="E18" s="22"/>
      <c r="G18" s="19">
        <v>300</v>
      </c>
      <c r="H18" s="5">
        <v>1418</v>
      </c>
    </row>
    <row r="19" ht="30" customHeight="1" spans="1:8">
      <c r="A19" s="3"/>
      <c r="B19" s="18"/>
      <c r="C19" s="25"/>
      <c r="D19" s="15"/>
      <c r="E19" s="18"/>
      <c r="H19" s="3">
        <v>707</v>
      </c>
    </row>
    <row r="20" s="5" customFormat="1" ht="30" customHeight="1" spans="1:8">
      <c r="A20" s="19"/>
      <c r="B20" s="19"/>
      <c r="C20" s="24"/>
      <c r="D20" s="24"/>
      <c r="E20" s="22"/>
      <c r="H20" s="19">
        <v>4500</v>
      </c>
    </row>
    <row r="21" ht="57" customHeight="1" spans="1:8">
      <c r="A21" s="3"/>
      <c r="B21" s="18"/>
      <c r="C21" s="15"/>
      <c r="D21" s="15"/>
      <c r="E21" s="18"/>
      <c r="H21" s="3">
        <v>1000</v>
      </c>
    </row>
    <row r="22" ht="30" customHeight="1" spans="1:8">
      <c r="A22" s="3"/>
      <c r="B22" s="3"/>
      <c r="C22" s="15"/>
      <c r="D22" s="15"/>
      <c r="E22" s="18"/>
      <c r="H22">
        <v>600</v>
      </c>
    </row>
  </sheetData>
  <mergeCells count="3">
    <mergeCell ref="A6:B6"/>
    <mergeCell ref="E5:E6"/>
    <mergeCell ref="A2:E3"/>
  </mergeCells>
  <pageMargins left="0.393055555555556" right="0.393055555555556" top="0.751388888888889" bottom="0.751388888888889" header="0.297916666666667" footer="0.297916666666667"/>
  <pageSetup paperSize="9" scale="9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O10"/>
  <sheetViews>
    <sheetView workbookViewId="0">
      <selection activeCell="H30" sqref="H30"/>
    </sheetView>
  </sheetViews>
  <sheetFormatPr defaultColWidth="9" defaultRowHeight="13.5"/>
  <cols>
    <col min="1" max="1" width="10.375"/>
    <col min="4" max="4" width="9.375"/>
    <col min="7" max="7" width="9.375"/>
    <col min="8" max="8" width="10.375" customWidth="1"/>
    <col min="10" max="10" width="9.375"/>
    <col min="11" max="11" width="10.375" customWidth="1"/>
    <col min="13" max="13" width="9.375"/>
    <col min="14" max="14" width="10.375" customWidth="1"/>
  </cols>
  <sheetData>
    <row r="3" spans="1:15">
      <c r="A3" s="1"/>
      <c r="B3" s="1">
        <v>2018</v>
      </c>
      <c r="C3" s="1"/>
      <c r="D3" s="1"/>
      <c r="E3" s="1">
        <v>2019</v>
      </c>
      <c r="F3" s="1"/>
      <c r="G3" s="2">
        <v>2020</v>
      </c>
      <c r="H3" s="2"/>
      <c r="I3" s="2"/>
      <c r="J3" s="2">
        <v>2021</v>
      </c>
      <c r="K3" s="2"/>
      <c r="L3" s="2"/>
      <c r="M3" s="2">
        <v>2022</v>
      </c>
      <c r="N3" s="2"/>
      <c r="O3" s="2"/>
    </row>
    <row r="4" spans="1:15">
      <c r="A4" s="3"/>
      <c r="B4" s="3" t="s">
        <v>58</v>
      </c>
      <c r="C4" s="3" t="s">
        <v>59</v>
      </c>
      <c r="D4" s="3"/>
      <c r="E4" s="3" t="s">
        <v>58</v>
      </c>
      <c r="F4" s="3" t="s">
        <v>59</v>
      </c>
      <c r="G4" s="3"/>
      <c r="H4" s="3" t="s">
        <v>58</v>
      </c>
      <c r="I4" s="3" t="s">
        <v>59</v>
      </c>
      <c r="J4" s="3"/>
      <c r="K4" s="3" t="s">
        <v>58</v>
      </c>
      <c r="L4" s="3" t="s">
        <v>59</v>
      </c>
      <c r="M4" s="3"/>
      <c r="N4" s="3" t="s">
        <v>58</v>
      </c>
      <c r="O4" s="3" t="s">
        <v>59</v>
      </c>
    </row>
    <row r="5" spans="1:15">
      <c r="A5" s="3"/>
      <c r="B5" s="4">
        <v>4600</v>
      </c>
      <c r="C5" s="3">
        <v>4029.565</v>
      </c>
      <c r="D5" s="3"/>
      <c r="E5" s="4">
        <v>8400</v>
      </c>
      <c r="F5" s="4">
        <v>3887.75</v>
      </c>
      <c r="G5" s="4"/>
      <c r="H5" s="4">
        <v>12310</v>
      </c>
      <c r="I5" s="4">
        <v>3679.34</v>
      </c>
      <c r="J5" s="4"/>
      <c r="K5" s="4">
        <v>23300</v>
      </c>
      <c r="L5" s="4">
        <v>3308.7</v>
      </c>
      <c r="M5" s="4"/>
      <c r="N5" s="4">
        <v>16850</v>
      </c>
      <c r="O5" s="4">
        <v>2607.49</v>
      </c>
    </row>
    <row r="6" spans="1:15">
      <c r="A6" s="3"/>
      <c r="B6" s="3"/>
      <c r="C6" s="3">
        <v>1811.52</v>
      </c>
      <c r="D6" s="3"/>
      <c r="E6" s="3"/>
      <c r="F6" s="3">
        <v>1811.52</v>
      </c>
      <c r="G6" s="3"/>
      <c r="H6" s="3"/>
      <c r="I6" s="3">
        <v>1811.52</v>
      </c>
      <c r="J6" s="3"/>
      <c r="K6" s="3"/>
      <c r="L6" s="3">
        <v>1811.52</v>
      </c>
      <c r="M6" s="3"/>
      <c r="N6" s="3"/>
      <c r="O6" s="3">
        <v>1811.52</v>
      </c>
    </row>
    <row r="7" spans="1:15">
      <c r="A7" s="3">
        <f>SUM(B5:C7)</f>
        <v>10441.085</v>
      </c>
      <c r="B7" s="3"/>
      <c r="C7" s="3"/>
      <c r="D7" s="3">
        <f>SUM(E5:F7)</f>
        <v>14099.27</v>
      </c>
      <c r="E7" s="3"/>
      <c r="F7" s="3"/>
      <c r="G7" s="3">
        <f>SUM(H5:I7)</f>
        <v>17800.86</v>
      </c>
      <c r="H7" s="3"/>
      <c r="I7" s="3"/>
      <c r="J7" s="3">
        <f>SUM(K5:L7)</f>
        <v>28420.22</v>
      </c>
      <c r="K7" s="3"/>
      <c r="L7" s="3"/>
      <c r="M7" s="3">
        <f>SUM(N5:O7)</f>
        <v>21269.01</v>
      </c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mergeCells count="3">
    <mergeCell ref="G3:I3"/>
    <mergeCell ref="J3:L3"/>
    <mergeCell ref="M3:O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市本级分配（定标）</vt:lpstr>
      <vt:lpstr>市本级分配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2017-06-09T02:25:00Z</dcterms:created>
  <dcterms:modified xsi:type="dcterms:W3CDTF">2018-08-13T09:43:51Z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