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<sst xmlns="http://schemas.openxmlformats.org/spreadsheetml/2006/main" count="42" uniqueCount="42">
  <si>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夏收农作物收获情况</t>
  </si>
  <si>
    <t>表　　号：LCN004</t>
  </si>
  <si>
    <t>制定机关：临沧市农业农村局</t>
  </si>
  <si>
    <t>批准机关：临沧市统计局</t>
  </si>
  <si>
    <t>批准文号：临政统函（2010）28号</t>
  </si>
  <si>
    <t>有 效 期：2013年12月</t>
  </si>
  <si>
    <t>填报单位：临沧市农业农村局</t>
  </si>
  <si>
    <t>单位：亩</t>
  </si>
  <si>
    <t>项目</t>
  </si>
  <si>
    <t>粮豆</t>
  </si>
  <si>
    <t>1、</t>
  </si>
  <si>
    <r>
      <t>其中</t>
    </r>
    <r>
      <rPr>
        <sz val="12"/>
        <rFont val="Times New Roman"/>
        <family val="1"/>
      </rPr>
      <t>:</t>
    </r>
  </si>
  <si>
    <t>2、</t>
  </si>
  <si>
    <t>其中：</t>
  </si>
  <si>
    <t>3、</t>
  </si>
  <si>
    <t>其中</t>
  </si>
  <si>
    <t>收</t>
  </si>
  <si>
    <t>收其它</t>
  </si>
  <si>
    <t>单位</t>
  </si>
  <si>
    <t>合计</t>
  </si>
  <si>
    <t>谷物类</t>
  </si>
  <si>
    <t>小麦</t>
  </si>
  <si>
    <t>大麦</t>
  </si>
  <si>
    <t>冬玉米</t>
  </si>
  <si>
    <t>杂粮</t>
  </si>
  <si>
    <t>薯类</t>
  </si>
  <si>
    <t>马铃薯</t>
  </si>
  <si>
    <t>豆类</t>
  </si>
  <si>
    <t>冬大豆</t>
  </si>
  <si>
    <t>油菜</t>
  </si>
  <si>
    <t>作物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</si>
  <si>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</si>
  <si>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</si>
  <si>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</si>
  <si>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</si>
  <si>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</si>
  <si>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</si>
  <si>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</si>
  <si>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</si>
  <si>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</si>
  <si>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</si>
  <si>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填报人：陈家鹏              负责人： 高继武                                  填表日期：2024.3.20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</si>
</sst>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宋体-PUA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9" sqref="A9:D9"/>
    </sheetView>
  </sheetViews>
  <sheetFormatPr defaultColWidth="9.00390625" defaultRowHeight="14.25"/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2"/>
      <c r="C4" s="2"/>
      <c r="D4" s="2"/>
      <c r="E4" s="2"/>
      <c r="F4" s="2"/>
      <c r="G4" s="2"/>
      <c r="H4" s="2"/>
      <c r="I4" s="2"/>
      <c r="J4" s="20" t="s">
        <v>1</v>
      </c>
      <c r="K4" s="20"/>
      <c r="L4" s="20"/>
      <c r="M4" s="20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0" t="s">
        <v>2</v>
      </c>
      <c r="K5" s="20"/>
      <c r="L5" s="20"/>
      <c r="M5" s="20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0" t="s">
        <v>3</v>
      </c>
      <c r="K6" s="20"/>
      <c r="L6" s="20"/>
      <c r="M6" s="20"/>
    </row>
    <row r="7" spans="1:13" ht="13.5" customHeight="1">
      <c r="A7" s="2"/>
      <c r="B7" s="2"/>
      <c r="C7" s="2"/>
      <c r="D7" s="2"/>
      <c r="E7" s="2"/>
      <c r="F7" s="2"/>
      <c r="G7" s="2"/>
      <c r="H7" s="2"/>
      <c r="I7" s="2"/>
      <c r="J7" s="20" t="s">
        <v>4</v>
      </c>
      <c r="K7" s="20"/>
      <c r="L7" s="20"/>
      <c r="M7" s="20"/>
    </row>
    <row r="8" spans="10:13" ht="11.25" customHeight="1">
      <c r="J8" s="20" t="s">
        <v>5</v>
      </c>
      <c r="K8" s="20"/>
      <c r="L8" s="20"/>
      <c r="M8" s="20"/>
    </row>
    <row r="9" spans="1:13" ht="15.75" customHeight="1">
      <c r="A9" s="3" t="s">
        <v>6</v>
      </c>
      <c r="B9" s="3"/>
      <c r="C9" s="3"/>
      <c r="D9" s="3"/>
      <c r="E9" s="4"/>
      <c r="F9" s="4"/>
      <c r="G9" s="5"/>
      <c r="H9" s="5"/>
      <c r="I9" s="5"/>
      <c r="J9" s="4"/>
      <c r="K9" s="4" t="s">
        <v>7</v>
      </c>
      <c r="L9" s="4"/>
      <c r="M9" s="4"/>
    </row>
    <row r="10" spans="1:13" ht="15.75">
      <c r="A10" s="6" t="s">
        <v>8</v>
      </c>
      <c r="B10" s="7" t="s">
        <v>9</v>
      </c>
      <c r="C10" s="7" t="s">
        <v>10</v>
      </c>
      <c r="D10" s="8" t="s">
        <v>11</v>
      </c>
      <c r="E10" s="9"/>
      <c r="F10" s="9"/>
      <c r="G10" s="10"/>
      <c r="H10" s="7" t="s">
        <v>12</v>
      </c>
      <c r="I10" s="7" t="s">
        <v>13</v>
      </c>
      <c r="J10" s="7" t="s">
        <v>14</v>
      </c>
      <c r="K10" s="7" t="s">
        <v>15</v>
      </c>
      <c r="L10" s="21" t="s">
        <v>16</v>
      </c>
      <c r="M10" s="21" t="s">
        <v>17</v>
      </c>
    </row>
    <row r="11" spans="1:13" ht="17.25" customHeight="1">
      <c r="A11" s="11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30</v>
      </c>
    </row>
    <row r="12" spans="1:13" ht="22.5" customHeight="1">
      <c r="A12" s="13" t="s">
        <v>31</v>
      </c>
      <c r="B12" s="14">
        <f>SUM(B14:B21)</f>
        <v>244990</v>
      </c>
      <c r="C12" s="14">
        <f aca="true" t="shared" si="0" ref="C12:M12">SUM(C14:C21)</f>
        <v>108300</v>
      </c>
      <c r="D12" s="14">
        <f t="shared" si="0"/>
        <v>58164</v>
      </c>
      <c r="E12" s="14">
        <f t="shared" si="0"/>
        <v>2758</v>
      </c>
      <c r="F12" s="14">
        <f t="shared" si="0"/>
        <v>39442</v>
      </c>
      <c r="G12" s="14">
        <f t="shared" si="0"/>
        <v>7936</v>
      </c>
      <c r="H12" s="14">
        <f t="shared" si="0"/>
        <v>33800</v>
      </c>
      <c r="I12" s="14">
        <f t="shared" si="0"/>
        <v>29130</v>
      </c>
      <c r="J12" s="14">
        <f t="shared" si="0"/>
        <v>102890</v>
      </c>
      <c r="K12" s="14">
        <f t="shared" si="0"/>
        <v>12435</v>
      </c>
      <c r="L12" s="14">
        <f t="shared" si="0"/>
        <v>21346</v>
      </c>
      <c r="M12" s="14">
        <f t="shared" si="0"/>
        <v>59551</v>
      </c>
    </row>
    <row r="13" spans="1:13" ht="22.5" customHeight="1">
      <c r="A13" s="13" t="s">
        <v>32</v>
      </c>
      <c r="B13" s="14">
        <f>B12-292253</f>
        <v>-47263</v>
      </c>
      <c r="C13" s="14">
        <f>C12-116230</f>
        <v>-7930</v>
      </c>
      <c r="D13" s="14">
        <f>D12-71034</f>
        <v>-12870</v>
      </c>
      <c r="E13" s="14">
        <f>E12-3829</f>
        <v>-1071</v>
      </c>
      <c r="F13" s="14">
        <f>F12-36428</f>
        <v>3014</v>
      </c>
      <c r="G13" s="14">
        <f>G12-4939</f>
        <v>2997</v>
      </c>
      <c r="H13" s="14">
        <f>H12-42637</f>
        <v>-8837</v>
      </c>
      <c r="I13" s="14">
        <f>I12-37823</f>
        <v>-8693</v>
      </c>
      <c r="J13" s="14">
        <f>J12-133386</f>
        <v>-30496</v>
      </c>
      <c r="K13" s="14">
        <f>K12-13491</f>
        <v>-1056</v>
      </c>
      <c r="L13" s="14">
        <f>L12-14226</f>
        <v>7120</v>
      </c>
      <c r="M13" s="14">
        <f>M12-141133</f>
        <v>-81582</v>
      </c>
    </row>
    <row r="14" spans="1:13" ht="22.5" customHeight="1">
      <c r="A14" s="15" t="s">
        <v>33</v>
      </c>
      <c r="B14" s="14">
        <f>C14+H14+J14</f>
        <v>1730</v>
      </c>
      <c r="C14" s="14">
        <v>450</v>
      </c>
      <c r="D14" s="14">
        <v>200</v>
      </c>
      <c r="E14" s="14">
        <v>0</v>
      </c>
      <c r="F14" s="14">
        <v>250</v>
      </c>
      <c r="G14" s="14">
        <v>0</v>
      </c>
      <c r="H14" s="14">
        <v>180</v>
      </c>
      <c r="I14" s="14">
        <v>140</v>
      </c>
      <c r="J14" s="14">
        <v>1100</v>
      </c>
      <c r="K14" s="14">
        <v>0</v>
      </c>
      <c r="L14" s="14">
        <v>2</v>
      </c>
      <c r="M14" s="14">
        <v>360</v>
      </c>
    </row>
    <row r="15" spans="1:13" ht="22.5" customHeight="1">
      <c r="A15" s="15" t="s">
        <v>34</v>
      </c>
      <c r="B15" s="14">
        <f aca="true" t="shared" si="1" ref="B15:B21">C15+H15+J15</f>
        <v>25069</v>
      </c>
      <c r="C15" s="14">
        <v>12953</v>
      </c>
      <c r="D15" s="14">
        <v>8166</v>
      </c>
      <c r="E15" s="14">
        <v>1082</v>
      </c>
      <c r="F15" s="14">
        <v>3705</v>
      </c>
      <c r="G15" s="14">
        <v>0</v>
      </c>
      <c r="H15" s="14">
        <v>2590</v>
      </c>
      <c r="I15" s="14">
        <v>3467</v>
      </c>
      <c r="J15" s="14">
        <v>9526</v>
      </c>
      <c r="K15" s="14">
        <v>375</v>
      </c>
      <c r="L15" s="14">
        <v>5387</v>
      </c>
      <c r="M15" s="14">
        <v>4195</v>
      </c>
    </row>
    <row r="16" spans="1:13" ht="22.5" customHeight="1">
      <c r="A16" s="15" t="s">
        <v>35</v>
      </c>
      <c r="B16" s="14">
        <f t="shared" si="1"/>
        <v>18751</v>
      </c>
      <c r="C16" s="14">
        <v>1220</v>
      </c>
      <c r="D16" s="14">
        <v>905</v>
      </c>
      <c r="E16" s="14">
        <v>100</v>
      </c>
      <c r="F16" s="14">
        <v>135</v>
      </c>
      <c r="G16" s="14">
        <v>80</v>
      </c>
      <c r="H16" s="14">
        <v>4944</v>
      </c>
      <c r="I16" s="14">
        <v>4944</v>
      </c>
      <c r="J16" s="14">
        <v>12587</v>
      </c>
      <c r="K16" s="14">
        <v>5176</v>
      </c>
      <c r="L16" s="14">
        <v>1700</v>
      </c>
      <c r="M16" s="14">
        <v>1294</v>
      </c>
    </row>
    <row r="17" spans="1:13" ht="22.5" customHeight="1">
      <c r="A17" s="16" t="s">
        <v>36</v>
      </c>
      <c r="B17" s="14">
        <f t="shared" si="1"/>
        <v>120770</v>
      </c>
      <c r="C17" s="17">
        <v>63179</v>
      </c>
      <c r="D17" s="17">
        <v>42094</v>
      </c>
      <c r="E17" s="17">
        <v>1576</v>
      </c>
      <c r="F17" s="17">
        <v>19417</v>
      </c>
      <c r="G17" s="17">
        <v>92</v>
      </c>
      <c r="H17" s="17">
        <v>10171</v>
      </c>
      <c r="I17" s="17">
        <v>5504</v>
      </c>
      <c r="J17" s="17">
        <v>47420</v>
      </c>
      <c r="K17" s="17">
        <v>984</v>
      </c>
      <c r="L17" s="14">
        <v>2153</v>
      </c>
      <c r="M17" s="14">
        <v>10987</v>
      </c>
    </row>
    <row r="18" spans="1:13" ht="22.5" customHeight="1">
      <c r="A18" s="15" t="s">
        <v>37</v>
      </c>
      <c r="B18" s="14">
        <f t="shared" si="1"/>
        <v>15713</v>
      </c>
      <c r="C18" s="14">
        <v>975</v>
      </c>
      <c r="D18" s="14">
        <v>400</v>
      </c>
      <c r="E18" s="14">
        <v>0</v>
      </c>
      <c r="F18" s="14">
        <v>575</v>
      </c>
      <c r="G18" s="14">
        <v>0</v>
      </c>
      <c r="H18" s="14">
        <v>3113</v>
      </c>
      <c r="I18" s="14">
        <v>3065</v>
      </c>
      <c r="J18" s="14">
        <v>11625</v>
      </c>
      <c r="K18" s="14">
        <v>0</v>
      </c>
      <c r="L18" s="14">
        <v>1050</v>
      </c>
      <c r="M18" s="14">
        <v>27610</v>
      </c>
    </row>
    <row r="19" spans="1:13" ht="22.5" customHeight="1">
      <c r="A19" s="15" t="s">
        <v>38</v>
      </c>
      <c r="B19" s="14">
        <f t="shared" si="1"/>
        <v>30348</v>
      </c>
      <c r="C19" s="18">
        <v>13109</v>
      </c>
      <c r="D19" s="18">
        <v>4940</v>
      </c>
      <c r="E19" s="18">
        <v>0</v>
      </c>
      <c r="F19" s="18">
        <v>3319</v>
      </c>
      <c r="G19" s="18">
        <v>4850</v>
      </c>
      <c r="H19" s="18">
        <v>8690</v>
      </c>
      <c r="I19" s="18">
        <v>8690</v>
      </c>
      <c r="J19" s="18">
        <v>8549</v>
      </c>
      <c r="K19" s="18">
        <v>60</v>
      </c>
      <c r="L19" s="18">
        <v>5351</v>
      </c>
      <c r="M19" s="18">
        <v>0</v>
      </c>
    </row>
    <row r="20" spans="1:13" ht="22.5" customHeight="1">
      <c r="A20" s="15" t="s">
        <v>39</v>
      </c>
      <c r="B20" s="14">
        <f t="shared" si="1"/>
        <v>31457</v>
      </c>
      <c r="C20" s="14">
        <v>15394</v>
      </c>
      <c r="D20" s="14">
        <v>1459</v>
      </c>
      <c r="E20" s="14">
        <v>0</v>
      </c>
      <c r="F20" s="14">
        <v>11021</v>
      </c>
      <c r="G20" s="14">
        <v>2914</v>
      </c>
      <c r="H20" s="14">
        <v>4100</v>
      </c>
      <c r="I20" s="14">
        <v>3310</v>
      </c>
      <c r="J20" s="14">
        <v>11963</v>
      </c>
      <c r="K20" s="14">
        <v>5720</v>
      </c>
      <c r="L20" s="14">
        <v>5703</v>
      </c>
      <c r="M20" s="14">
        <v>13640</v>
      </c>
    </row>
    <row r="21" spans="1:13" ht="22.5" customHeight="1">
      <c r="A21" s="15" t="s">
        <v>40</v>
      </c>
      <c r="B21" s="14">
        <f t="shared" si="1"/>
        <v>1152</v>
      </c>
      <c r="C21" s="14">
        <v>1020</v>
      </c>
      <c r="D21" s="14">
        <v>0</v>
      </c>
      <c r="E21" s="14">
        <v>0</v>
      </c>
      <c r="F21" s="14">
        <v>1020</v>
      </c>
      <c r="G21" s="14">
        <v>0</v>
      </c>
      <c r="H21" s="14">
        <v>12</v>
      </c>
      <c r="I21" s="14">
        <v>10</v>
      </c>
      <c r="J21" s="14">
        <v>120</v>
      </c>
      <c r="K21" s="14">
        <v>120</v>
      </c>
      <c r="L21" s="14">
        <v>0</v>
      </c>
      <c r="M21" s="14">
        <v>1465</v>
      </c>
    </row>
    <row r="23" spans="1:13" ht="14.25">
      <c r="A23" s="19" t="s">
        <v>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</sheetData>
  <sheetProtection/>
  <mergeCells count="10">
    <mergeCell ref="A1:M1"/>
    <mergeCell ref="J4:M4"/>
    <mergeCell ref="J5:M5"/>
    <mergeCell ref="J6:M6"/>
    <mergeCell ref="J7:M7"/>
    <mergeCell ref="J8:M8"/>
    <mergeCell ref="A9:D9"/>
    <mergeCell ref="G9:I9"/>
    <mergeCell ref="D10:G10"/>
    <mergeCell ref="A23:M23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2015-03-20T01:38:00Z</cp:lastPrinted>
  <dcterms:created xsi:type="dcterms:W3CDTF">2011-03-22T06:53:06Z</dcterms:created>
  <dcterms:modified xsi:type="dcterms:W3CDTF">2024-03-20T02:37:41Z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1DE20CDE3A81419992AD48CB46504CF6</vt:lpwstr>
  </property>
</Properties>
</file>