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<sst xmlns="http://schemas.openxmlformats.org/spreadsheetml/2006/main" count="37" uniqueCount="37">
  <si>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临沧市2024年夏收作物订单农业完成情况统计表</t>
  </si>
  <si>
    <t>临沧市农业农村局</t>
  </si>
  <si>
    <t>单位：亩</t>
  </si>
  <si>
    <t>项目</t>
  </si>
  <si>
    <t>合计</t>
  </si>
  <si>
    <t>小麦</t>
  </si>
  <si>
    <t>油菜</t>
  </si>
  <si>
    <t>青早蚕</t>
  </si>
  <si>
    <t>马铃薯</t>
  </si>
  <si>
    <t>其中：脱</t>
  </si>
  <si>
    <t>蔬菜</t>
  </si>
  <si>
    <t>亚麻</t>
  </si>
  <si>
    <t>啤饲</t>
  </si>
  <si>
    <t>日本</t>
  </si>
  <si>
    <t>大田</t>
  </si>
  <si>
    <t>药材</t>
  </si>
  <si>
    <t>特色</t>
  </si>
  <si>
    <t>冬玉米</t>
  </si>
  <si>
    <t>单位</t>
  </si>
  <si>
    <t>豌豆</t>
  </si>
  <si>
    <t>毒马铃薯</t>
  </si>
  <si>
    <t>大麦</t>
  </si>
  <si>
    <t>萝卜</t>
  </si>
  <si>
    <t>种草</t>
  </si>
  <si>
    <t>（红花）</t>
  </si>
  <si>
    <t>作物</t>
  </si>
  <si>
    <t>临沧市</t>
  </si>
  <si>
    <t>同比增减</t>
  </si>
  <si>
    <t>临翔区</t>
  </si>
  <si>
    <t>凤庆县</t>
  </si>
  <si>
    <t>云　县</t>
  </si>
  <si>
    <t>永德县</t>
  </si>
  <si>
    <t>镇康县</t>
  </si>
  <si>
    <t>双江县</t>
  </si>
  <si>
    <t>耿马县</t>
  </si>
  <si>
    <t>沧源县</t>
  </si>
  <si>
    <t>负责人：高继武　　　　　　　　填报人：陈家鹏　　　　　　上报日间：2023 年 12 月 31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</si>
</sst>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9525</xdr:colOff>
      <xdr:row>4</xdr:row>
      <xdr:rowOff>0</xdr:rowOff>
    </xdr:to>
    <xdr:sp>
      <xdr:nvSpPr>
        <xdr:cNvPr id="1" name="Line 113"/>
        <xdr:cNvSpPr>
          <a:spLocks/>
        </xdr:cNvSpPr>
      </xdr:nvSpPr>
      <xdr:spPr>
        <a:xfrm>
          <a:off x="28575" y="714375"/>
          <a:ext cx="581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E4" sqref="E4"/>
    </sheetView>
  </sheetViews>
  <sheetFormatPr defaultColWidth="9.00390625" defaultRowHeight="15"/>
  <cols>
    <col min="2" max="2" width="10.28125" style="0" customWidth="1"/>
    <col min="3" max="4" width="8.28125" style="0" customWidth="1"/>
    <col min="6" max="6" width="8.00390625" style="0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3" customHeight="1">
      <c r="A2" s="2" t="s">
        <v>1</v>
      </c>
      <c r="B2" s="3"/>
      <c r="C2" s="3"/>
      <c r="D2" s="3"/>
      <c r="F2" s="4"/>
      <c r="J2" s="14" t="s">
        <v>2</v>
      </c>
      <c r="K2" s="14"/>
      <c r="L2" s="14"/>
      <c r="M2" s="14"/>
      <c r="N2" s="14"/>
      <c r="O2" s="14"/>
    </row>
    <row r="3" spans="1:15" ht="19.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</row>
    <row r="4" spans="1:15" ht="22.5" customHeight="1">
      <c r="A4" s="8" t="s">
        <v>18</v>
      </c>
      <c r="B4" s="9"/>
      <c r="C4" s="9"/>
      <c r="D4" s="9"/>
      <c r="E4" s="9" t="s">
        <v>19</v>
      </c>
      <c r="F4" s="10"/>
      <c r="G4" s="9" t="s">
        <v>20</v>
      </c>
      <c r="H4" s="9"/>
      <c r="I4" s="9"/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  <c r="O4" s="9"/>
    </row>
    <row r="5" spans="1:15" ht="32.25" customHeight="1">
      <c r="A5" s="11" t="s">
        <v>26</v>
      </c>
      <c r="B5" s="12">
        <f>B7+B8+B9+B10+B11+B12+B13+B14</f>
        <v>73887</v>
      </c>
      <c r="C5" s="12">
        <f aca="true" t="shared" si="0" ref="C5:O6">C7+C8+C9+C10+C11+C12+C13+C14</f>
        <v>1000</v>
      </c>
      <c r="D5" s="12">
        <f t="shared" si="0"/>
        <v>9100</v>
      </c>
      <c r="E5" s="12">
        <f t="shared" si="0"/>
        <v>3720</v>
      </c>
      <c r="F5" s="12">
        <f t="shared" si="0"/>
        <v>6300</v>
      </c>
      <c r="G5" s="12">
        <f t="shared" si="0"/>
        <v>5100</v>
      </c>
      <c r="H5" s="12">
        <f t="shared" si="0"/>
        <v>33330</v>
      </c>
      <c r="I5" s="12">
        <f t="shared" si="0"/>
        <v>0</v>
      </c>
      <c r="J5" s="12">
        <f t="shared" si="0"/>
        <v>0</v>
      </c>
      <c r="K5" s="12">
        <f t="shared" si="0"/>
        <v>200</v>
      </c>
      <c r="L5" s="12">
        <f t="shared" si="0"/>
        <v>0</v>
      </c>
      <c r="M5" s="12">
        <f t="shared" si="0"/>
        <v>742</v>
      </c>
      <c r="N5" s="12">
        <f t="shared" si="0"/>
        <v>12495</v>
      </c>
      <c r="O5" s="12">
        <f t="shared" si="0"/>
        <v>7000</v>
      </c>
    </row>
    <row r="6" spans="1:15" ht="33" customHeight="1">
      <c r="A6" s="11" t="s">
        <v>27</v>
      </c>
      <c r="B6" s="12">
        <f>B5-128653</f>
        <v>-54766</v>
      </c>
      <c r="C6" s="12">
        <f>C5-1000</f>
        <v>0</v>
      </c>
      <c r="D6" s="12">
        <f>D5-8820</f>
        <v>280</v>
      </c>
      <c r="E6" s="12">
        <f>E5-12550</f>
        <v>-8830</v>
      </c>
      <c r="F6" s="12">
        <f>F5-10148</f>
        <v>-3848</v>
      </c>
      <c r="G6" s="12">
        <f>G5-10035</f>
        <v>-4935</v>
      </c>
      <c r="H6" s="12">
        <f>H5-53235</f>
        <v>-19905</v>
      </c>
      <c r="I6" s="12">
        <f>I5-5803</f>
        <v>-5803</v>
      </c>
      <c r="J6" s="12">
        <f>J5-12700</f>
        <v>-12700</v>
      </c>
      <c r="K6" s="12">
        <f>K5-200</f>
        <v>0</v>
      </c>
      <c r="L6" s="12">
        <f t="shared" si="0"/>
        <v>0</v>
      </c>
      <c r="M6" s="12">
        <f>M5-355</f>
        <v>387</v>
      </c>
      <c r="N6" s="12">
        <f>N5-9306</f>
        <v>3189</v>
      </c>
      <c r="O6" s="12">
        <f>O5-14036</f>
        <v>-7036</v>
      </c>
    </row>
    <row r="7" spans="1:15" ht="35.25" customHeight="1">
      <c r="A7" s="11" t="s">
        <v>28</v>
      </c>
      <c r="B7" s="12">
        <v>5000</v>
      </c>
      <c r="C7" s="12"/>
      <c r="D7" s="12"/>
      <c r="E7" s="12"/>
      <c r="F7" s="12"/>
      <c r="G7" s="12"/>
      <c r="H7" s="12">
        <v>5000</v>
      </c>
      <c r="I7" s="12"/>
      <c r="J7" s="12"/>
      <c r="K7" s="12"/>
      <c r="L7" s="12"/>
      <c r="M7" s="12"/>
      <c r="N7" s="12"/>
      <c r="O7" s="12"/>
    </row>
    <row r="8" spans="1:15" ht="29.25" customHeight="1">
      <c r="A8" s="11" t="s">
        <v>29</v>
      </c>
      <c r="B8" s="12">
        <v>5448</v>
      </c>
      <c r="C8" s="12"/>
      <c r="D8" s="12"/>
      <c r="E8" s="12"/>
      <c r="F8" s="12"/>
      <c r="G8" s="12"/>
      <c r="H8" s="12"/>
      <c r="I8" s="12"/>
      <c r="J8" s="12"/>
      <c r="K8" s="12">
        <v>200</v>
      </c>
      <c r="L8" s="12"/>
      <c r="M8" s="12"/>
      <c r="N8" s="12">
        <v>5248</v>
      </c>
      <c r="O8" s="12"/>
    </row>
    <row r="9" spans="1:15" ht="33.75" customHeight="1">
      <c r="A9" s="11" t="s">
        <v>30</v>
      </c>
      <c r="B9" s="12">
        <v>1630</v>
      </c>
      <c r="C9" s="12"/>
      <c r="D9" s="12"/>
      <c r="E9" s="12"/>
      <c r="F9" s="12">
        <v>1200</v>
      </c>
      <c r="G9" s="12"/>
      <c r="H9" s="12">
        <v>430</v>
      </c>
      <c r="I9" s="12"/>
      <c r="J9" s="12"/>
      <c r="K9" s="12"/>
      <c r="L9" s="12"/>
      <c r="M9" s="12"/>
      <c r="N9" s="12"/>
      <c r="O9" s="12"/>
    </row>
    <row r="10" spans="1:15" ht="34.5" customHeight="1">
      <c r="A10" s="11" t="s">
        <v>31</v>
      </c>
      <c r="B10" s="12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5"/>
    </row>
    <row r="11" spans="1:15" ht="35.25" customHeight="1">
      <c r="A11" s="11" t="s">
        <v>32</v>
      </c>
      <c r="B11" s="12">
        <v>7245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7245</v>
      </c>
      <c r="O11" s="15"/>
    </row>
    <row r="12" spans="1:15" ht="32.25" customHeight="1">
      <c r="A12" s="11" t="s">
        <v>33</v>
      </c>
      <c r="B12" s="12">
        <v>12122</v>
      </c>
      <c r="C12" s="12"/>
      <c r="D12" s="12">
        <v>6000</v>
      </c>
      <c r="E12" s="12">
        <v>720</v>
      </c>
      <c r="F12" s="12">
        <v>5100</v>
      </c>
      <c r="G12" s="12">
        <v>5100</v>
      </c>
      <c r="H12" s="12">
        <v>300</v>
      </c>
      <c r="I12" s="12"/>
      <c r="J12" s="12"/>
      <c r="K12" s="12"/>
      <c r="L12" s="12"/>
      <c r="M12" s="12"/>
      <c r="N12" s="12">
        <v>2</v>
      </c>
      <c r="O12" s="15"/>
    </row>
    <row r="13" spans="1:15" ht="32.25" customHeight="1">
      <c r="A13" s="11" t="s">
        <v>34</v>
      </c>
      <c r="B13" s="12">
        <v>28425</v>
      </c>
      <c r="C13" s="12"/>
      <c r="D13" s="12">
        <v>1100</v>
      </c>
      <c r="E13" s="12">
        <v>2000</v>
      </c>
      <c r="F13" s="12"/>
      <c r="G13" s="12"/>
      <c r="H13" s="12">
        <v>20000</v>
      </c>
      <c r="I13" s="12"/>
      <c r="J13" s="12"/>
      <c r="K13" s="12"/>
      <c r="L13" s="12"/>
      <c r="M13" s="12">
        <v>325</v>
      </c>
      <c r="N13" s="12"/>
      <c r="O13" s="12">
        <v>5000</v>
      </c>
    </row>
    <row r="14" spans="1:15" ht="32.25" customHeight="1">
      <c r="A14" s="11" t="s">
        <v>35</v>
      </c>
      <c r="B14" s="12">
        <v>14017</v>
      </c>
      <c r="C14" s="12">
        <v>1000</v>
      </c>
      <c r="D14" s="12">
        <v>2000</v>
      </c>
      <c r="E14" s="12">
        <v>1000</v>
      </c>
      <c r="F14" s="12">
        <v>0</v>
      </c>
      <c r="G14" s="12"/>
      <c r="H14" s="12">
        <v>7600</v>
      </c>
      <c r="I14" s="12">
        <v>0</v>
      </c>
      <c r="J14" s="12">
        <v>0</v>
      </c>
      <c r="K14" s="12">
        <v>0</v>
      </c>
      <c r="L14" s="12">
        <v>0</v>
      </c>
      <c r="M14" s="12">
        <v>417</v>
      </c>
      <c r="N14" s="12"/>
      <c r="O14" s="12">
        <v>2000</v>
      </c>
    </row>
    <row r="16" spans="1:15" ht="13.5">
      <c r="A16" s="13" t="s">
        <v>36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</sheetData>
  <sheetProtection/>
  <mergeCells count="11">
    <mergeCell ref="A1:O1"/>
    <mergeCell ref="A2:D2"/>
    <mergeCell ref="J2:O2"/>
    <mergeCell ref="A16:O16"/>
    <mergeCell ref="B3:B4"/>
    <mergeCell ref="C3:C4"/>
    <mergeCell ref="D3:D4"/>
    <mergeCell ref="F3:F4"/>
    <mergeCell ref="H3:H4"/>
    <mergeCell ref="I3:I4"/>
    <mergeCell ref="O3:O4"/>
  </mergeCells>
  <printOptions/>
  <pageMargins left="0.7" right="0.7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2018-11-30T08:10:23Z</cp:lastPrinted>
  <dcterms:created xsi:type="dcterms:W3CDTF">2018-11-30T00:52:05Z</dcterms:created>
  <dcterms:modified xsi:type="dcterms:W3CDTF">2024-01-02T08:48:46Z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5A2E1D37CD304D3DBB3FDA9A0E8807CC</vt:lpwstr>
  </property>
</Properties>
</file>