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<sst xmlns="http://schemas.openxmlformats.org/spreadsheetml/2006/main" count="53" uniqueCount="47">
  <si>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种</t>
  </si>
  <si>
    <t>蔬</t>
  </si>
  <si>
    <t>菜</t>
  </si>
  <si>
    <t>花</t>
  </si>
  <si>
    <t>生</t>
  </si>
  <si>
    <t>日</t>
  </si>
  <si>
    <t>葵</t>
  </si>
  <si>
    <t>芝</t>
  </si>
  <si>
    <t>麻</t>
  </si>
  <si>
    <t>绿</t>
  </si>
  <si>
    <t>肥</t>
  </si>
  <si>
    <t>饲</t>
  </si>
  <si>
    <t>料</t>
  </si>
  <si>
    <t>其</t>
  </si>
  <si>
    <t>它</t>
  </si>
  <si>
    <t>单位：亩</t>
  </si>
  <si>
    <t>种向</t>
  </si>
  <si>
    <t>其中：</t>
  </si>
  <si>
    <t>项　目</t>
  </si>
  <si>
    <t>单　位</t>
  </si>
  <si>
    <t>完　成</t>
  </si>
  <si>
    <t>新　植</t>
  </si>
  <si>
    <t>烤　烟</t>
  </si>
  <si>
    <t>甘　蔗</t>
  </si>
  <si>
    <t>种</t>
  </si>
  <si>
    <t>棉</t>
  </si>
  <si>
    <t>花</t>
  </si>
  <si>
    <t>种</t>
  </si>
  <si>
    <t>烟</t>
  </si>
  <si>
    <t>叶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</si>
  <si>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</si>
  <si>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</si>
  <si>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</si>
  <si>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</si>
  <si>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</si>
  <si>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</si>
  <si>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</si>
  <si>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</si>
  <si>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</si>
  <si>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</si>
  <si>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种</t>
  </si>
  <si>
    <t>木</t>
  </si>
  <si>
    <t>薯</t>
  </si>
  <si>
    <t>表　　号：LCN004</t>
  </si>
  <si>
    <t>临沧市农业局</t>
  </si>
  <si>
    <t>秋　收　经　济　作　物　种　植　情　况</t>
  </si>
  <si>
    <r>
      <t xml:space="preserve">  负责人：高继武　　　　　　填报人：何惠娟                            填表日期：2018年07</t>
    </r>
    <r>
      <rPr>
        <sz val="12"/>
        <rFont val="宋体"/>
        <family val="0"/>
      </rPr>
      <t>月</t>
    </r>
    <r>
      <rPr>
        <sz val="12"/>
        <rFont val="宋体"/>
        <family val="0"/>
      </rPr>
      <t>31日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</si>
</sst>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宋体-PU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40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6.75390625" style="0" customWidth="1"/>
    <col min="2" max="2" width="9.625" style="0" customWidth="1"/>
    <col min="3" max="3" width="7.875" style="0" customWidth="1"/>
    <col min="4" max="4" width="7.75390625" style="0" customWidth="1"/>
    <col min="5" max="5" width="8.625" style="0" customWidth="1"/>
    <col min="7" max="7" width="8.00390625" style="0" customWidth="1"/>
    <col min="8" max="8" width="8.625" style="0" customWidth="1"/>
    <col min="9" max="9" width="7.00390625" style="0" customWidth="1"/>
    <col min="10" max="10" width="8.625" style="0" customWidth="1"/>
    <col min="11" max="11" width="8.125" style="0" customWidth="1"/>
    <col min="12" max="12" width="5.75390625" style="0" customWidth="1"/>
    <col min="13" max="13" width="7.625" style="0" customWidth="1"/>
    <col min="14" max="14" width="7.50390625" style="0" customWidth="1"/>
  </cols>
  <sheetData>
    <row r="1" spans="1:14" ht="20.2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1:14" ht="14.25">
      <c r="K2" s="18" t="s">
        <v>43</v>
      </c>
      <c r="L2" s="18"/>
      <c r="M2" s="18"/>
      <c r="N2" s="18"/>
    </row>
    <row r="3" spans="1:14" ht="14.25">
      <c r="A3" s="17" t="s">
        <v>44</v>
      </c>
      <c r="B3" s="17"/>
      <c r="C3" s="17"/>
      <c r="D3" s="5"/>
      <c r="L3" s="19" t="s">
        <v>15</v>
      </c>
      <c r="M3" s="19"/>
      <c r="N3" s="19"/>
    </row>
    <row r="4" spans="1:14" ht="27" customHeight="1">
      <c r="A4" s="1" t="s">
        <v>18</v>
      </c>
      <c r="B4" s="15" t="s">
        <v>23</v>
      </c>
      <c r="C4" s="16"/>
      <c r="D4" s="6" t="s">
        <v>27</v>
      </c>
      <c r="E4" s="1" t="s">
        <v>17</v>
      </c>
      <c r="F4" s="1" t="s">
        <v>0</v>
      </c>
      <c r="G4" s="1" t="s">
        <v>0</v>
      </c>
      <c r="H4" s="1" t="s">
        <v>16</v>
      </c>
      <c r="I4" s="1" t="s">
        <v>0</v>
      </c>
      <c r="J4" s="1" t="s">
        <v>0</v>
      </c>
      <c r="K4" s="1" t="s">
        <v>0</v>
      </c>
      <c r="L4" s="1" t="s">
        <v>24</v>
      </c>
      <c r="M4" s="1" t="s">
        <v>40</v>
      </c>
      <c r="N4" s="1" t="s">
        <v>0</v>
      </c>
    </row>
    <row r="5" spans="1:14" ht="27" customHeight="1">
      <c r="A5" s="2"/>
      <c r="B5" s="1"/>
      <c r="C5" s="1" t="s">
        <v>17</v>
      </c>
      <c r="D5" s="2" t="s">
        <v>28</v>
      </c>
      <c r="E5" s="1" t="s">
        <v>22</v>
      </c>
      <c r="F5" s="2" t="s">
        <v>1</v>
      </c>
      <c r="G5" s="2" t="s">
        <v>3</v>
      </c>
      <c r="H5" s="2" t="s">
        <v>5</v>
      </c>
      <c r="I5" s="2" t="s">
        <v>7</v>
      </c>
      <c r="J5" s="2" t="s">
        <v>9</v>
      </c>
      <c r="K5" s="2" t="s">
        <v>11</v>
      </c>
      <c r="L5" s="2" t="s">
        <v>25</v>
      </c>
      <c r="M5" s="2" t="s">
        <v>41</v>
      </c>
      <c r="N5" s="2" t="s">
        <v>13</v>
      </c>
    </row>
    <row r="6" spans="1:14" ht="27" customHeight="1">
      <c r="A6" s="3" t="s">
        <v>19</v>
      </c>
      <c r="B6" s="3" t="s">
        <v>20</v>
      </c>
      <c r="C6" s="3" t="s">
        <v>21</v>
      </c>
      <c r="D6" s="3" t="s">
        <v>29</v>
      </c>
      <c r="E6" s="3"/>
      <c r="F6" s="3" t="s">
        <v>2</v>
      </c>
      <c r="G6" s="3" t="s">
        <v>4</v>
      </c>
      <c r="H6" s="3" t="s">
        <v>6</v>
      </c>
      <c r="I6" s="3" t="s">
        <v>8</v>
      </c>
      <c r="J6" s="3" t="s">
        <v>10</v>
      </c>
      <c r="K6" s="3" t="s">
        <v>12</v>
      </c>
      <c r="L6" s="3" t="s">
        <v>26</v>
      </c>
      <c r="M6" s="3" t="s">
        <v>42</v>
      </c>
      <c r="N6" s="3" t="s">
        <v>14</v>
      </c>
    </row>
    <row r="7" spans="1:14" ht="27" customHeight="1">
      <c r="A7" s="4" t="s">
        <v>30</v>
      </c>
      <c r="B7" s="4">
        <f>SUM(B9:B16)</f>
        <v>1185550</v>
      </c>
      <c r="C7" s="11">
        <f aca="true" t="shared" si="0" ref="C7:N7">SUM(C9:C16)</f>
        <v>180316.28</v>
      </c>
      <c r="D7" s="11">
        <f t="shared" si="0"/>
        <v>314397.4</v>
      </c>
      <c r="E7" s="11">
        <f t="shared" si="0"/>
        <v>313574.4</v>
      </c>
      <c r="F7" s="11">
        <f t="shared" si="0"/>
        <v>170406</v>
      </c>
      <c r="G7" s="11">
        <f t="shared" si="0"/>
        <v>25138</v>
      </c>
      <c r="H7" s="11">
        <f t="shared" si="0"/>
        <v>7560</v>
      </c>
      <c r="I7" s="11">
        <f t="shared" si="0"/>
        <v>83</v>
      </c>
      <c r="J7" s="11">
        <f t="shared" si="0"/>
        <v>163</v>
      </c>
      <c r="K7" s="11">
        <f t="shared" si="0"/>
        <v>51117</v>
      </c>
      <c r="L7" s="11">
        <f t="shared" si="0"/>
        <v>0</v>
      </c>
      <c r="M7" s="11">
        <f t="shared" si="0"/>
        <v>2364</v>
      </c>
      <c r="N7" s="11">
        <f t="shared" si="0"/>
        <v>66450</v>
      </c>
    </row>
    <row r="8" spans="1:14" ht="27" customHeight="1">
      <c r="A8" s="4" t="s">
        <v>31</v>
      </c>
      <c r="B8" s="4">
        <f>B7-1293330</f>
        <v>-107780</v>
      </c>
      <c r="C8" s="11">
        <f>C7-277259</f>
        <v>-96942.72</v>
      </c>
      <c r="D8" s="11">
        <f>D7-331719</f>
        <v>-17321.599999999977</v>
      </c>
      <c r="E8" s="11">
        <f>E7-330628</f>
        <v>-17053.599999999977</v>
      </c>
      <c r="F8" s="11">
        <f>F7-163100</f>
        <v>7306</v>
      </c>
      <c r="G8" s="11">
        <f>G7-28358</f>
        <v>-3220</v>
      </c>
      <c r="H8" s="11">
        <f>H7-8337</f>
        <v>-777</v>
      </c>
      <c r="I8" s="11">
        <f>I7-169</f>
        <v>-86</v>
      </c>
      <c r="J8" s="11">
        <f>J7-1072</f>
        <v>-909</v>
      </c>
      <c r="K8" s="11">
        <f>K7-55008</f>
        <v>-3891</v>
      </c>
      <c r="L8" s="11">
        <v>0</v>
      </c>
      <c r="M8" s="11">
        <f>M7-10367</f>
        <v>-8003</v>
      </c>
      <c r="N8" s="11">
        <f>N7-107256</f>
        <v>-40806</v>
      </c>
    </row>
    <row r="9" spans="1:14" ht="27" customHeight="1">
      <c r="A9" s="4" t="s">
        <v>32</v>
      </c>
      <c r="B9" s="4">
        <v>20766</v>
      </c>
      <c r="C9" s="4">
        <v>1666</v>
      </c>
      <c r="D9" s="4">
        <v>63308</v>
      </c>
      <c r="E9" s="4">
        <v>63308</v>
      </c>
      <c r="F9" s="9">
        <v>18970</v>
      </c>
      <c r="G9" s="4">
        <v>2960</v>
      </c>
      <c r="H9" s="4">
        <v>0</v>
      </c>
      <c r="I9" s="4">
        <v>0</v>
      </c>
      <c r="J9" s="4">
        <v>0</v>
      </c>
      <c r="K9" s="4">
        <v>4760</v>
      </c>
      <c r="L9" s="4">
        <v>0</v>
      </c>
      <c r="M9" s="4">
        <v>0</v>
      </c>
      <c r="N9" s="4">
        <v>0</v>
      </c>
    </row>
    <row r="10" spans="1:14" ht="27" customHeight="1">
      <c r="A10" s="4" t="s">
        <v>33</v>
      </c>
      <c r="B10" s="4">
        <v>84769.99999999999</v>
      </c>
      <c r="C10" s="4">
        <v>17750.000000000004</v>
      </c>
      <c r="D10" s="4">
        <v>76169</v>
      </c>
      <c r="E10" s="4">
        <v>76169</v>
      </c>
      <c r="F10" s="9">
        <v>22000</v>
      </c>
      <c r="G10" s="4">
        <v>260</v>
      </c>
      <c r="H10" s="4">
        <v>58</v>
      </c>
      <c r="I10" s="4">
        <v>0</v>
      </c>
      <c r="J10" s="4">
        <v>0</v>
      </c>
      <c r="K10" s="4">
        <v>3297</v>
      </c>
      <c r="L10" s="4">
        <v>0</v>
      </c>
      <c r="M10" s="4">
        <v>0</v>
      </c>
      <c r="N10" s="4">
        <v>0</v>
      </c>
    </row>
    <row r="11" spans="1:14" ht="27" customHeight="1">
      <c r="A11" s="4" t="s">
        <v>34</v>
      </c>
      <c r="B11" s="4">
        <v>142132</v>
      </c>
      <c r="C11" s="4">
        <v>21607</v>
      </c>
      <c r="D11" s="4">
        <v>30736</v>
      </c>
      <c r="E11" s="4">
        <v>30563</v>
      </c>
      <c r="F11" s="9">
        <v>20898</v>
      </c>
      <c r="G11" s="4">
        <v>3900</v>
      </c>
      <c r="H11" s="4">
        <v>750</v>
      </c>
      <c r="I11" s="4"/>
      <c r="J11" s="4">
        <v>0</v>
      </c>
      <c r="K11" s="4">
        <v>12828</v>
      </c>
      <c r="L11" s="4"/>
      <c r="M11" s="4"/>
      <c r="N11" s="4">
        <v>5500</v>
      </c>
    </row>
    <row r="12" spans="1:14" ht="27" customHeight="1">
      <c r="A12" s="4" t="s">
        <v>35</v>
      </c>
      <c r="B12" s="8">
        <v>159929</v>
      </c>
      <c r="C12" s="8">
        <v>14423</v>
      </c>
      <c r="D12" s="8">
        <v>55990</v>
      </c>
      <c r="E12" s="8">
        <v>55990</v>
      </c>
      <c r="F12" s="10">
        <v>40510</v>
      </c>
      <c r="G12" s="8">
        <v>8106</v>
      </c>
      <c r="H12" s="8">
        <v>4964</v>
      </c>
      <c r="I12" s="8">
        <v>83</v>
      </c>
      <c r="J12" s="8">
        <v>163</v>
      </c>
      <c r="K12" s="8">
        <v>26112</v>
      </c>
      <c r="L12" s="8"/>
      <c r="M12" s="8"/>
      <c r="N12" s="8">
        <v>54298</v>
      </c>
    </row>
    <row r="13" spans="1:14" ht="27" customHeight="1">
      <c r="A13" s="4" t="s">
        <v>36</v>
      </c>
      <c r="B13" s="4">
        <v>134220</v>
      </c>
      <c r="C13" s="4">
        <v>28607</v>
      </c>
      <c r="D13" s="4">
        <v>17027</v>
      </c>
      <c r="E13" s="4">
        <v>17027</v>
      </c>
      <c r="F13" s="9">
        <v>10700</v>
      </c>
      <c r="G13" s="4">
        <v>1050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200</v>
      </c>
    </row>
    <row r="14" spans="1:14" ht="27" customHeight="1">
      <c r="A14" s="4" t="s">
        <v>37</v>
      </c>
      <c r="B14" s="7">
        <v>100000</v>
      </c>
      <c r="C14" s="7">
        <v>23068.28</v>
      </c>
      <c r="D14" s="7">
        <v>30246.4</v>
      </c>
      <c r="E14" s="7">
        <v>30246.4</v>
      </c>
      <c r="F14" s="9">
        <v>13568</v>
      </c>
      <c r="G14" s="4">
        <v>2216</v>
      </c>
      <c r="H14" s="4"/>
      <c r="I14" s="4"/>
      <c r="J14" s="4"/>
      <c r="K14" s="4">
        <v>1620</v>
      </c>
      <c r="L14" s="4"/>
      <c r="M14" s="4"/>
      <c r="N14" s="4">
        <v>6452</v>
      </c>
    </row>
    <row r="15" spans="1:14" ht="27" customHeight="1">
      <c r="A15" s="4" t="s">
        <v>38</v>
      </c>
      <c r="B15" s="4">
        <v>403733</v>
      </c>
      <c r="C15" s="12">
        <v>41195</v>
      </c>
      <c r="D15" s="7">
        <v>17256</v>
      </c>
      <c r="E15" s="7">
        <v>17256</v>
      </c>
      <c r="F15" s="9">
        <v>28950</v>
      </c>
      <c r="G15" s="7">
        <v>5501</v>
      </c>
      <c r="H15" s="7"/>
      <c r="I15" s="7"/>
      <c r="J15" s="7"/>
      <c r="K15" s="7">
        <v>2500</v>
      </c>
      <c r="L15" s="4"/>
      <c r="M15" s="4">
        <v>1504</v>
      </c>
      <c r="N15" s="4"/>
    </row>
    <row r="16" spans="1:14" ht="27" customHeight="1">
      <c r="A16" s="4" t="s">
        <v>39</v>
      </c>
      <c r="B16" s="4">
        <v>140000</v>
      </c>
      <c r="C16" s="4">
        <v>32000</v>
      </c>
      <c r="D16" s="4">
        <v>23665</v>
      </c>
      <c r="E16" s="4">
        <v>23015</v>
      </c>
      <c r="F16" s="4">
        <v>14810</v>
      </c>
      <c r="G16" s="4">
        <v>1145</v>
      </c>
      <c r="H16" s="4">
        <v>1788</v>
      </c>
      <c r="I16" s="4"/>
      <c r="J16" s="4"/>
      <c r="K16" s="4"/>
      <c r="L16" s="4"/>
      <c r="M16" s="4">
        <v>860</v>
      </c>
      <c r="N16" s="4"/>
    </row>
    <row r="18" spans="1:14" ht="14.25">
      <c r="A18" s="13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sheetProtection/>
  <mergeCells count="6">
    <mergeCell ref="A18:N18"/>
    <mergeCell ref="A1:N1"/>
    <mergeCell ref="B4:C4"/>
    <mergeCell ref="A3:C3"/>
    <mergeCell ref="K2:N2"/>
    <mergeCell ref="L3:N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2015-04-09T09:17:16Z</cp:lastPrinted>
  <dcterms:created xsi:type="dcterms:W3CDTF">2003-07-07T02:47:38Z</dcterms:created>
  <dcterms:modified xsi:type="dcterms:W3CDTF">2018-07-30T09:02:50Z</dcterms:modified>
  <cp:category/>
  <cp:version/>
  <cp:contentType/>
  <cp:contentStatus/>
</cp:coreProperties>
</file>