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<sst xmlns="http://schemas.openxmlformats.org/spreadsheetml/2006/main" count="53" uniqueCount="51">
  <si>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r>
      <t xml:space="preserve">秋 </t>
    </r>
    <r>
      <rPr>
        <sz val="16"/>
        <rFont val="宋体"/>
        <family val="0"/>
      </rPr>
      <t xml:space="preserve"> </t>
    </r>
    <r>
      <rPr>
        <sz val="16"/>
        <rFont val="宋体"/>
        <family val="0"/>
      </rPr>
      <t>收</t>
    </r>
    <r>
      <rPr>
        <sz val="16"/>
        <rFont val="宋体"/>
        <family val="0"/>
      </rPr>
      <t xml:space="preserve">  </t>
    </r>
    <r>
      <rPr>
        <sz val="16"/>
        <rFont val="宋体"/>
        <family val="0"/>
      </rPr>
      <t>农　作　物　收　割</t>
    </r>
  </si>
  <si>
    <r>
      <t>表号：临农</t>
    </r>
    <r>
      <rPr>
        <sz val="12"/>
        <rFont val="Times New Roman"/>
        <family val="1"/>
      </rPr>
      <t>208005—9</t>
    </r>
  </si>
  <si>
    <t>制表机关：临沧地区行署农业局</t>
  </si>
  <si>
    <t>批准机关：临沧地区行署统计局</t>
  </si>
  <si>
    <r>
      <t>临沧市农业农村局　</t>
    </r>
    <r>
      <rPr>
        <sz val="12"/>
        <rFont val="宋体"/>
        <family val="0"/>
      </rPr>
      <t xml:space="preserve">  2022.9.20</t>
    </r>
  </si>
  <si>
    <r>
      <t>批准文号：临行统发（</t>
    </r>
    <r>
      <rPr>
        <sz val="12"/>
        <rFont val="Times New Roman"/>
        <family val="1"/>
      </rPr>
      <t>2000</t>
    </r>
    <r>
      <rPr>
        <sz val="11"/>
        <color theme="1"/>
        <rFont val="Calibri"/>
        <family val="0"/>
      </rPr>
      <t>）</t>
    </r>
    <r>
      <rPr>
        <sz val="12"/>
        <rFont val="Times New Roman"/>
        <family val="1"/>
      </rPr>
      <t>05</t>
    </r>
    <r>
      <rPr>
        <sz val="11"/>
        <color theme="1"/>
        <rFont val="Calibri"/>
        <family val="0"/>
      </rPr>
      <t>号</t>
    </r>
  </si>
  <si>
    <t>单位：亩</t>
  </si>
  <si>
    <t>项目</t>
  </si>
  <si>
    <t>统计员</t>
  </si>
  <si>
    <t>粮　豆　合　计</t>
  </si>
  <si>
    <t>分　　品　　种</t>
  </si>
  <si>
    <t>收　经　济　作　物</t>
  </si>
  <si>
    <t>其他作物</t>
  </si>
  <si>
    <t>1、谷物类</t>
  </si>
  <si>
    <t>其中：</t>
  </si>
  <si>
    <r>
      <t>2</t>
    </r>
    <r>
      <rPr>
        <sz val="11"/>
        <color theme="1"/>
        <rFont val="Calibri"/>
        <family val="0"/>
      </rPr>
      <t>、</t>
    </r>
  </si>
  <si>
    <t>3、</t>
  </si>
  <si>
    <t>其中：大豆</t>
  </si>
  <si>
    <t>花</t>
  </si>
  <si>
    <t>烟</t>
  </si>
  <si>
    <t>单位</t>
  </si>
  <si>
    <t>水　稻</t>
  </si>
  <si>
    <t>旱　谷</t>
  </si>
  <si>
    <t>玉　米</t>
  </si>
  <si>
    <t>薯　类</t>
  </si>
  <si>
    <t>洋　芋</t>
  </si>
  <si>
    <t>　豆　类</t>
  </si>
  <si>
    <t>生</t>
  </si>
  <si>
    <t>叶</t>
  </si>
  <si>
    <t>烤　烟</t>
  </si>
  <si>
    <t>全市</t>
  </si>
  <si>
    <t>陈家鹏</t>
  </si>
  <si>
    <t>比上年±</t>
  </si>
  <si>
    <t>临翔</t>
  </si>
  <si>
    <t>涂永菊</t>
  </si>
  <si>
    <t>凤庆</t>
  </si>
  <si>
    <t>毛文芳</t>
  </si>
  <si>
    <t>云县</t>
  </si>
  <si>
    <t>刘子燕</t>
  </si>
  <si>
    <t>永德</t>
  </si>
  <si>
    <t>杨永芳</t>
  </si>
  <si>
    <t>镇康</t>
  </si>
  <si>
    <t>鲁思珍</t>
  </si>
  <si>
    <r>
      <t>双江</t>
    </r>
    <r>
      <rPr>
        <sz val="11"/>
        <rFont val="Times New Roman"/>
        <family val="1"/>
      </rPr>
      <t xml:space="preserve"> </t>
    </r>
  </si>
  <si>
    <t>肖 恋</t>
  </si>
  <si>
    <r>
      <t>耿马</t>
    </r>
    <r>
      <rPr>
        <sz val="11"/>
        <rFont val="Times New Roman"/>
        <family val="1"/>
      </rPr>
      <t xml:space="preserve"> </t>
    </r>
  </si>
  <si>
    <t>王巧萍</t>
  </si>
  <si>
    <t>沧源</t>
  </si>
  <si>
    <t>田 芳</t>
  </si>
  <si>
    <t>负责人：高继武</t>
  </si>
  <si>
    <t>填报人：陈家鹏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</si>
</sst>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Font="1" applyBorder="1" applyAlignment="1">
      <alignment vertical="center"/>
    </xf>
    <xf numFmtId="0" fontId="1" fillId="0" borderId="16" xfId="63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63" applyFont="1" applyFill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E16" sqref="E16"/>
    </sheetView>
  </sheetViews>
  <sheetFormatPr defaultColWidth="9.00390625" defaultRowHeight="15"/>
  <cols>
    <col min="1" max="1" width="6.28125" style="0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2:15" ht="15.75">
      <c r="L2" s="28" t="s">
        <v>1</v>
      </c>
      <c r="M2" s="28"/>
      <c r="N2" s="28"/>
      <c r="O2" s="28"/>
    </row>
    <row r="3" spans="12:15" ht="13.5">
      <c r="L3" s="28" t="s">
        <v>2</v>
      </c>
      <c r="M3" s="28"/>
      <c r="N3" s="28"/>
      <c r="O3" s="28"/>
    </row>
    <row r="4" spans="12:15" ht="13.5">
      <c r="L4" s="28" t="s">
        <v>3</v>
      </c>
      <c r="M4" s="28"/>
      <c r="N4" s="28"/>
      <c r="O4" s="28"/>
    </row>
    <row r="5" spans="1:15" ht="15.75">
      <c r="A5" s="2" t="s">
        <v>4</v>
      </c>
      <c r="B5" s="2"/>
      <c r="C5" s="2"/>
      <c r="D5" s="2"/>
      <c r="E5" s="2"/>
      <c r="F5" s="2"/>
      <c r="G5" s="2"/>
      <c r="L5" s="28" t="s">
        <v>5</v>
      </c>
      <c r="M5" s="28"/>
      <c r="N5" s="28"/>
      <c r="O5" s="28"/>
    </row>
    <row r="6" spans="13:15" ht="13.5">
      <c r="M6" s="29" t="s">
        <v>6</v>
      </c>
      <c r="N6" s="29"/>
      <c r="O6" s="30"/>
    </row>
    <row r="7" spans="1:15" ht="13.5">
      <c r="A7" s="3" t="s">
        <v>7</v>
      </c>
      <c r="B7" s="4" t="s">
        <v>8</v>
      </c>
      <c r="C7" s="5" t="s">
        <v>9</v>
      </c>
      <c r="D7" s="6" t="s">
        <v>10</v>
      </c>
      <c r="E7" s="7"/>
      <c r="F7" s="7"/>
      <c r="G7" s="7"/>
      <c r="H7" s="7"/>
      <c r="I7" s="7"/>
      <c r="J7" s="7"/>
      <c r="K7" s="31"/>
      <c r="L7" s="6" t="s">
        <v>11</v>
      </c>
      <c r="M7" s="7"/>
      <c r="N7" s="31"/>
      <c r="O7" s="5" t="s">
        <v>12</v>
      </c>
    </row>
    <row r="8" spans="1:15" ht="15.75">
      <c r="A8" s="8"/>
      <c r="B8" s="9"/>
      <c r="C8" s="10"/>
      <c r="D8" s="5" t="s">
        <v>13</v>
      </c>
      <c r="E8" s="11" t="s">
        <v>14</v>
      </c>
      <c r="F8" s="12"/>
      <c r="G8" s="13"/>
      <c r="H8" s="14" t="s">
        <v>15</v>
      </c>
      <c r="I8" s="32" t="s">
        <v>14</v>
      </c>
      <c r="J8" s="4" t="s">
        <v>16</v>
      </c>
      <c r="K8" s="5" t="s">
        <v>17</v>
      </c>
      <c r="L8" s="32" t="s">
        <v>18</v>
      </c>
      <c r="M8" s="32" t="s">
        <v>19</v>
      </c>
      <c r="N8" s="32" t="s">
        <v>14</v>
      </c>
      <c r="O8" s="10"/>
    </row>
    <row r="9" spans="1:15" ht="13.5">
      <c r="A9" s="8" t="s">
        <v>20</v>
      </c>
      <c r="B9" s="15"/>
      <c r="C9" s="16"/>
      <c r="D9" s="16"/>
      <c r="E9" s="9" t="s">
        <v>21</v>
      </c>
      <c r="F9" s="9" t="s">
        <v>22</v>
      </c>
      <c r="G9" s="9" t="s">
        <v>23</v>
      </c>
      <c r="H9" s="9" t="s">
        <v>24</v>
      </c>
      <c r="I9" s="9" t="s">
        <v>25</v>
      </c>
      <c r="J9" s="15" t="s">
        <v>26</v>
      </c>
      <c r="K9" s="16"/>
      <c r="L9" s="9" t="s">
        <v>27</v>
      </c>
      <c r="M9" s="9" t="s">
        <v>28</v>
      </c>
      <c r="N9" s="9" t="s">
        <v>29</v>
      </c>
      <c r="O9" s="16"/>
    </row>
    <row r="10" spans="1:15" ht="32.25" customHeight="1">
      <c r="A10" s="17" t="s">
        <v>30</v>
      </c>
      <c r="B10" s="18" t="s">
        <v>31</v>
      </c>
      <c r="C10" s="19">
        <f>C12+C13+C14+C15+C16+C17+C18+C19</f>
        <v>528824</v>
      </c>
      <c r="D10" s="19">
        <f>D12+D13+D14+D15+D16+D17+D18+D19</f>
        <v>411368</v>
      </c>
      <c r="E10" s="19">
        <f aca="true" t="shared" si="0" ref="E10:O10">E12+E13+E14+E15+E16+E17+E18+E19</f>
        <v>100538</v>
      </c>
      <c r="F10" s="19">
        <f t="shared" si="0"/>
        <v>4090</v>
      </c>
      <c r="G10" s="19">
        <f t="shared" si="0"/>
        <v>306740</v>
      </c>
      <c r="H10" s="19">
        <f t="shared" si="0"/>
        <v>59669</v>
      </c>
      <c r="I10" s="19">
        <f t="shared" si="0"/>
        <v>49439</v>
      </c>
      <c r="J10" s="19">
        <f t="shared" si="0"/>
        <v>57787</v>
      </c>
      <c r="K10" s="19">
        <f t="shared" si="0"/>
        <v>32523</v>
      </c>
      <c r="L10" s="19">
        <f t="shared" si="0"/>
        <v>13255</v>
      </c>
      <c r="M10" s="19">
        <f t="shared" si="0"/>
        <v>243064</v>
      </c>
      <c r="N10" s="19">
        <f t="shared" si="0"/>
        <v>242694</v>
      </c>
      <c r="O10" s="19">
        <f t="shared" si="0"/>
        <v>123023</v>
      </c>
    </row>
    <row r="11" spans="1:15" ht="21.75" customHeight="1">
      <c r="A11" s="20" t="s">
        <v>32</v>
      </c>
      <c r="B11" s="21"/>
      <c r="C11" s="19">
        <f>C10-423735</f>
        <v>105089</v>
      </c>
      <c r="D11" s="19">
        <f>D10-317941</f>
        <v>93427</v>
      </c>
      <c r="E11" s="19">
        <f>E10-88646</f>
        <v>11892</v>
      </c>
      <c r="F11" s="19">
        <f>F10-142</f>
        <v>3948</v>
      </c>
      <c r="G11" s="19">
        <f>G10-227833</f>
        <v>78907</v>
      </c>
      <c r="H11" s="19">
        <f>H10-63218</f>
        <v>-3549</v>
      </c>
      <c r="I11" s="19">
        <f>I10-53219</f>
        <v>-3780</v>
      </c>
      <c r="J11" s="19">
        <f>J10-42576</f>
        <v>15211</v>
      </c>
      <c r="K11" s="19">
        <f>K10-25646</f>
        <v>6877</v>
      </c>
      <c r="L11" s="19">
        <f>L10-16846</f>
        <v>-3591</v>
      </c>
      <c r="M11" s="19">
        <f>M10-199989</f>
        <v>43075</v>
      </c>
      <c r="N11" s="19">
        <f>N10-199109</f>
        <v>43585</v>
      </c>
      <c r="O11" s="19">
        <f>O10-116392</f>
        <v>6631</v>
      </c>
    </row>
    <row r="12" spans="1:15" ht="24.75" customHeight="1">
      <c r="A12" s="22" t="s">
        <v>33</v>
      </c>
      <c r="B12" s="23" t="s">
        <v>34</v>
      </c>
      <c r="C12" s="19">
        <f>D12+H12+J12</f>
        <v>21339</v>
      </c>
      <c r="D12" s="19">
        <v>20140</v>
      </c>
      <c r="E12" s="19">
        <v>13888</v>
      </c>
      <c r="F12" s="19">
        <v>0</v>
      </c>
      <c r="G12" s="19">
        <v>6252</v>
      </c>
      <c r="H12" s="19">
        <v>737</v>
      </c>
      <c r="I12" s="19">
        <v>660</v>
      </c>
      <c r="J12" s="19">
        <v>462</v>
      </c>
      <c r="K12" s="19">
        <v>586</v>
      </c>
      <c r="L12" s="19">
        <v>2114</v>
      </c>
      <c r="M12" s="19">
        <v>50145</v>
      </c>
      <c r="N12" s="19">
        <v>50145</v>
      </c>
      <c r="O12" s="19">
        <v>0</v>
      </c>
    </row>
    <row r="13" spans="1:15" ht="28.5" customHeight="1">
      <c r="A13" s="22" t="s">
        <v>35</v>
      </c>
      <c r="B13" s="23" t="s">
        <v>36</v>
      </c>
      <c r="C13" s="19">
        <f aca="true" t="shared" si="1" ref="C13:C19">D13+H13+J13</f>
        <v>54754</v>
      </c>
      <c r="D13" s="19">
        <v>41845</v>
      </c>
      <c r="E13" s="19">
        <v>2585</v>
      </c>
      <c r="F13" s="19">
        <v>2860</v>
      </c>
      <c r="G13" s="19">
        <v>36400</v>
      </c>
      <c r="H13" s="19">
        <v>1061</v>
      </c>
      <c r="I13" s="19">
        <v>350</v>
      </c>
      <c r="J13" s="19">
        <v>11848</v>
      </c>
      <c r="K13" s="19">
        <v>5950</v>
      </c>
      <c r="L13" s="19">
        <v>0</v>
      </c>
      <c r="M13" s="19">
        <v>40770</v>
      </c>
      <c r="N13" s="19">
        <v>40770</v>
      </c>
      <c r="O13" s="19">
        <v>120</v>
      </c>
    </row>
    <row r="14" spans="1:15" ht="26.25" customHeight="1">
      <c r="A14" s="22" t="s">
        <v>37</v>
      </c>
      <c r="B14" s="23" t="s">
        <v>38</v>
      </c>
      <c r="C14" s="19">
        <f t="shared" si="1"/>
        <v>21935</v>
      </c>
      <c r="D14" s="19">
        <v>12460</v>
      </c>
      <c r="E14" s="19">
        <v>10000</v>
      </c>
      <c r="F14" s="19">
        <v>600</v>
      </c>
      <c r="G14" s="19">
        <v>1860</v>
      </c>
      <c r="H14" s="19">
        <v>2005</v>
      </c>
      <c r="I14" s="19">
        <v>1515</v>
      </c>
      <c r="J14" s="19">
        <v>7470</v>
      </c>
      <c r="K14" s="19">
        <v>5240</v>
      </c>
      <c r="L14" s="19">
        <v>1931</v>
      </c>
      <c r="M14" s="19">
        <v>21483</v>
      </c>
      <c r="N14" s="19">
        <v>21485</v>
      </c>
      <c r="O14" s="19">
        <v>100</v>
      </c>
    </row>
    <row r="15" spans="1:15" ht="28.5" customHeight="1">
      <c r="A15" s="22" t="s">
        <v>39</v>
      </c>
      <c r="B15" s="23" t="s">
        <v>40</v>
      </c>
      <c r="C15" s="19">
        <f t="shared" si="1"/>
        <v>95525</v>
      </c>
      <c r="D15" s="19">
        <v>46786</v>
      </c>
      <c r="E15" s="19">
        <v>3182</v>
      </c>
      <c r="F15" s="19"/>
      <c r="G15" s="19">
        <v>43604</v>
      </c>
      <c r="H15" s="19">
        <v>26812</v>
      </c>
      <c r="I15" s="19">
        <v>21876</v>
      </c>
      <c r="J15" s="19">
        <v>21927</v>
      </c>
      <c r="K15" s="19">
        <v>12198</v>
      </c>
      <c r="L15" s="19">
        <v>2482</v>
      </c>
      <c r="M15" s="19">
        <v>36917</v>
      </c>
      <c r="N15" s="19">
        <v>36917</v>
      </c>
      <c r="O15" s="19">
        <v>41294</v>
      </c>
    </row>
    <row r="16" spans="1:15" ht="28.5" customHeight="1">
      <c r="A16" s="22" t="s">
        <v>41</v>
      </c>
      <c r="B16" s="23" t="s">
        <v>42</v>
      </c>
      <c r="C16" s="19">
        <f t="shared" si="1"/>
        <v>44020</v>
      </c>
      <c r="D16" s="19">
        <v>22190</v>
      </c>
      <c r="E16" s="19">
        <v>220</v>
      </c>
      <c r="F16" s="19">
        <v>100</v>
      </c>
      <c r="G16" s="19">
        <v>21870</v>
      </c>
      <c r="H16" s="19">
        <v>14110</v>
      </c>
      <c r="I16" s="19">
        <v>13099</v>
      </c>
      <c r="J16" s="19">
        <v>7720</v>
      </c>
      <c r="K16" s="19">
        <v>3632</v>
      </c>
      <c r="L16" s="19">
        <v>1615</v>
      </c>
      <c r="M16" s="19">
        <v>18064</v>
      </c>
      <c r="N16" s="19">
        <v>18064</v>
      </c>
      <c r="O16" s="19">
        <v>0</v>
      </c>
    </row>
    <row r="17" spans="1:15" ht="30" customHeight="1">
      <c r="A17" s="22" t="s">
        <v>43</v>
      </c>
      <c r="B17" s="23" t="s">
        <v>44</v>
      </c>
      <c r="C17" s="19">
        <f t="shared" si="1"/>
        <v>34255</v>
      </c>
      <c r="D17" s="19">
        <v>25330</v>
      </c>
      <c r="E17" s="19">
        <v>25330</v>
      </c>
      <c r="F17" s="19">
        <v>0</v>
      </c>
      <c r="G17" s="19"/>
      <c r="H17" s="19">
        <v>8900</v>
      </c>
      <c r="I17" s="19">
        <v>8700</v>
      </c>
      <c r="J17" s="19">
        <v>25</v>
      </c>
      <c r="K17" s="19">
        <v>25</v>
      </c>
      <c r="L17" s="19">
        <v>400</v>
      </c>
      <c r="M17" s="19">
        <v>29884</v>
      </c>
      <c r="N17" s="19">
        <v>29884</v>
      </c>
      <c r="O17" s="19"/>
    </row>
    <row r="18" spans="1:15" ht="33.75" customHeight="1">
      <c r="A18" s="24" t="s">
        <v>45</v>
      </c>
      <c r="B18" s="25" t="s">
        <v>46</v>
      </c>
      <c r="C18" s="19">
        <f t="shared" si="1"/>
        <v>104008</v>
      </c>
      <c r="D18" s="19">
        <v>97220</v>
      </c>
      <c r="E18" s="19">
        <v>30170</v>
      </c>
      <c r="F18" s="19"/>
      <c r="G18" s="19">
        <v>67050</v>
      </c>
      <c r="H18" s="19">
        <v>2960</v>
      </c>
      <c r="I18" s="19">
        <v>2835</v>
      </c>
      <c r="J18" s="19">
        <v>3828</v>
      </c>
      <c r="K18" s="19">
        <v>2867</v>
      </c>
      <c r="L18" s="19">
        <v>4002</v>
      </c>
      <c r="M18" s="19">
        <v>20500</v>
      </c>
      <c r="N18" s="19">
        <v>20500</v>
      </c>
      <c r="O18" s="19">
        <v>65519</v>
      </c>
    </row>
    <row r="19" spans="1:15" ht="31.5" customHeight="1">
      <c r="A19" s="22" t="s">
        <v>47</v>
      </c>
      <c r="B19" s="23" t="s">
        <v>48</v>
      </c>
      <c r="C19" s="19">
        <f t="shared" si="1"/>
        <v>152988</v>
      </c>
      <c r="D19" s="19">
        <v>145397</v>
      </c>
      <c r="E19" s="19">
        <v>15163</v>
      </c>
      <c r="F19" s="19">
        <v>530</v>
      </c>
      <c r="G19" s="19">
        <v>129704</v>
      </c>
      <c r="H19" s="19">
        <v>3084</v>
      </c>
      <c r="I19" s="19">
        <v>404</v>
      </c>
      <c r="J19" s="19">
        <v>4507</v>
      </c>
      <c r="K19" s="19">
        <v>2025</v>
      </c>
      <c r="L19" s="19">
        <v>711</v>
      </c>
      <c r="M19" s="19">
        <v>25301</v>
      </c>
      <c r="N19" s="19">
        <v>24929</v>
      </c>
      <c r="O19" s="19">
        <v>15990</v>
      </c>
    </row>
    <row r="20" spans="1:10" ht="13.5">
      <c r="A20" s="26" t="s">
        <v>49</v>
      </c>
      <c r="B20" s="27"/>
      <c r="C20" s="27"/>
      <c r="D20" s="27"/>
      <c r="E20" s="27"/>
      <c r="F20" s="27"/>
      <c r="G20" s="27"/>
      <c r="H20" t="s">
        <v>50</v>
      </c>
      <c r="I20" s="27"/>
      <c r="J20" s="27"/>
    </row>
  </sheetData>
  <sheetProtection/>
  <mergeCells count="16">
    <mergeCell ref="A1:O1"/>
    <mergeCell ref="L2:O2"/>
    <mergeCell ref="L3:O3"/>
    <mergeCell ref="L4:O4"/>
    <mergeCell ref="A5:G5"/>
    <mergeCell ref="L5:O5"/>
    <mergeCell ref="M6:O6"/>
    <mergeCell ref="D7:K7"/>
    <mergeCell ref="L7:N7"/>
    <mergeCell ref="E8:G8"/>
    <mergeCell ref="A11:B11"/>
    <mergeCell ref="B7:B9"/>
    <mergeCell ref="C7:C9"/>
    <mergeCell ref="D8:D9"/>
    <mergeCell ref="K8:K9"/>
    <mergeCell ref="O7:O9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2018-08-20T09:31:47Z</cp:lastPrinted>
  <dcterms:created xsi:type="dcterms:W3CDTF">2018-08-20T07:36:50Z</dcterms:created>
  <dcterms:modified xsi:type="dcterms:W3CDTF">2022-09-20T09:30:19Z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