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<sst xmlns="http://schemas.openxmlformats.org/spreadsheetml/2006/main" count="1285" uniqueCount="450">
  <si>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</si>
  <si>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</si>
  <si>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</si>
  <si>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</si>
  <si>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</si>
  <si>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</si>
  <si>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</si>
  <si>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</si>
  <si>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</si>
  <si>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</si>
  <si>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</si>
  <si>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</si>
  <si>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</si>
  <si>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</si>
  <si>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</si>
  <si>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</si>
  <si>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</si>
  <si>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</si>
  <si>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</si>
  <si>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</si>
  <si>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</si>
  <si>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</si>
  <si>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</si>
  <si>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</si>
  <si>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</si>
  <si>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</si>
  <si>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</si>
  <si>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</si>
  <si>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</si>
  <si>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</si>
  <si>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</si>
  <si>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</si>
  <si>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</si>
  <si>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</si>
  <si>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</si>
  <si>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</si>
  <si>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</si>
  <si>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</si>
  <si>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</si>
  <si>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</si>
  <si>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</si>
  <si>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</si>
  <si>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</si>
  <si>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</si>
  <si>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</si>
  <si>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</si>
  <si>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</si>
  <si>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</si>
  <si>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</si>
  <si>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</si>
  <si>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</si>
  <si>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</si>
  <si>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</si>
  <si>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</si>
  <si>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</si>
  <si>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</si>
  <si>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</si>
  <si>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</si>
  <si>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</si>
  <si>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</si>
  <si>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</si>
  <si>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</si>
  <si>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</si>
  <si>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</si>
  <si>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</si>
  <si>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</si>
  <si>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</si>
  <si>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</si>
  <si>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</si>
  <si>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</si>
  <si>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207</t>
  </si>
  <si>
    <t>临沧市妇女联合会</t>
  </si>
  <si>
    <t>207001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</si>
  <si>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</si>
  <si>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</si>
  <si>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</si>
  <si>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</si>
  <si>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</si>
  <si>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</si>
  <si>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</si>
  <si>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</si>
  <si>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</si>
  <si>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</si>
  <si>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</si>
  <si>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</si>
  <si>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</si>
  <si>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</si>
  <si>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20129</t>
  </si>
  <si>
    <t>群众团体事务</t>
  </si>
  <si>
    <t>2012901</t>
  </si>
  <si>
    <t>行政运行</t>
  </si>
  <si>
    <t>2012950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</si>
  <si>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</si>
  <si>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</si>
  <si>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</si>
  <si>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</si>
  <si>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</si>
  <si>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</si>
  <si>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</si>
  <si>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</si>
  <si>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</si>
  <si>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</si>
  <si>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</si>
  <si>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</si>
  <si>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</si>
  <si>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</si>
  <si>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</si>
  <si>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</si>
  <si>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</si>
  <si>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</si>
  <si>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</si>
  <si>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</si>
  <si>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</si>
  <si>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</si>
  <si>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</si>
  <si>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</si>
  <si>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</si>
  <si>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</si>
  <si>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</si>
  <si>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</si>
  <si>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</si>
  <si>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</si>
  <si>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</si>
  <si>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</si>
  <si>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</si>
  <si>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</si>
  <si>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</si>
  <si>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</si>
  <si>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</si>
  <si>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</si>
  <si>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</si>
  <si>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</si>
  <si>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</si>
  <si>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</si>
  <si>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</si>
  <si>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</si>
  <si>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</si>
  <si>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</si>
  <si>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</si>
  <si>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</si>
  <si>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</si>
  <si>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</si>
  <si>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</si>
  <si>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</si>
  <si>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</si>
  <si>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</si>
  <si>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</si>
  <si>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</si>
  <si>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</si>
  <si>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</si>
  <si>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</si>
  <si>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</si>
  <si>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</si>
  <si>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</si>
  <si>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</si>
  <si>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</si>
  <si>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</si>
  <si>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</si>
  <si>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</si>
  <si>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</si>
  <si>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</si>
  <si>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</si>
  <si>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</si>
  <si>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</si>
  <si>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</si>
  <si>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</si>
  <si>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</si>
  <si>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</si>
  <si>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</si>
  <si>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</si>
  <si>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</si>
  <si>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</si>
  <si>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</si>
  <si>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</si>
  <si>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</si>
  <si>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</si>
  <si>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</si>
  <si>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</si>
  <si>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</si>
  <si>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</si>
  <si>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</si>
  <si>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</si>
  <si>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</si>
  <si>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</si>
  <si>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</si>
  <si>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</si>
  <si>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</si>
  <si>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</si>
  <si>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</si>
  <si>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</si>
  <si>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</si>
  <si>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</si>
  <si>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</si>
  <si>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</si>
  <si>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</si>
  <si>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</si>
  <si>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</si>
  <si>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</si>
  <si>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530900210000000003776</t>
  </si>
  <si>
    <t>事业人员支出工资</t>
  </si>
  <si>
    <t>30101</t>
  </si>
  <si>
    <t>基本工资</t>
  </si>
  <si>
    <t>530900210000000003775</t>
  </si>
  <si>
    <t>行政人员支出工资</t>
  </si>
  <si>
    <t>30102</t>
  </si>
  <si>
    <t>津贴补贴</t>
  </si>
  <si>
    <t>30103</t>
  </si>
  <si>
    <t>奖金</t>
  </si>
  <si>
    <t>530900231100001471593</t>
  </si>
  <si>
    <t>行政人员绩效考核奖</t>
  </si>
  <si>
    <t>30107</t>
  </si>
  <si>
    <t>绩效工资</t>
  </si>
  <si>
    <t>530900231100001471609</t>
  </si>
  <si>
    <t>绩效工资（2017年提高标准部分）</t>
  </si>
  <si>
    <t>530900210000000003777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</si>
  <si>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</si>
  <si>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</si>
  <si>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</si>
  <si>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</si>
  <si>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</si>
  <si>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</si>
  <si>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</si>
  <si>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</si>
  <si>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</si>
  <si>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</si>
  <si>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</si>
  <si>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</si>
  <si>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</si>
  <si>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530900210000000003778</t>
  </si>
  <si>
    <t>30113</t>
  </si>
  <si>
    <t>530900210000000003787</t>
  </si>
  <si>
    <t>一般公用经费</t>
  </si>
  <si>
    <t>30201</t>
  </si>
  <si>
    <t>办公费</t>
  </si>
  <si>
    <t>530900210000000003786</t>
  </si>
  <si>
    <t>离退休公用经费</t>
  </si>
  <si>
    <t>530900210000000003788</t>
  </si>
  <si>
    <t>职工教育经费</t>
  </si>
  <si>
    <t>30216</t>
  </si>
  <si>
    <t>培训费</t>
  </si>
  <si>
    <t>530900210000000003783</t>
  </si>
  <si>
    <t>工会经费</t>
  </si>
  <si>
    <t>30228</t>
  </si>
  <si>
    <t>530900210000000003784</t>
  </si>
  <si>
    <t>福利费</t>
  </si>
  <si>
    <t>30229</t>
  </si>
  <si>
    <t>530900210000000003780</t>
  </si>
  <si>
    <t>公务用车运行维护费</t>
  </si>
  <si>
    <t>30231</t>
  </si>
  <si>
    <t>530900210000000003781</t>
  </si>
  <si>
    <t>行政人员公务交通补贴</t>
  </si>
  <si>
    <t>30239</t>
  </si>
  <si>
    <t>其他交通费用</t>
  </si>
  <si>
    <t>530900210000000004614</t>
  </si>
  <si>
    <t>离退休费</t>
  </si>
  <si>
    <t>30302</t>
  </si>
  <si>
    <t>退休费</t>
  </si>
  <si>
    <t>530900241100002182789</t>
  </si>
  <si>
    <t>省政协委员经费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</si>
  <si>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</si>
  <si>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</si>
  <si>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</si>
  <si>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</si>
  <si>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</si>
  <si>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</si>
  <si>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</si>
  <si>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妇女儿童发展规划、监测评估工作经费</t>
  </si>
  <si>
    <t>专项业务类</t>
  </si>
  <si>
    <t>530900210000000003677</t>
  </si>
  <si>
    <t>30202</t>
  </si>
  <si>
    <t>印刷费</t>
  </si>
  <si>
    <t>30211</t>
  </si>
  <si>
    <t>差旅费</t>
  </si>
  <si>
    <t>30215</t>
  </si>
  <si>
    <t>会议费</t>
  </si>
  <si>
    <t>30217</t>
  </si>
  <si>
    <t>30299</t>
  </si>
  <si>
    <t>其他商品和服务支出</t>
  </si>
  <si>
    <t>全市妇女人均一元工作经费</t>
  </si>
  <si>
    <t>530900210000000003676</t>
  </si>
  <si>
    <t>30205</t>
  </si>
  <si>
    <t>水费</t>
  </si>
  <si>
    <t>30207</t>
  </si>
  <si>
    <t>邮电费</t>
  </si>
  <si>
    <t>30212</t>
  </si>
  <si>
    <t>因公出国（境）费用</t>
  </si>
  <si>
    <t>30214</t>
  </si>
  <si>
    <t>租赁费</t>
  </si>
  <si>
    <t>30226</t>
  </si>
  <si>
    <t>劳务费</t>
  </si>
  <si>
    <t>31002</t>
  </si>
  <si>
    <t>办公设备购置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</si>
  <si>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</si>
  <si>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</si>
  <si>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</si>
  <si>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</si>
  <si>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</si>
  <si>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</si>
  <si>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</si>
  <si>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</si>
  <si>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</si>
  <si>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</si>
  <si>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</si>
  <si>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保障妇女平等参与国家和社会事务管理，保障妇女儿童合法权益的法规体系更加健全，市妇联将在2025年度开展性别平等宣传教育工作，推动实施两个规划示范县工作持续开展，积极发挥协调作用，为妇女儿童办实事。一是召开全市妇女儿童工作会议1次；二是继续为县（区）妇联争取创业循环金项目，积极与上级部门汇报协调，争取“春蕾助学计划”援助项目及助力“99公益日”爱心募捐活动；三是组织开展多项妇女儿童关爱活动，优化儿童成长环境，保障妇女合法权益；四是完成2024年度监测统计工作，提交监测报告。</t>
  </si>
  <si>
    <t>产出指标</t>
  </si>
  <si>
    <t>数量指标</t>
  </si>
  <si>
    <t>召开全市妇女儿童工作会议次数</t>
  </si>
  <si>
    <t>&gt;=</t>
  </si>
  <si>
    <t>次</t>
  </si>
  <si>
    <t>定量指标</t>
  </si>
  <si>
    <t>反映预算部门（单位）组织开展会议情况。</t>
  </si>
  <si>
    <t>创建规划示范县数量</t>
  </si>
  <si>
    <t>个</t>
  </si>
  <si>
    <t>反映创建实施两个规划示范县个数情况。</t>
  </si>
  <si>
    <t>质量指标</t>
  </si>
  <si>
    <t>会议出勤率</t>
  </si>
  <si>
    <t>95</t>
  </si>
  <si>
    <t>%</t>
  </si>
  <si>
    <t>反映会议出勤情况。</t>
  </si>
  <si>
    <t>爱心募捐参与率</t>
  </si>
  <si>
    <t>80</t>
  </si>
  <si>
    <t>反映爱心募捐的宣传参与情况。</t>
  </si>
  <si>
    <t>时效指标</t>
  </si>
  <si>
    <t>召开会议及时率</t>
  </si>
  <si>
    <t>98</t>
  </si>
  <si>
    <t>反映会议召开的及时情况。</t>
  </si>
  <si>
    <t>创建规划示范县时限</t>
  </si>
  <si>
    <t>=</t>
  </si>
  <si>
    <t>年</t>
  </si>
  <si>
    <t>反映规划示范县创建的情况。</t>
  </si>
  <si>
    <t>经济成本指标</t>
  </si>
  <si>
    <t>0</t>
  </si>
  <si>
    <t>反映项目的成本节约程度。</t>
  </si>
  <si>
    <t>效益指标</t>
  </si>
  <si>
    <t>社会效益</t>
  </si>
  <si>
    <t>带动妇女创业数</t>
  </si>
  <si>
    <t>20</t>
  </si>
  <si>
    <t>户</t>
  </si>
  <si>
    <t>反映项目带动妇女创业情况。</t>
  </si>
  <si>
    <t>可持续影响</t>
  </si>
  <si>
    <t>助学项目发挥作用年限</t>
  </si>
  <si>
    <t>反映项目可持续发挥作用情况。</t>
  </si>
  <si>
    <t>满意度指标</t>
  </si>
  <si>
    <t>服务对象满意度</t>
  </si>
  <si>
    <t>妇女、儿童满意度</t>
  </si>
  <si>
    <t>反映服务对象对项目实施的满意程度。</t>
  </si>
  <si>
    <r>
      <rPr>
        <sz val="9"/>
        <color rgb="FF000000"/>
        <rFont val="宋体"/>
        <charset val="134"/>
      </rPr>
      <t>为推动市妇联各项工作目标落实，市妇联将在2025年组织开展重点工作调研，深入县（区）妇联开展妇女儿童工作调研督导不少于60天；召开1次执委扩大会议，全面总结上年度工作情况，查找工作中存在的不足及问题，安排部署2025年工作任务</t>
    </r>
    <r>
      <rPr>
        <sz val="9"/>
        <color theme="1"/>
        <rFont val="宋体"/>
        <charset val="134"/>
      </rPr>
      <t>；拟举办1期妇女赋能培训班，提升妇女群众的能力素质；开展妇女创业</t>
    </r>
    <r>
      <rPr>
        <sz val="9"/>
        <color rgb="FF000000"/>
        <rFont val="宋体"/>
        <charset val="134"/>
      </rPr>
      <t>就业项目，扶持部分妇女创业，就近解决部分剩余劳动力，带动当地农村妇女增收致富；以党的创新理论，强化妇女思想政治引领，组织开展“巾帼大学习、大宣讲、大宣传”活动不少于120场次，引领广大妇女听党话、跟党走、感党恩；深入开展“班洪四大嫂”学习实践活动，有效凝聚起新时代全市妇女向上向善、主动作为、干事创业、勇毅前行的精神力量；维护妇女儿童的合法权益，加强家庭文明建设，持续推进家教有方进基层巡讲活动；持续深化妇联改革，召开临沧市妇女第五次代表大会，推进妇联组织改革建设，加强妇联领导班子和干部队伍建设，增强群众工作本领。加强妇联执委赋能培训，促进更好发挥作用。推进“三新”领域妇联组织建设，推进“国门”妇联建设。持续深化开展“三访四察五送”工作，推进妇联系统作风革命效能建设取得实效。</t>
    </r>
  </si>
  <si>
    <t>召开执委扩大会次数</t>
  </si>
  <si>
    <t>反映组织开展执委会的次数情况。</t>
  </si>
  <si>
    <t>为推动市妇联各项工作目标落实，市妇联将在2025年组织开展重点工作调研，深入县（区）妇联开展妇女儿童工作调研督导不少于60天；召开1次执委扩大会议，全面总结上年度工作情况，查找工作中存在的不足及问题，安排部署2025年工作任务；拟举办1期妇女赋能培训班，提升妇女群众的能力素质；开展妇女创业就业项目，扶持部分妇女创业，就近解决部分剩余劳动力，带动当地农村妇女增收致富；以党的创新理论，强化妇女思想政治引领，组织开展“巾帼大学习、大宣讲、大宣传”活动不少于120场次，引领广大妇女听党话、跟党走、感党恩；深入开展“班洪四大嫂”学习实践活动，有效凝聚起新时代全市妇女向上向善、主动作为、干事创业、勇毅前行的精神力量；维护妇女儿童的合法权益，加强家庭文明建设，持续推进家教有方进基层巡讲活动；持续深化妇联改革，有效推进基层妇联组织规范化建设，召开临沧市妇女第五次代表大会，开展”生态文明建设巾帼行动，积极传播生态环保、民族团结、文明健康理念，为推进建设“绿美临沧”、健康县城、创建全国民族团结示范市作出积极贡献，在全市妇联系统组织开展“三访四察五送”工作，推进妇联系统作风革命效能建设取得实效。</t>
  </si>
  <si>
    <t>组织开展宣传宣讲活动次数</t>
  </si>
  <si>
    <t>120</t>
  </si>
  <si>
    <t>场</t>
  </si>
  <si>
    <t>反映开展宣传宣讲活动的情况。</t>
  </si>
  <si>
    <t>开展下基层调研督导妇联工作天数</t>
  </si>
  <si>
    <t>60</t>
  </si>
  <si>
    <t>天</t>
  </si>
  <si>
    <t>反映组织开展下基层调研督导次数情况。</t>
  </si>
  <si>
    <t>举办妇女能力提升培训班次数</t>
  </si>
  <si>
    <t>期</t>
  </si>
  <si>
    <t>反映妇联举办妇女能力提升培训班情况。</t>
  </si>
  <si>
    <t>开展三八节思想引领群众性活动次数</t>
  </si>
  <si>
    <t>反映开展三八群众性活动次数的情况。</t>
  </si>
  <si>
    <t>下基层调研督导覆盖率</t>
  </si>
  <si>
    <t>96</t>
  </si>
  <si>
    <t>反映下基层指导工作开展情况。</t>
  </si>
  <si>
    <t>参与宣传宣讲活动人数</t>
  </si>
  <si>
    <t>1000</t>
  </si>
  <si>
    <t>人次</t>
  </si>
  <si>
    <t>反映宣传活动参与的人数、覆盖面情况。</t>
  </si>
  <si>
    <t>组织开展宣传宣讲完成时间</t>
  </si>
  <si>
    <t>反映宣传宣讲活动开展的及时性。</t>
  </si>
  <si>
    <t>资金按时拨付率</t>
  </si>
  <si>
    <t>100</t>
  </si>
  <si>
    <t>反映扶持资金拨付及时率。</t>
  </si>
  <si>
    <t>经济效益</t>
  </si>
  <si>
    <t>发放妇女发展循环金</t>
  </si>
  <si>
    <t>万元</t>
  </si>
  <si>
    <t>反映发放妇女发展循环金情况。</t>
  </si>
  <si>
    <t>普法知识知晓率</t>
  </si>
  <si>
    <t>90</t>
  </si>
  <si>
    <t>反映普法宣传活动的开展情况。</t>
  </si>
  <si>
    <t>扶持带动妇女创业就业人数</t>
  </si>
  <si>
    <t>人</t>
  </si>
  <si>
    <t>反映扶持带动妇女创业就业人数情况。</t>
  </si>
  <si>
    <t>妇女发展循环金发挥作用年限</t>
  </si>
  <si>
    <t>反映市妇联开展的妇女发展循环金项目可持续发挥作用情况。</t>
  </si>
  <si>
    <t>妇女满意度</t>
  </si>
  <si>
    <t>预算06表</t>
  </si>
  <si>
    <t>政府性基金预算支出预算表</t>
  </si>
  <si>
    <t>单位名称：临沧市发展和改革委员会</t>
  </si>
  <si>
    <t>本年政府性基金预算支出</t>
  </si>
  <si>
    <t>2025年临沧市妇女联合会无政府性基金预算，因此无相关数据。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</si>
  <si>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</si>
  <si>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</si>
  <si>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</si>
  <si>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</si>
  <si>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</si>
  <si>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</si>
  <si>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</si>
  <si>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</si>
  <si>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</si>
  <si>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</si>
  <si>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复印纸</t>
  </si>
  <si>
    <t>箱</t>
  </si>
  <si>
    <t>电脑</t>
  </si>
  <si>
    <t>计算机</t>
  </si>
  <si>
    <t>台</t>
  </si>
  <si>
    <t>车辆维修和保养服务</t>
  </si>
  <si>
    <t>批</t>
  </si>
  <si>
    <t>预算08表</t>
  </si>
  <si>
    <t>政府购买服务项目</t>
  </si>
  <si>
    <t>政府购买服务目录</t>
  </si>
  <si>
    <t>2025年临沧市妇女联合会无政府购买服务预算，因此无相关数据。</t>
  </si>
  <si>
    <t>预算09-1表</t>
  </si>
  <si>
    <t>单位名称（项目）</t>
  </si>
  <si>
    <t>地区</t>
  </si>
  <si>
    <t>政府性基金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</si>
  <si>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</si>
  <si>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</si>
  <si>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</si>
  <si>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</si>
  <si>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</si>
  <si>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</si>
  <si>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</si>
  <si>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</si>
  <si>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</si>
  <si>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</si>
  <si>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t>2025年临沧市妇女联合会无市对下转移支付预算，因此无相关数据。</t>
  </si>
  <si>
    <t>预算09-2表</t>
  </si>
  <si>
    <t>2025年临沧市妇女联合会无市对下转移支付绩效目标，因此无相关数据。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</si>
  <si>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</si>
  <si>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</si>
  <si>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</si>
  <si>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</si>
  <si>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</si>
  <si>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</si>
  <si>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</si>
  <si>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</si>
  <si>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A02 设备</t>
  </si>
  <si>
    <t>A02010199 其他计算机</t>
  </si>
  <si>
    <t>其他计算机</t>
  </si>
  <si>
    <t>预算11表</t>
  </si>
  <si>
    <t>上级补助</t>
  </si>
  <si>
    <t>2025年临沧市妇女联合会无转移支付补助项目支出预算，因此无相关数据。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</si>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</sst>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;@"/>
    <numFmt numFmtId="177" formatCode="#,##0.00;\-#,##0.00;;@"/>
    <numFmt numFmtId="178" formatCode="yyyy/mm/dd\ hh:mm:ss"/>
    <numFmt numFmtId="179" formatCode="yyyy/mm/dd"/>
    <numFmt numFmtId="180" formatCode="hh:mm:ss"/>
  </numFmts>
  <fonts count="50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.75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.25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2" fontId="30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4" borderId="14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178" fontId="7" fillId="0" borderId="7">
      <alignment horizontal="right" vertical="center"/>
    </xf>
    <xf numFmtId="0" fontId="31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179" fontId="7" fillId="0" borderId="7">
      <alignment horizontal="right" vertical="center"/>
    </xf>
    <xf numFmtId="0" fontId="36" fillId="0" borderId="0" applyNumberFormat="0" applyFill="0" applyBorder="0" applyAlignment="0" applyProtection="0">
      <alignment vertical="center"/>
    </xf>
    <xf numFmtId="0" fontId="30" fillId="8" borderId="15" applyNumberFormat="0" applyFon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3" fillId="12" borderId="18" applyNumberFormat="0" applyAlignment="0" applyProtection="0">
      <alignment vertical="center"/>
    </xf>
    <xf numFmtId="0" fontId="44" fillId="12" borderId="14" applyNumberFormat="0" applyAlignment="0" applyProtection="0">
      <alignment vertical="center"/>
    </xf>
    <xf numFmtId="0" fontId="45" fillId="13" borderId="19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10" fontId="7" fillId="0" borderId="7">
      <alignment horizontal="right"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77" fontId="7" fillId="0" borderId="7">
      <alignment horizontal="right" vertical="center"/>
    </xf>
    <xf numFmtId="49" fontId="7" fillId="0" borderId="7">
      <alignment horizontal="left" vertical="center" wrapText="1"/>
    </xf>
    <xf numFmtId="177" fontId="7" fillId="0" borderId="7">
      <alignment horizontal="right" vertical="center"/>
    </xf>
    <xf numFmtId="180" fontId="7" fillId="0" borderId="7">
      <alignment horizontal="right" vertical="center"/>
    </xf>
    <xf numFmtId="176" fontId="7" fillId="0" borderId="7">
      <alignment horizontal="right" vertical="center"/>
    </xf>
  </cellStyleXfs>
  <cellXfs count="220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7" fontId="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>
      <alignment horizontal="left" vertical="center" wrapText="1" indent="1"/>
      <protection locked="0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left" vertical="top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76" fontId="7" fillId="0" borderId="7" xfId="56" applyNumberFormat="1" applyFont="1" applyBorder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2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0" fontId="6" fillId="0" borderId="0" xfId="0" applyFont="1" applyAlignment="1">
      <alignment vertical="top"/>
      <protection locked="0"/>
    </xf>
    <xf numFmtId="0" fontId="0" fillId="0" borderId="0" xfId="0" applyFont="1" applyAlignment="1">
      <alignment vertical="top"/>
      <protection locked="0"/>
    </xf>
    <xf numFmtId="0" fontId="0" fillId="0" borderId="0" xfId="0" applyFont="1" applyFill="1">
      <alignment vertical="top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2"/>
    </xf>
    <xf numFmtId="0" fontId="5" fillId="0" borderId="7" xfId="0" applyFont="1" applyFill="1" applyBorder="1" applyAlignment="1" applyProtection="1">
      <alignment horizontal="left" vertical="center" wrapText="1" indent="2"/>
    </xf>
    <xf numFmtId="0" fontId="5" fillId="0" borderId="7" xfId="0" applyFont="1" applyFill="1" applyBorder="1" applyAlignment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 indent="1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3" fillId="0" borderId="6" xfId="0" applyFont="1" applyBorder="1" applyAlignment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177" fontId="16" fillId="0" borderId="7" xfId="0" applyNumberFormat="1" applyFont="1" applyBorder="1" applyAlignment="1" applyProtection="1">
      <alignment horizontal="center" vertical="center"/>
    </xf>
    <xf numFmtId="177" fontId="17" fillId="0" borderId="7" xfId="0" applyNumberFormat="1" applyFont="1" applyBorder="1" applyAlignment="1" applyProtection="1">
      <alignment horizontal="right" vertical="center"/>
    </xf>
    <xf numFmtId="177" fontId="5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8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1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177" fontId="22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1" fillId="0" borderId="7" xfId="0" applyFont="1" applyBorder="1" applyAlignment="1">
      <alignment horizontal="left" vertical="center" wrapText="1" indent="1"/>
      <protection locked="0"/>
    </xf>
    <xf numFmtId="0" fontId="21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3" fillId="0" borderId="0" xfId="0" applyFont="1" applyProtection="1">
      <alignment vertical="top"/>
    </xf>
    <xf numFmtId="0" fontId="26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9" fillId="0" borderId="6" xfId="0" applyFont="1" applyBorder="1" applyAlignment="1">
      <alignment horizontal="center" vertical="center"/>
      <protection locked="0"/>
    </xf>
    <xf numFmtId="0" fontId="21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Fill="1" applyBorder="1" applyAlignment="1" applyProtection="1" quotePrefix="1">
      <alignment horizontal="left" vertical="center" wrapText="1" indent="2"/>
    </xf>
    <xf numFmtId="0" fontId="5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selection activeCell="A1" sqref="A1"/>
    </sheetView>
  </sheetViews>
  <sheetFormatPr defaultColWidth="9.14285714285714" defaultRowHeight="12" customHeight="1" outlineLevelCol="3"/>
  <cols>
    <col min="1" max="1" width="31.8571428571429" customWidth="1"/>
    <col min="2" max="2" width="47.5333333333333" customWidth="1"/>
    <col min="3" max="3" width="36.5714285714286" customWidth="1"/>
    <col min="4" max="4" width="33.8571428571429" customWidth="1"/>
  </cols>
  <sheetData>
    <row r="1" ht="15" customHeight="1" spans="4:4">
      <c r="D1" s="40" t="s">
        <v>0</v>
      </c>
    </row>
    <row r="2" ht="36" customHeight="1" spans="1:4">
      <c r="A2" s="5" t="str">
        <f>"2025"&amp;"年部门财务收支预算总表"</f>
        <v>2025年部门财务收支预算总表</v>
      </c>
      <c r="B2" s="213"/>
      <c r="C2" s="213"/>
      <c r="D2" s="213"/>
    </row>
    <row r="3" ht="18.75" customHeight="1" spans="1:4">
      <c r="A3" s="42" t="str">
        <f>"单位名称："&amp;"临沧市妇女联合会"</f>
        <v>单位名称：临沧市妇女联合会</v>
      </c>
      <c r="B3" s="214"/>
      <c r="C3" s="214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31" t="str">
        <f>"2025"&amp;"年预算数"</f>
        <v>2025年预算数</v>
      </c>
      <c r="C5" s="31" t="s">
        <v>5</v>
      </c>
      <c r="D5" s="31" t="str">
        <f>"2025"&amp;"年预算数"</f>
        <v>2025年预算数</v>
      </c>
    </row>
    <row r="6" ht="18.75" customHeight="1" spans="1:4">
      <c r="A6" s="33"/>
      <c r="B6" s="33"/>
      <c r="C6" s="33"/>
      <c r="D6" s="33"/>
    </row>
    <row r="7" ht="18.75" customHeight="1" spans="1:4">
      <c r="A7" s="139" t="s">
        <v>6</v>
      </c>
      <c r="B7" s="23">
        <v>4010004.96</v>
      </c>
      <c r="C7" s="139" t="s">
        <v>7</v>
      </c>
      <c r="D7" s="23">
        <v>3311129.22</v>
      </c>
    </row>
    <row r="8" ht="18.75" customHeight="1" spans="1:4">
      <c r="A8" s="139" t="s">
        <v>8</v>
      </c>
      <c r="B8" s="23"/>
      <c r="C8" s="139" t="s">
        <v>9</v>
      </c>
      <c r="D8" s="23"/>
    </row>
    <row r="9" ht="18.75" customHeight="1" spans="1:4">
      <c r="A9" s="139" t="s">
        <v>10</v>
      </c>
      <c r="B9" s="23"/>
      <c r="C9" s="139" t="s">
        <v>11</v>
      </c>
      <c r="D9" s="23"/>
    </row>
    <row r="10" ht="18.75" customHeight="1" spans="1:4">
      <c r="A10" s="139" t="s">
        <v>12</v>
      </c>
      <c r="B10" s="23"/>
      <c r="C10" s="139" t="s">
        <v>13</v>
      </c>
      <c r="D10" s="23"/>
    </row>
    <row r="11" ht="18.75" customHeight="1" spans="1:4">
      <c r="A11" s="215" t="s">
        <v>14</v>
      </c>
      <c r="B11" s="23"/>
      <c r="C11" s="171" t="s">
        <v>15</v>
      </c>
      <c r="D11" s="23"/>
    </row>
    <row r="12" ht="18.75" customHeight="1" spans="1:4">
      <c r="A12" s="174" t="s">
        <v>16</v>
      </c>
      <c r="B12" s="23"/>
      <c r="C12" s="173" t="s">
        <v>17</v>
      </c>
      <c r="D12" s="23"/>
    </row>
    <row r="13" ht="18.75" customHeight="1" spans="1:4">
      <c r="A13" s="174" t="s">
        <v>18</v>
      </c>
      <c r="B13" s="23"/>
      <c r="C13" s="173" t="s">
        <v>19</v>
      </c>
      <c r="D13" s="23"/>
    </row>
    <row r="14" ht="18.75" customHeight="1" spans="1:4">
      <c r="A14" s="174" t="s">
        <v>20</v>
      </c>
      <c r="B14" s="23"/>
      <c r="C14" s="173" t="s">
        <v>21</v>
      </c>
      <c r="D14" s="23">
        <v>354659.72</v>
      </c>
    </row>
    <row r="15" ht="18.75" customHeight="1" spans="1:4">
      <c r="A15" s="174" t="s">
        <v>22</v>
      </c>
      <c r="B15" s="23"/>
      <c r="C15" s="173" t="s">
        <v>23</v>
      </c>
      <c r="D15" s="23">
        <v>157485.22</v>
      </c>
    </row>
    <row r="16" ht="18.75" customHeight="1" spans="1:4">
      <c r="A16" s="174" t="s">
        <v>24</v>
      </c>
      <c r="B16" s="23"/>
      <c r="C16" s="174" t="s">
        <v>25</v>
      </c>
      <c r="D16" s="23"/>
    </row>
    <row r="17" ht="18.75" customHeight="1" spans="1:4">
      <c r="A17" s="174" t="s">
        <v>26</v>
      </c>
      <c r="B17" s="23"/>
      <c r="C17" s="174" t="s">
        <v>27</v>
      </c>
      <c r="D17" s="23"/>
    </row>
    <row r="18" ht="18.75" customHeight="1" spans="1:4">
      <c r="A18" s="175" t="s">
        <v>26</v>
      </c>
      <c r="B18" s="23"/>
      <c r="C18" s="173" t="s">
        <v>28</v>
      </c>
      <c r="D18" s="23"/>
    </row>
    <row r="19" ht="18.75" customHeight="1" spans="1:4">
      <c r="A19" s="175" t="s">
        <v>26</v>
      </c>
      <c r="B19" s="23"/>
      <c r="C19" s="173" t="s">
        <v>29</v>
      </c>
      <c r="D19" s="23"/>
    </row>
    <row r="20" ht="18.75" customHeight="1" spans="1:4">
      <c r="A20" s="175" t="s">
        <v>26</v>
      </c>
      <c r="B20" s="23"/>
      <c r="C20" s="173" t="s">
        <v>30</v>
      </c>
      <c r="D20" s="23"/>
    </row>
    <row r="21" ht="18.75" customHeight="1" spans="1:4">
      <c r="A21" s="175" t="s">
        <v>26</v>
      </c>
      <c r="B21" s="23"/>
      <c r="C21" s="173" t="s">
        <v>31</v>
      </c>
      <c r="D21" s="23"/>
    </row>
    <row r="22" ht="18.75" customHeight="1" spans="1:4">
      <c r="A22" s="175" t="s">
        <v>26</v>
      </c>
      <c r="B22" s="23"/>
      <c r="C22" s="173" t="s">
        <v>32</v>
      </c>
      <c r="D22" s="23"/>
    </row>
    <row r="23" ht="18.75" customHeight="1" spans="1:4">
      <c r="A23" s="175" t="s">
        <v>26</v>
      </c>
      <c r="B23" s="23"/>
      <c r="C23" s="173" t="s">
        <v>33</v>
      </c>
      <c r="D23" s="23"/>
    </row>
    <row r="24" ht="18.75" customHeight="1" spans="1:4">
      <c r="A24" s="175" t="s">
        <v>26</v>
      </c>
      <c r="B24" s="23"/>
      <c r="C24" s="173" t="s">
        <v>34</v>
      </c>
      <c r="D24" s="23"/>
    </row>
    <row r="25" ht="18.75" customHeight="1" spans="1:4">
      <c r="A25" s="175" t="s">
        <v>26</v>
      </c>
      <c r="B25" s="23"/>
      <c r="C25" s="173" t="s">
        <v>35</v>
      </c>
      <c r="D25" s="23">
        <v>186730.8</v>
      </c>
    </row>
    <row r="26" ht="18.75" customHeight="1" spans="1:4">
      <c r="A26" s="175" t="s">
        <v>26</v>
      </c>
      <c r="B26" s="23"/>
      <c r="C26" s="173" t="s">
        <v>36</v>
      </c>
      <c r="D26" s="23"/>
    </row>
    <row r="27" ht="18.75" customHeight="1" spans="1:4">
      <c r="A27" s="175" t="s">
        <v>26</v>
      </c>
      <c r="B27" s="23"/>
      <c r="C27" s="173" t="s">
        <v>37</v>
      </c>
      <c r="D27" s="23"/>
    </row>
    <row r="28" ht="18.75" customHeight="1" spans="1:4">
      <c r="A28" s="175" t="s">
        <v>26</v>
      </c>
      <c r="B28" s="23"/>
      <c r="C28" s="173" t="s">
        <v>38</v>
      </c>
      <c r="D28" s="23"/>
    </row>
    <row r="29" ht="18.75" customHeight="1" spans="1:4">
      <c r="A29" s="175" t="s">
        <v>26</v>
      </c>
      <c r="B29" s="23"/>
      <c r="C29" s="173" t="s">
        <v>39</v>
      </c>
      <c r="D29" s="23"/>
    </row>
    <row r="30" ht="18.75" customHeight="1" spans="1:4">
      <c r="A30" s="176" t="s">
        <v>26</v>
      </c>
      <c r="B30" s="23"/>
      <c r="C30" s="174" t="s">
        <v>40</v>
      </c>
      <c r="D30" s="23"/>
    </row>
    <row r="31" ht="18.75" customHeight="1" spans="1:4">
      <c r="A31" s="176" t="s">
        <v>26</v>
      </c>
      <c r="B31" s="23"/>
      <c r="C31" s="174" t="s">
        <v>41</v>
      </c>
      <c r="D31" s="23"/>
    </row>
    <row r="32" ht="18.75" customHeight="1" spans="1:4">
      <c r="A32" s="176" t="s">
        <v>26</v>
      </c>
      <c r="B32" s="23"/>
      <c r="C32" s="174" t="s">
        <v>42</v>
      </c>
      <c r="D32" s="23"/>
    </row>
    <row r="33" ht="18.75" customHeight="1" spans="1:4">
      <c r="A33" s="176"/>
      <c r="B33" s="23"/>
      <c r="C33" s="174" t="s">
        <v>43</v>
      </c>
      <c r="D33" s="23"/>
    </row>
    <row r="34" ht="18.75" customHeight="1" spans="1:4">
      <c r="A34" s="216" t="s">
        <v>44</v>
      </c>
      <c r="B34" s="177">
        <f>SUM(B7:B11)</f>
        <v>4010004.96</v>
      </c>
      <c r="C34" s="217" t="s">
        <v>45</v>
      </c>
      <c r="D34" s="177">
        <v>4010004.96</v>
      </c>
    </row>
    <row r="35" ht="18.75" customHeight="1" spans="1:4">
      <c r="A35" s="218" t="s">
        <v>46</v>
      </c>
      <c r="B35" s="23"/>
      <c r="C35" s="139" t="s">
        <v>47</v>
      </c>
      <c r="D35" s="23"/>
    </row>
    <row r="36" ht="18.75" customHeight="1" spans="1:4">
      <c r="A36" s="218" t="s">
        <v>48</v>
      </c>
      <c r="B36" s="23"/>
      <c r="C36" s="139" t="s">
        <v>48</v>
      </c>
      <c r="D36" s="23"/>
    </row>
    <row r="37" ht="18.75" customHeight="1" spans="1:4">
      <c r="A37" s="218" t="s">
        <v>49</v>
      </c>
      <c r="B37" s="23">
        <f>B35-B36</f>
        <v>0</v>
      </c>
      <c r="C37" s="139" t="s">
        <v>50</v>
      </c>
      <c r="D37" s="23"/>
    </row>
    <row r="38" ht="18.75" customHeight="1" spans="1:4">
      <c r="A38" s="219" t="s">
        <v>51</v>
      </c>
      <c r="B38" s="177">
        <f t="shared" ref="B38:D38" si="0">B34+B35</f>
        <v>4010004.96</v>
      </c>
      <c r="C38" s="217" t="s">
        <v>52</v>
      </c>
      <c r="D38" s="177">
        <f t="shared" si="0"/>
        <v>4010004.96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B23" sqref="B23"/>
    </sheetView>
  </sheetViews>
  <sheetFormatPr defaultColWidth="9.14285714285714" defaultRowHeight="14.25" customHeight="1" outlineLevelCol="5"/>
  <cols>
    <col min="1" max="1" width="32.1428571428571" customWidth="1"/>
    <col min="2" max="2" width="16.8571428571429" customWidth="1"/>
    <col min="3" max="3" width="32.1428571428571" customWidth="1"/>
    <col min="4" max="6" width="28.5714285714286" customWidth="1"/>
  </cols>
  <sheetData>
    <row r="1" ht="15" customHeight="1" spans="1:6">
      <c r="A1" s="102">
        <v>1</v>
      </c>
      <c r="B1" s="103">
        <v>0</v>
      </c>
      <c r="C1" s="102">
        <v>1</v>
      </c>
      <c r="D1" s="104"/>
      <c r="E1" s="104"/>
      <c r="F1" s="40" t="s">
        <v>388</v>
      </c>
    </row>
    <row r="2" ht="32.25" customHeight="1" spans="1:6">
      <c r="A2" s="105" t="str">
        <f>"2025"&amp;"年部门政府性基金预算支出预算表"</f>
        <v>2025年部门政府性基金预算支出预算表</v>
      </c>
      <c r="B2" s="106" t="s">
        <v>389</v>
      </c>
      <c r="C2" s="107"/>
      <c r="D2" s="108"/>
      <c r="E2" s="108"/>
      <c r="F2" s="108"/>
    </row>
    <row r="3" ht="18.75" customHeight="1" spans="1:6">
      <c r="A3" s="7" t="str">
        <f>"单位名称："&amp;"临沧市妇女联合会"</f>
        <v>单位名称：临沧市妇女联合会</v>
      </c>
      <c r="B3" s="7" t="s">
        <v>390</v>
      </c>
      <c r="C3" s="102"/>
      <c r="D3" s="104"/>
      <c r="E3" s="104"/>
      <c r="F3" s="40" t="s">
        <v>1</v>
      </c>
    </row>
    <row r="4" ht="18.75" customHeight="1" spans="1:6">
      <c r="A4" s="109" t="s">
        <v>181</v>
      </c>
      <c r="B4" s="110" t="s">
        <v>74</v>
      </c>
      <c r="C4" s="111" t="s">
        <v>75</v>
      </c>
      <c r="D4" s="13" t="s">
        <v>391</v>
      </c>
      <c r="E4" s="13"/>
      <c r="F4" s="14"/>
    </row>
    <row r="5" ht="18.75" customHeight="1" spans="1:6">
      <c r="A5" s="112"/>
      <c r="B5" s="113"/>
      <c r="C5" s="97"/>
      <c r="D5" s="96" t="s">
        <v>56</v>
      </c>
      <c r="E5" s="96" t="s">
        <v>76</v>
      </c>
      <c r="F5" s="96" t="s">
        <v>77</v>
      </c>
    </row>
    <row r="6" ht="18.75" customHeight="1" spans="1:6">
      <c r="A6" s="112">
        <v>1</v>
      </c>
      <c r="B6" s="114" t="s">
        <v>162</v>
      </c>
      <c r="C6" s="97">
        <v>3</v>
      </c>
      <c r="D6" s="96">
        <v>4</v>
      </c>
      <c r="E6" s="96">
        <v>5</v>
      </c>
      <c r="F6" s="96">
        <v>6</v>
      </c>
    </row>
    <row r="7" ht="18.75" customHeight="1" spans="1:6">
      <c r="A7" s="115"/>
      <c r="B7" s="84"/>
      <c r="C7" s="84"/>
      <c r="D7" s="23"/>
      <c r="E7" s="23"/>
      <c r="F7" s="23"/>
    </row>
    <row r="8" ht="18.75" customHeight="1" spans="1:6">
      <c r="A8" s="115"/>
      <c r="B8" s="84"/>
      <c r="C8" s="84"/>
      <c r="D8" s="23"/>
      <c r="E8" s="23"/>
      <c r="F8" s="23"/>
    </row>
    <row r="9" ht="18.75" customHeight="1" spans="1:6">
      <c r="A9" s="116" t="s">
        <v>119</v>
      </c>
      <c r="B9" s="117" t="s">
        <v>119</v>
      </c>
      <c r="C9" s="118" t="s">
        <v>119</v>
      </c>
      <c r="D9" s="23"/>
      <c r="E9" s="23"/>
      <c r="F9" s="23"/>
    </row>
    <row r="10" ht="22" customHeight="1" spans="1:6">
      <c r="A10" s="119" t="s">
        <v>392</v>
      </c>
      <c r="B10" s="119"/>
      <c r="C10" s="120"/>
      <c r="D10" s="120"/>
      <c r="E10" s="120"/>
      <c r="F10" s="120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4"/>
  <sheetViews>
    <sheetView showZeros="0" workbookViewId="0">
      <selection activeCell="H23" sqref="H23"/>
    </sheetView>
  </sheetViews>
  <sheetFormatPr defaultColWidth="9.14285714285714" defaultRowHeight="14.25" customHeight="1"/>
  <cols>
    <col min="1" max="1" width="39.1428571428571" customWidth="1"/>
    <col min="2" max="2" width="21.7047619047619" customWidth="1"/>
    <col min="3" max="3" width="28.2857142857143" customWidth="1"/>
    <col min="4" max="4" width="7.7047619047619" customWidth="1"/>
    <col min="5" max="5" width="10.2857142857143" customWidth="1"/>
    <col min="6" max="8" width="16.5714285714286" customWidth="1"/>
    <col min="9" max="9" width="8.85714285714286" customWidth="1"/>
    <col min="10" max="10" width="10.2857142857143" customWidth="1"/>
    <col min="11" max="11" width="8.28571428571429" customWidth="1"/>
    <col min="12" max="17" width="9.42857142857143" customWidth="1"/>
  </cols>
  <sheetData>
    <row r="1" ht="1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O1" s="39"/>
      <c r="P1" s="39"/>
      <c r="Q1" s="40" t="s">
        <v>393</v>
      </c>
    </row>
    <row r="2" ht="35.25" customHeight="1" spans="1:17">
      <c r="A2" s="60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3"/>
      <c r="L2" s="6"/>
      <c r="M2" s="6"/>
      <c r="N2" s="6"/>
      <c r="O2" s="53"/>
      <c r="P2" s="53"/>
      <c r="Q2" s="6"/>
    </row>
    <row r="3" ht="18.75" customHeight="1" spans="1:17">
      <c r="A3" s="42" t="str">
        <f>"单位名称："&amp;"临沧市妇女联合会"</f>
        <v>单位名称：临沧市妇女联合会</v>
      </c>
      <c r="B3" s="95"/>
      <c r="C3" s="95"/>
      <c r="D3" s="95"/>
      <c r="E3" s="95"/>
      <c r="F3" s="95"/>
      <c r="G3" s="95"/>
      <c r="H3" s="95"/>
      <c r="I3" s="95"/>
      <c r="J3" s="95"/>
      <c r="O3" s="67"/>
      <c r="P3" s="67"/>
      <c r="Q3" s="40" t="s">
        <v>168</v>
      </c>
    </row>
    <row r="4" ht="18.75" customHeight="1" spans="1:17">
      <c r="A4" s="11" t="s">
        <v>394</v>
      </c>
      <c r="B4" s="74" t="s">
        <v>395</v>
      </c>
      <c r="C4" s="74" t="s">
        <v>396</v>
      </c>
      <c r="D4" s="74" t="s">
        <v>397</v>
      </c>
      <c r="E4" s="74" t="s">
        <v>398</v>
      </c>
      <c r="F4" s="74" t="s">
        <v>399</v>
      </c>
      <c r="G4" s="45" t="s">
        <v>188</v>
      </c>
      <c r="H4" s="45"/>
      <c r="I4" s="45"/>
      <c r="J4" s="45"/>
      <c r="K4" s="76"/>
      <c r="L4" s="45"/>
      <c r="M4" s="45"/>
      <c r="N4" s="45"/>
      <c r="O4" s="68"/>
      <c r="P4" s="76"/>
      <c r="Q4" s="46"/>
    </row>
    <row r="5" ht="18.75" customHeight="1" spans="1:17">
      <c r="A5" s="16"/>
      <c r="B5" s="77"/>
      <c r="C5" s="77"/>
      <c r="D5" s="77"/>
      <c r="E5" s="77"/>
      <c r="F5" s="77"/>
      <c r="G5" s="77" t="s">
        <v>56</v>
      </c>
      <c r="H5" s="77" t="s">
        <v>59</v>
      </c>
      <c r="I5" s="77" t="s">
        <v>400</v>
      </c>
      <c r="J5" s="77" t="s">
        <v>401</v>
      </c>
      <c r="K5" s="78" t="s">
        <v>402</v>
      </c>
      <c r="L5" s="91" t="s">
        <v>79</v>
      </c>
      <c r="M5" s="91"/>
      <c r="N5" s="91"/>
      <c r="O5" s="92"/>
      <c r="P5" s="93"/>
      <c r="Q5" s="79"/>
    </row>
    <row r="6" ht="30" customHeight="1" spans="1:17">
      <c r="A6" s="18"/>
      <c r="B6" s="79"/>
      <c r="C6" s="79"/>
      <c r="D6" s="79"/>
      <c r="E6" s="79"/>
      <c r="F6" s="79"/>
      <c r="G6" s="79"/>
      <c r="H6" s="79" t="s">
        <v>58</v>
      </c>
      <c r="I6" s="79"/>
      <c r="J6" s="79"/>
      <c r="K6" s="80"/>
      <c r="L6" s="79" t="s">
        <v>58</v>
      </c>
      <c r="M6" s="79" t="s">
        <v>65</v>
      </c>
      <c r="N6" s="79" t="s">
        <v>196</v>
      </c>
      <c r="O6" s="94" t="s">
        <v>67</v>
      </c>
      <c r="P6" s="80" t="s">
        <v>68</v>
      </c>
      <c r="Q6" s="79" t="s">
        <v>69</v>
      </c>
    </row>
    <row r="7" ht="18.75" customHeight="1" spans="1:17">
      <c r="A7" s="33">
        <v>1</v>
      </c>
      <c r="B7" s="96">
        <v>2</v>
      </c>
      <c r="C7" s="96">
        <v>3</v>
      </c>
      <c r="D7" s="96">
        <v>4</v>
      </c>
      <c r="E7" s="96">
        <v>5</v>
      </c>
      <c r="F7" s="96">
        <v>6</v>
      </c>
      <c r="G7" s="97">
        <v>7</v>
      </c>
      <c r="H7" s="97">
        <v>8</v>
      </c>
      <c r="I7" s="97">
        <v>9</v>
      </c>
      <c r="J7" s="97">
        <v>10</v>
      </c>
      <c r="K7" s="97">
        <v>11</v>
      </c>
      <c r="L7" s="97">
        <v>12</v>
      </c>
      <c r="M7" s="97">
        <v>13</v>
      </c>
      <c r="N7" s="97">
        <v>14</v>
      </c>
      <c r="O7" s="97">
        <v>15</v>
      </c>
      <c r="P7" s="97">
        <v>16</v>
      </c>
      <c r="Q7" s="97">
        <v>17</v>
      </c>
    </row>
    <row r="8" ht="18.75" customHeight="1" spans="1:17">
      <c r="A8" s="82" t="s">
        <v>71</v>
      </c>
      <c r="B8" s="83"/>
      <c r="C8" s="83"/>
      <c r="D8" s="83"/>
      <c r="E8" s="98"/>
      <c r="F8" s="23">
        <v>32200</v>
      </c>
      <c r="G8" s="23">
        <v>32200</v>
      </c>
      <c r="H8" s="23">
        <v>32200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99" t="s">
        <v>71</v>
      </c>
      <c r="B9" s="83"/>
      <c r="C9" s="83"/>
      <c r="D9" s="83"/>
      <c r="E9" s="100"/>
      <c r="F9" s="23">
        <v>32200</v>
      </c>
      <c r="G9" s="23">
        <v>32200</v>
      </c>
      <c r="H9" s="23">
        <v>32200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24" t="s">
        <v>278</v>
      </c>
      <c r="B10" s="83" t="s">
        <v>403</v>
      </c>
      <c r="C10" s="83" t="s">
        <v>403</v>
      </c>
      <c r="D10" s="83" t="s">
        <v>404</v>
      </c>
      <c r="E10" s="100">
        <v>30</v>
      </c>
      <c r="F10" s="23">
        <v>5400</v>
      </c>
      <c r="G10" s="23">
        <v>5400</v>
      </c>
      <c r="H10" s="23">
        <v>5400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24" t="s">
        <v>278</v>
      </c>
      <c r="B11" s="83" t="s">
        <v>405</v>
      </c>
      <c r="C11" s="83" t="s">
        <v>406</v>
      </c>
      <c r="D11" s="83" t="s">
        <v>407</v>
      </c>
      <c r="E11" s="100">
        <v>1</v>
      </c>
      <c r="F11" s="23">
        <v>10000</v>
      </c>
      <c r="G11" s="23">
        <v>10000</v>
      </c>
      <c r="H11" s="23">
        <v>10000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24" t="s">
        <v>266</v>
      </c>
      <c r="B12" s="83" t="s">
        <v>403</v>
      </c>
      <c r="C12" s="83" t="s">
        <v>403</v>
      </c>
      <c r="D12" s="83" t="s">
        <v>404</v>
      </c>
      <c r="E12" s="100">
        <v>10</v>
      </c>
      <c r="F12" s="23">
        <v>1800</v>
      </c>
      <c r="G12" s="23">
        <v>1800</v>
      </c>
      <c r="H12" s="23">
        <v>1800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224" t="s">
        <v>247</v>
      </c>
      <c r="B13" s="83" t="s">
        <v>247</v>
      </c>
      <c r="C13" s="83" t="s">
        <v>408</v>
      </c>
      <c r="D13" s="83" t="s">
        <v>409</v>
      </c>
      <c r="E13" s="100">
        <v>1</v>
      </c>
      <c r="F13" s="23">
        <v>15000</v>
      </c>
      <c r="G13" s="23">
        <v>15000</v>
      </c>
      <c r="H13" s="23">
        <v>15000</v>
      </c>
      <c r="I13" s="23"/>
      <c r="J13" s="23"/>
      <c r="K13" s="23"/>
      <c r="L13" s="23"/>
      <c r="M13" s="23"/>
      <c r="N13" s="23"/>
      <c r="O13" s="23"/>
      <c r="P13" s="23"/>
      <c r="Q13" s="23"/>
    </row>
    <row r="14" ht="18.75" customHeight="1" spans="1:17">
      <c r="A14" s="85" t="s">
        <v>119</v>
      </c>
      <c r="B14" s="86"/>
      <c r="C14" s="86"/>
      <c r="D14" s="86"/>
      <c r="E14" s="98"/>
      <c r="F14" s="23">
        <v>32200</v>
      </c>
      <c r="G14" s="23">
        <v>32200</v>
      </c>
      <c r="H14" s="23">
        <v>32200</v>
      </c>
      <c r="I14" s="23"/>
      <c r="J14" s="23"/>
      <c r="K14" s="23"/>
      <c r="L14" s="23"/>
      <c r="M14" s="23"/>
      <c r="N14" s="23"/>
      <c r="O14" s="23"/>
      <c r="P14" s="23"/>
      <c r="Q14" s="23"/>
    </row>
  </sheetData>
  <mergeCells count="16">
    <mergeCell ref="A2:Q2"/>
    <mergeCell ref="A3:F3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54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D16" sqref="D16"/>
    </sheetView>
  </sheetViews>
  <sheetFormatPr defaultColWidth="9.14285714285714" defaultRowHeight="14.25" customHeight="1"/>
  <cols>
    <col min="1" max="1" width="31.4285714285714" customWidth="1"/>
    <col min="2" max="3" width="21.8571428571429" customWidth="1"/>
    <col min="4" max="14" width="19" customWidth="1"/>
  </cols>
  <sheetData>
    <row r="1" ht="15" customHeight="1" spans="1:14">
      <c r="A1" s="64"/>
      <c r="B1" s="64"/>
      <c r="C1" s="69"/>
      <c r="D1" s="64"/>
      <c r="E1" s="64"/>
      <c r="F1" s="64"/>
      <c r="G1" s="64"/>
      <c r="H1" s="70"/>
      <c r="I1" s="64"/>
      <c r="J1" s="64"/>
      <c r="K1" s="64"/>
      <c r="L1" s="39"/>
      <c r="M1" s="88"/>
      <c r="N1" s="89" t="s">
        <v>410</v>
      </c>
    </row>
    <row r="2" ht="34.5" customHeight="1" spans="1:14">
      <c r="A2" s="41" t="str">
        <f>"2025"&amp;"年部门政府购买服务预算表"</f>
        <v>2025年部门政府购买服务预算表</v>
      </c>
      <c r="B2" s="71"/>
      <c r="C2" s="53"/>
      <c r="D2" s="71"/>
      <c r="E2" s="71"/>
      <c r="F2" s="71"/>
      <c r="G2" s="71"/>
      <c r="H2" s="72"/>
      <c r="I2" s="71"/>
      <c r="J2" s="71"/>
      <c r="K2" s="71"/>
      <c r="L2" s="53"/>
      <c r="M2" s="72"/>
      <c r="N2" s="71"/>
    </row>
    <row r="3" ht="18.75" customHeight="1" spans="1:14">
      <c r="A3" s="61" t="str">
        <f>"单位名称："&amp;"临沧市妇女联合会"</f>
        <v>单位名称：临沧市妇女联合会</v>
      </c>
      <c r="B3" s="62"/>
      <c r="C3" s="73"/>
      <c r="D3" s="62"/>
      <c r="E3" s="62"/>
      <c r="F3" s="62"/>
      <c r="G3" s="62"/>
      <c r="H3" s="70"/>
      <c r="I3" s="64"/>
      <c r="J3" s="64"/>
      <c r="K3" s="64"/>
      <c r="L3" s="67"/>
      <c r="M3" s="90"/>
      <c r="N3" s="89" t="s">
        <v>168</v>
      </c>
    </row>
    <row r="4" ht="18.75" customHeight="1" spans="1:14">
      <c r="A4" s="11" t="s">
        <v>394</v>
      </c>
      <c r="B4" s="74" t="s">
        <v>411</v>
      </c>
      <c r="C4" s="75" t="s">
        <v>412</v>
      </c>
      <c r="D4" s="45" t="s">
        <v>188</v>
      </c>
      <c r="E4" s="45"/>
      <c r="F4" s="45"/>
      <c r="G4" s="45"/>
      <c r="H4" s="76"/>
      <c r="I4" s="45"/>
      <c r="J4" s="45"/>
      <c r="K4" s="45"/>
      <c r="L4" s="68"/>
      <c r="M4" s="76"/>
      <c r="N4" s="46"/>
    </row>
    <row r="5" ht="18.75" customHeight="1" spans="1:14">
      <c r="A5" s="16"/>
      <c r="B5" s="77"/>
      <c r="C5" s="78"/>
      <c r="D5" s="77" t="s">
        <v>56</v>
      </c>
      <c r="E5" s="77" t="s">
        <v>59</v>
      </c>
      <c r="F5" s="77" t="s">
        <v>400</v>
      </c>
      <c r="G5" s="77" t="s">
        <v>401</v>
      </c>
      <c r="H5" s="78" t="s">
        <v>402</v>
      </c>
      <c r="I5" s="91" t="s">
        <v>79</v>
      </c>
      <c r="J5" s="91"/>
      <c r="K5" s="91"/>
      <c r="L5" s="92"/>
      <c r="M5" s="93"/>
      <c r="N5" s="79"/>
    </row>
    <row r="6" ht="26.25" customHeight="1" spans="1:14">
      <c r="A6" s="18"/>
      <c r="B6" s="79"/>
      <c r="C6" s="80"/>
      <c r="D6" s="79"/>
      <c r="E6" s="79"/>
      <c r="F6" s="79"/>
      <c r="G6" s="79"/>
      <c r="H6" s="80"/>
      <c r="I6" s="79" t="s">
        <v>58</v>
      </c>
      <c r="J6" s="79" t="s">
        <v>65</v>
      </c>
      <c r="K6" s="79" t="s">
        <v>196</v>
      </c>
      <c r="L6" s="94" t="s">
        <v>67</v>
      </c>
      <c r="M6" s="80" t="s">
        <v>68</v>
      </c>
      <c r="N6" s="79" t="s">
        <v>69</v>
      </c>
    </row>
    <row r="7" ht="18.75" customHeight="1" spans="1:14">
      <c r="A7" s="81">
        <v>1</v>
      </c>
      <c r="B7" s="81">
        <v>2</v>
      </c>
      <c r="C7" s="81">
        <v>3</v>
      </c>
      <c r="D7" s="81">
        <v>4</v>
      </c>
      <c r="E7" s="81">
        <v>5</v>
      </c>
      <c r="F7" s="81">
        <v>6</v>
      </c>
      <c r="G7" s="81">
        <v>7</v>
      </c>
      <c r="H7" s="81">
        <v>8</v>
      </c>
      <c r="I7" s="81">
        <v>9</v>
      </c>
      <c r="J7" s="81">
        <v>10</v>
      </c>
      <c r="K7" s="81">
        <v>11</v>
      </c>
      <c r="L7" s="81">
        <v>12</v>
      </c>
      <c r="M7" s="81">
        <v>13</v>
      </c>
      <c r="N7" s="81">
        <v>14</v>
      </c>
    </row>
    <row r="8" ht="18.75" customHeight="1" spans="1:14">
      <c r="A8" s="82"/>
      <c r="B8" s="83"/>
      <c r="C8" s="84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2"/>
      <c r="B9" s="83"/>
      <c r="C9" s="84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5" t="s">
        <v>119</v>
      </c>
      <c r="B10" s="86"/>
      <c r="C10" s="87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ht="23" customHeight="1" spans="1:9">
      <c r="A11" s="38" t="s">
        <v>413</v>
      </c>
      <c r="B11" s="38"/>
      <c r="C11" s="38"/>
      <c r="D11" s="38"/>
      <c r="E11" s="38"/>
      <c r="F11" s="38"/>
      <c r="G11" s="38"/>
      <c r="H11" s="38"/>
      <c r="I11" s="38"/>
    </row>
  </sheetData>
  <mergeCells count="14">
    <mergeCell ref="A2:N2"/>
    <mergeCell ref="A3:C3"/>
    <mergeCell ref="D4:N4"/>
    <mergeCell ref="I5:N5"/>
    <mergeCell ref="A10:C10"/>
    <mergeCell ref="A11:I11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showZeros="0" workbookViewId="0">
      <selection activeCell="D15" sqref="D15"/>
    </sheetView>
  </sheetViews>
  <sheetFormatPr defaultColWidth="9.14285714285714" defaultRowHeight="14.25" customHeight="1"/>
  <cols>
    <col min="1" max="1" width="37.7047619047619" customWidth="1"/>
    <col min="2" max="4" width="17.5714285714286" customWidth="1"/>
    <col min="5" max="14" width="15.7047619047619" customWidth="1"/>
  </cols>
  <sheetData>
    <row r="1" ht="15" customHeight="1" spans="1:14">
      <c r="A1" s="30"/>
      <c r="B1" s="30"/>
      <c r="C1" s="30"/>
      <c r="D1" s="59"/>
      <c r="L1" s="39"/>
      <c r="M1" s="39"/>
      <c r="N1" s="39" t="s">
        <v>414</v>
      </c>
    </row>
    <row r="2" ht="27.75" customHeight="1" spans="1:14">
      <c r="A2" s="60" t="str">
        <f>"2025"&amp;"年市对下转移支付预算表"</f>
        <v>2025年市对下转移支付预算表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53"/>
      <c r="M2" s="53"/>
      <c r="N2" s="6"/>
    </row>
    <row r="3" ht="18.75" customHeight="1" spans="1:14">
      <c r="A3" s="61" t="str">
        <f>"单位名称："&amp;"临沧市妇女联合会"</f>
        <v>单位名称：临沧市妇女联合会</v>
      </c>
      <c r="B3" s="62"/>
      <c r="C3" s="62"/>
      <c r="D3" s="63"/>
      <c r="E3" s="64"/>
      <c r="F3" s="64"/>
      <c r="G3" s="64"/>
      <c r="H3" s="64"/>
      <c r="I3" s="64"/>
      <c r="L3" s="67"/>
      <c r="M3" s="67"/>
      <c r="N3" s="39" t="s">
        <v>168</v>
      </c>
    </row>
    <row r="4" ht="18.75" customHeight="1" spans="1:14">
      <c r="A4" s="31" t="s">
        <v>415</v>
      </c>
      <c r="B4" s="12" t="s">
        <v>188</v>
      </c>
      <c r="C4" s="13"/>
      <c r="D4" s="13"/>
      <c r="E4" s="12" t="s">
        <v>416</v>
      </c>
      <c r="F4" s="13"/>
      <c r="G4" s="13"/>
      <c r="H4" s="13"/>
      <c r="I4" s="13"/>
      <c r="J4" s="13"/>
      <c r="K4" s="13"/>
      <c r="L4" s="68"/>
      <c r="M4" s="68"/>
      <c r="N4" s="14"/>
    </row>
    <row r="5" ht="18.75" customHeight="1" spans="1:14">
      <c r="A5" s="33"/>
      <c r="B5" s="32" t="s">
        <v>56</v>
      </c>
      <c r="C5" s="11" t="s">
        <v>59</v>
      </c>
      <c r="D5" s="65" t="s">
        <v>417</v>
      </c>
      <c r="E5" s="66" t="s">
        <v>418</v>
      </c>
      <c r="F5" s="66" t="s">
        <v>419</v>
      </c>
      <c r="G5" s="66" t="s">
        <v>420</v>
      </c>
      <c r="H5" s="66" t="s">
        <v>421</v>
      </c>
      <c r="I5" s="66" t="s">
        <v>422</v>
      </c>
      <c r="J5" s="66" t="s">
        <v>423</v>
      </c>
      <c r="K5" s="66" t="s">
        <v>424</v>
      </c>
      <c r="L5" s="55" t="s">
        <v>425</v>
      </c>
      <c r="M5" s="55" t="s">
        <v>426</v>
      </c>
      <c r="N5" s="55" t="s">
        <v>427</v>
      </c>
    </row>
    <row r="6" ht="18.75" customHeight="1" spans="1:14">
      <c r="A6" s="66">
        <v>1</v>
      </c>
      <c r="B6" s="66">
        <v>2</v>
      </c>
      <c r="C6" s="66">
        <v>3</v>
      </c>
      <c r="D6" s="12">
        <v>4</v>
      </c>
      <c r="E6" s="66">
        <v>5</v>
      </c>
      <c r="F6" s="66">
        <v>6</v>
      </c>
      <c r="G6" s="66">
        <v>7</v>
      </c>
      <c r="H6" s="12">
        <v>8</v>
      </c>
      <c r="I6" s="66">
        <v>9</v>
      </c>
      <c r="J6" s="66">
        <v>10</v>
      </c>
      <c r="K6" s="66">
        <v>11</v>
      </c>
      <c r="L6" s="55">
        <v>12</v>
      </c>
      <c r="M6" s="55">
        <v>13</v>
      </c>
      <c r="N6" s="55">
        <v>14</v>
      </c>
    </row>
    <row r="7" ht="18.75" customHeight="1" spans="1:14">
      <c r="A7" s="34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ht="18.75" customHeight="1" spans="1:14">
      <c r="A8" s="34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23" customHeight="1" spans="1:7">
      <c r="A9" s="38" t="s">
        <v>428</v>
      </c>
      <c r="B9" s="38"/>
      <c r="C9" s="38"/>
      <c r="D9" s="38"/>
      <c r="E9" s="38"/>
      <c r="F9" s="38"/>
      <c r="G9" s="38"/>
    </row>
  </sheetData>
  <mergeCells count="6">
    <mergeCell ref="A2:N2"/>
    <mergeCell ref="A3:I3"/>
    <mergeCell ref="B4:D4"/>
    <mergeCell ref="E4:N4"/>
    <mergeCell ref="A9:G9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:J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285714285714" customWidth="1"/>
    <col min="10" max="10" width="18.8571428571429" customWidth="1"/>
  </cols>
  <sheetData>
    <row r="1" ht="15" customHeight="1" spans="10:10">
      <c r="J1" s="39" t="s">
        <v>429</v>
      </c>
    </row>
    <row r="2" ht="36" customHeight="1" spans="1:10">
      <c r="A2" s="5" t="str">
        <f>"2025"&amp;"年市对下转移支付绩效目标表"</f>
        <v>2025年市对下转移支付绩效目标表</v>
      </c>
      <c r="B2" s="6"/>
      <c r="C2" s="6"/>
      <c r="D2" s="6"/>
      <c r="E2" s="6"/>
      <c r="F2" s="53"/>
      <c r="G2" s="6"/>
      <c r="H2" s="53"/>
      <c r="I2" s="53"/>
      <c r="J2" s="6"/>
    </row>
    <row r="3" ht="18.75" customHeight="1" spans="1:8">
      <c r="A3" s="7" t="str">
        <f>"单位名称："&amp;"临沧市妇女联合会"</f>
        <v>单位名称：临沧市妇女联合会</v>
      </c>
      <c r="B3" s="3"/>
      <c r="C3" s="3"/>
      <c r="D3" s="3"/>
      <c r="E3" s="3"/>
      <c r="F3" s="54"/>
      <c r="G3" s="3"/>
      <c r="H3" s="54"/>
    </row>
    <row r="4" ht="18.75" customHeight="1" spans="1:10">
      <c r="A4" s="47" t="s">
        <v>293</v>
      </c>
      <c r="B4" s="47" t="s">
        <v>294</v>
      </c>
      <c r="C4" s="47" t="s">
        <v>295</v>
      </c>
      <c r="D4" s="47" t="s">
        <v>296</v>
      </c>
      <c r="E4" s="47" t="s">
        <v>297</v>
      </c>
      <c r="F4" s="55" t="s">
        <v>298</v>
      </c>
      <c r="G4" s="47" t="s">
        <v>299</v>
      </c>
      <c r="H4" s="55" t="s">
        <v>300</v>
      </c>
      <c r="I4" s="55" t="s">
        <v>301</v>
      </c>
      <c r="J4" s="47" t="s">
        <v>302</v>
      </c>
    </row>
    <row r="5" ht="18.75" customHeight="1" spans="1:10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55">
        <v>6</v>
      </c>
      <c r="G5" s="47">
        <v>7</v>
      </c>
      <c r="H5" s="55">
        <v>8</v>
      </c>
      <c r="I5" s="55">
        <v>9</v>
      </c>
      <c r="J5" s="47">
        <v>10</v>
      </c>
    </row>
    <row r="6" ht="18.75" customHeight="1" spans="1:10">
      <c r="A6" s="21"/>
      <c r="B6" s="48"/>
      <c r="C6" s="48"/>
      <c r="D6" s="48"/>
      <c r="E6" s="56"/>
      <c r="F6" s="57"/>
      <c r="G6" s="56"/>
      <c r="H6" s="57"/>
      <c r="I6" s="57"/>
      <c r="J6" s="56"/>
    </row>
    <row r="7" ht="18.75" customHeight="1" spans="1:10">
      <c r="A7" s="21"/>
      <c r="B7" s="21"/>
      <c r="C7" s="21"/>
      <c r="D7" s="21"/>
      <c r="E7" s="21"/>
      <c r="F7" s="58"/>
      <c r="G7" s="21"/>
      <c r="H7" s="21"/>
      <c r="I7" s="21"/>
      <c r="J7" s="21"/>
    </row>
    <row r="8" ht="22" customHeight="1" spans="1:10">
      <c r="A8" s="38" t="s">
        <v>430</v>
      </c>
      <c r="B8" s="38"/>
      <c r="C8" s="38"/>
      <c r="D8" s="38"/>
      <c r="E8" s="38"/>
      <c r="F8" s="38"/>
      <c r="G8" s="38"/>
      <c r="H8" s="38"/>
      <c r="I8" s="38"/>
      <c r="J8" s="38"/>
    </row>
  </sheetData>
  <mergeCells count="3">
    <mergeCell ref="A2:J2"/>
    <mergeCell ref="A3:H3"/>
    <mergeCell ref="A8:J8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F19" sqref="F19"/>
    </sheetView>
  </sheetViews>
  <sheetFormatPr defaultColWidth="9.14285714285714" defaultRowHeight="12" customHeight="1" outlineLevelCol="7"/>
  <cols>
    <col min="1" max="1" width="29" customWidth="1"/>
    <col min="2" max="2" width="18.7047619047619" customWidth="1"/>
    <col min="3" max="3" width="24.8571428571429" customWidth="1"/>
    <col min="4" max="4" width="23.5714285714286" customWidth="1"/>
    <col min="5" max="5" width="17.8571428571429" customWidth="1"/>
    <col min="6" max="6" width="23.5714285714286" customWidth="1"/>
    <col min="7" max="7" width="25.1428571428571" customWidth="1"/>
    <col min="8" max="8" width="18.857142857142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40" t="s">
        <v>431</v>
      </c>
    </row>
    <row r="2" ht="34.5" customHeight="1" spans="1:8">
      <c r="A2" s="41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2" t="str">
        <f>"单位名称："&amp;"临沧市妇女联合会"</f>
        <v>单位名称：临沧市妇女联合会</v>
      </c>
      <c r="B3" s="8"/>
      <c r="C3" s="3"/>
      <c r="H3" s="43" t="s">
        <v>168</v>
      </c>
    </row>
    <row r="4" ht="18.75" customHeight="1" spans="1:8">
      <c r="A4" s="11" t="s">
        <v>181</v>
      </c>
      <c r="B4" s="11" t="s">
        <v>432</v>
      </c>
      <c r="C4" s="11" t="s">
        <v>433</v>
      </c>
      <c r="D4" s="11" t="s">
        <v>434</v>
      </c>
      <c r="E4" s="11" t="s">
        <v>435</v>
      </c>
      <c r="F4" s="44" t="s">
        <v>436</v>
      </c>
      <c r="G4" s="45"/>
      <c r="H4" s="46"/>
    </row>
    <row r="5" ht="18.75" customHeight="1" spans="1:8">
      <c r="A5" s="18"/>
      <c r="B5" s="18"/>
      <c r="C5" s="18"/>
      <c r="D5" s="18"/>
      <c r="E5" s="18"/>
      <c r="F5" s="47" t="s">
        <v>398</v>
      </c>
      <c r="G5" s="47" t="s">
        <v>437</v>
      </c>
      <c r="H5" s="47" t="s">
        <v>438</v>
      </c>
    </row>
    <row r="6" ht="18.75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18.75" customHeight="1" spans="1:8">
      <c r="A7" s="48" t="s">
        <v>71</v>
      </c>
      <c r="B7" s="48"/>
      <c r="C7" s="34"/>
      <c r="D7" s="34"/>
      <c r="E7" s="34" t="s">
        <v>407</v>
      </c>
      <c r="F7" s="49">
        <v>1</v>
      </c>
      <c r="G7" s="23">
        <v>10000</v>
      </c>
      <c r="H7" s="23">
        <v>10000</v>
      </c>
    </row>
    <row r="8" ht="18.75" customHeight="1" spans="1:8">
      <c r="A8" s="50" t="s">
        <v>71</v>
      </c>
      <c r="B8" s="48" t="s">
        <v>439</v>
      </c>
      <c r="C8" s="34" t="s">
        <v>440</v>
      </c>
      <c r="D8" s="34" t="s">
        <v>441</v>
      </c>
      <c r="E8" s="34" t="s">
        <v>407</v>
      </c>
      <c r="F8" s="49">
        <v>1</v>
      </c>
      <c r="G8" s="23">
        <v>10000</v>
      </c>
      <c r="H8" s="23">
        <v>10000</v>
      </c>
    </row>
    <row r="9" ht="18.75" customHeight="1" spans="1:8">
      <c r="A9" s="26" t="s">
        <v>56</v>
      </c>
      <c r="B9" s="51"/>
      <c r="C9" s="51"/>
      <c r="D9" s="51"/>
      <c r="E9" s="52"/>
      <c r="F9" s="49">
        <v>1</v>
      </c>
      <c r="G9" s="23">
        <v>10000</v>
      </c>
      <c r="H9" s="23">
        <v>10000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E23" sqref="E23"/>
    </sheetView>
  </sheetViews>
  <sheetFormatPr defaultColWidth="9.14285714285714" defaultRowHeight="14.25" customHeight="1"/>
  <cols>
    <col min="1" max="1" width="13.4285714285714" customWidth="1"/>
    <col min="2" max="2" width="43.8761904761905" customWidth="1"/>
    <col min="3" max="3" width="23.8571428571429" customWidth="1"/>
    <col min="4" max="4" width="11.1428571428571" customWidth="1"/>
    <col min="5" max="5" width="33.1714285714286" customWidth="1"/>
    <col min="6" max="6" width="9.85714285714286" customWidth="1"/>
    <col min="7" max="7" width="17.7047619047619" customWidth="1"/>
    <col min="8" max="11" width="15.4285714285714" customWidth="1"/>
  </cols>
  <sheetData>
    <row r="1" ht="15" customHeight="1" spans="4:11">
      <c r="D1" s="29"/>
      <c r="E1" s="29"/>
      <c r="F1" s="29"/>
      <c r="G1" s="29"/>
      <c r="H1" s="30"/>
      <c r="I1" s="30"/>
      <c r="J1" s="30"/>
      <c r="K1" s="39" t="s">
        <v>442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"单位名称："&amp;"临沧市妇女联合会"</f>
        <v>单位名称：临沧市妇女联合会</v>
      </c>
      <c r="B3" s="8"/>
      <c r="C3" s="8"/>
      <c r="D3" s="8"/>
      <c r="E3" s="8"/>
      <c r="F3" s="8"/>
      <c r="G3" s="8"/>
      <c r="H3" s="9"/>
      <c r="I3" s="9"/>
      <c r="J3" s="9"/>
      <c r="K3" s="4" t="s">
        <v>168</v>
      </c>
    </row>
    <row r="4" ht="18.75" customHeight="1" spans="1:11">
      <c r="A4" s="10" t="s">
        <v>260</v>
      </c>
      <c r="B4" s="10" t="s">
        <v>183</v>
      </c>
      <c r="C4" s="10" t="s">
        <v>261</v>
      </c>
      <c r="D4" s="11" t="s">
        <v>184</v>
      </c>
      <c r="E4" s="11" t="s">
        <v>185</v>
      </c>
      <c r="F4" s="11" t="s">
        <v>262</v>
      </c>
      <c r="G4" s="11" t="s">
        <v>263</v>
      </c>
      <c r="H4" s="31" t="s">
        <v>56</v>
      </c>
      <c r="I4" s="12" t="s">
        <v>443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2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3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4"/>
      <c r="B8" s="21"/>
      <c r="C8" s="34"/>
      <c r="D8" s="34"/>
      <c r="E8" s="34"/>
      <c r="F8" s="34"/>
      <c r="G8" s="34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5" t="s">
        <v>119</v>
      </c>
      <c r="B10" s="36"/>
      <c r="C10" s="36"/>
      <c r="D10" s="36"/>
      <c r="E10" s="36"/>
      <c r="F10" s="36"/>
      <c r="G10" s="37"/>
      <c r="H10" s="23"/>
      <c r="I10" s="23"/>
      <c r="J10" s="23"/>
      <c r="K10" s="23"/>
    </row>
    <row r="11" customHeight="1" spans="1:8">
      <c r="A11" s="38" t="s">
        <v>444</v>
      </c>
      <c r="B11" s="38"/>
      <c r="C11" s="38"/>
      <c r="D11" s="38"/>
      <c r="E11" s="38"/>
      <c r="F11" s="38"/>
      <c r="G11" s="38"/>
      <c r="H11" s="38"/>
    </row>
  </sheetData>
  <mergeCells count="16">
    <mergeCell ref="A2:K2"/>
    <mergeCell ref="A3:G3"/>
    <mergeCell ref="I4:K4"/>
    <mergeCell ref="A10:G10"/>
    <mergeCell ref="A11:H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tabSelected="1" workbookViewId="0">
      <selection activeCell="D28" sqref="D28"/>
    </sheetView>
  </sheetViews>
  <sheetFormatPr defaultColWidth="9.14285714285714" defaultRowHeight="14.25" customHeight="1" outlineLevelCol="6"/>
  <cols>
    <col min="1" max="1" width="29.4285714285714" customWidth="1"/>
    <col min="2" max="2" width="23.1428571428571" customWidth="1"/>
    <col min="3" max="3" width="31.5714285714286" customWidth="1"/>
    <col min="4" max="4" width="20.4285714285714" customWidth="1"/>
    <col min="5" max="7" width="23.857142857142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445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"单位名称："&amp;"临沧市妇女联合会"</f>
        <v>单位名称：临沧市妇女联合会</v>
      </c>
      <c r="B3" s="8"/>
      <c r="C3" s="8"/>
      <c r="D3" s="8"/>
      <c r="E3" s="9"/>
      <c r="F3" s="9"/>
      <c r="G3" s="4" t="s">
        <v>168</v>
      </c>
    </row>
    <row r="4" ht="18.75" customHeight="1" spans="1:7">
      <c r="A4" s="10" t="s">
        <v>261</v>
      </c>
      <c r="B4" s="10" t="s">
        <v>260</v>
      </c>
      <c r="C4" s="10" t="s">
        <v>183</v>
      </c>
      <c r="D4" s="11" t="s">
        <v>446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1600000</v>
      </c>
      <c r="F8" s="23"/>
      <c r="G8" s="23"/>
    </row>
    <row r="9" ht="18.75" customHeight="1" spans="1:7">
      <c r="A9" s="24" t="s">
        <v>71</v>
      </c>
      <c r="B9" s="21"/>
      <c r="C9" s="21"/>
      <c r="D9" s="21"/>
      <c r="E9" s="23">
        <v>1600000</v>
      </c>
      <c r="F9" s="23"/>
      <c r="G9" s="23"/>
    </row>
    <row r="10" ht="18.75" customHeight="1" spans="1:7">
      <c r="A10" s="25"/>
      <c r="B10" s="21" t="s">
        <v>447</v>
      </c>
      <c r="C10" s="21" t="s">
        <v>278</v>
      </c>
      <c r="D10" s="21" t="s">
        <v>448</v>
      </c>
      <c r="E10" s="23">
        <v>1500000</v>
      </c>
      <c r="F10" s="23"/>
      <c r="G10" s="23"/>
    </row>
    <row r="11" ht="18.75" customHeight="1" spans="1:7">
      <c r="A11" s="25"/>
      <c r="B11" s="21" t="s">
        <v>447</v>
      </c>
      <c r="C11" s="21" t="s">
        <v>266</v>
      </c>
      <c r="D11" s="21" t="s">
        <v>448</v>
      </c>
      <c r="E11" s="23">
        <v>100000</v>
      </c>
      <c r="F11" s="23"/>
      <c r="G11" s="23"/>
    </row>
    <row r="12" ht="18.75" customHeight="1" spans="1:7">
      <c r="A12" s="26" t="s">
        <v>56</v>
      </c>
      <c r="B12" s="27" t="s">
        <v>449</v>
      </c>
      <c r="C12" s="27"/>
      <c r="D12" s="28"/>
      <c r="E12" s="23">
        <v>1600000</v>
      </c>
      <c r="F12" s="23"/>
      <c r="G12" s="23"/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8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topLeftCell="D1" workbookViewId="0">
      <selection activeCell="O21" sqref="O20:O21"/>
    </sheetView>
  </sheetViews>
  <sheetFormatPr defaultColWidth="9.14285714285714" defaultRowHeight="14.25" customHeight="1"/>
  <cols>
    <col min="1" max="1" width="16.4285714285714" customWidth="1"/>
    <col min="2" max="2" width="18.2857142857143" customWidth="1"/>
    <col min="3" max="5" width="20.4285714285714" customWidth="1"/>
    <col min="6" max="14" width="11.1428571428571" customWidth="1"/>
    <col min="15" max="19" width="11.2857142857143" customWidth="1"/>
  </cols>
  <sheetData>
    <row r="1" ht="15" customHeight="1" spans="10:19">
      <c r="J1" s="206"/>
      <c r="O1" s="69"/>
      <c r="P1" s="69"/>
      <c r="Q1" s="69"/>
      <c r="R1" s="69"/>
      <c r="S1" s="39" t="s">
        <v>53</v>
      </c>
    </row>
    <row r="2" ht="57.75" customHeight="1" spans="1:19">
      <c r="A2" s="135" t="str">
        <f>"2025"&amp;"年部门收入预算表"</f>
        <v>2025年部门收入预算表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207"/>
      <c r="P2" s="207"/>
      <c r="Q2" s="207"/>
      <c r="R2" s="207"/>
      <c r="S2" s="207"/>
    </row>
    <row r="3" ht="18.75" customHeight="1" spans="1:19">
      <c r="A3" s="42" t="str">
        <f>"单位名称："&amp;"临沧市妇女联合会"</f>
        <v>单位名称：临沧市妇女联合会</v>
      </c>
      <c r="B3" s="95"/>
      <c r="C3" s="95"/>
      <c r="D3" s="95"/>
      <c r="E3" s="95"/>
      <c r="F3" s="95"/>
      <c r="G3" s="95"/>
      <c r="H3" s="95"/>
      <c r="I3" s="95"/>
      <c r="J3" s="73"/>
      <c r="K3" s="95"/>
      <c r="L3" s="95"/>
      <c r="M3" s="95"/>
      <c r="N3" s="95"/>
      <c r="O3" s="73"/>
      <c r="P3" s="73"/>
      <c r="Q3" s="73"/>
      <c r="R3" s="73"/>
      <c r="S3" s="39" t="s">
        <v>1</v>
      </c>
    </row>
    <row r="4" ht="18.75" customHeight="1" spans="1:19">
      <c r="A4" s="191" t="s">
        <v>54</v>
      </c>
      <c r="B4" s="192" t="s">
        <v>55</v>
      </c>
      <c r="C4" s="192" t="s">
        <v>56</v>
      </c>
      <c r="D4" s="193" t="s">
        <v>57</v>
      </c>
      <c r="E4" s="194"/>
      <c r="F4" s="194"/>
      <c r="G4" s="194"/>
      <c r="H4" s="194"/>
      <c r="I4" s="194"/>
      <c r="J4" s="208"/>
      <c r="K4" s="194"/>
      <c r="L4" s="194"/>
      <c r="M4" s="194"/>
      <c r="N4" s="209"/>
      <c r="O4" s="193" t="s">
        <v>46</v>
      </c>
      <c r="P4" s="193"/>
      <c r="Q4" s="193"/>
      <c r="R4" s="193"/>
      <c r="S4" s="212"/>
    </row>
    <row r="5" ht="18.75" customHeight="1" spans="1:19">
      <c r="A5" s="195"/>
      <c r="B5" s="196"/>
      <c r="C5" s="196"/>
      <c r="D5" s="197" t="s">
        <v>58</v>
      </c>
      <c r="E5" s="197" t="s">
        <v>59</v>
      </c>
      <c r="F5" s="197" t="s">
        <v>60</v>
      </c>
      <c r="G5" s="197" t="s">
        <v>61</v>
      </c>
      <c r="H5" s="197" t="s">
        <v>62</v>
      </c>
      <c r="I5" s="210" t="s">
        <v>63</v>
      </c>
      <c r="J5" s="210"/>
      <c r="K5" s="210"/>
      <c r="L5" s="210"/>
      <c r="M5" s="210"/>
      <c r="N5" s="200"/>
      <c r="O5" s="197" t="s">
        <v>58</v>
      </c>
      <c r="P5" s="197" t="s">
        <v>59</v>
      </c>
      <c r="Q5" s="197" t="s">
        <v>60</v>
      </c>
      <c r="R5" s="197" t="s">
        <v>61</v>
      </c>
      <c r="S5" s="197" t="s">
        <v>64</v>
      </c>
    </row>
    <row r="6" ht="36" customHeight="1" spans="1:19">
      <c r="A6" s="198"/>
      <c r="B6" s="199"/>
      <c r="C6" s="199"/>
      <c r="D6" s="200"/>
      <c r="E6" s="200"/>
      <c r="F6" s="200"/>
      <c r="G6" s="200"/>
      <c r="H6" s="200"/>
      <c r="I6" s="199" t="s">
        <v>58</v>
      </c>
      <c r="J6" s="199" t="s">
        <v>65</v>
      </c>
      <c r="K6" s="199" t="s">
        <v>66</v>
      </c>
      <c r="L6" s="199" t="s">
        <v>67</v>
      </c>
      <c r="M6" s="199" t="s">
        <v>68</v>
      </c>
      <c r="N6" s="199" t="s">
        <v>69</v>
      </c>
      <c r="O6" s="211"/>
      <c r="P6" s="211"/>
      <c r="Q6" s="211"/>
      <c r="R6" s="211"/>
      <c r="S6" s="200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201" t="s">
        <v>70</v>
      </c>
      <c r="B8" s="202" t="s">
        <v>71</v>
      </c>
      <c r="C8" s="23">
        <v>4010004.96</v>
      </c>
      <c r="D8" s="23">
        <v>4010004.96</v>
      </c>
      <c r="E8" s="23">
        <v>4010004.96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99" t="s">
        <v>72</v>
      </c>
      <c r="B9" s="203" t="s">
        <v>71</v>
      </c>
      <c r="C9" s="23">
        <v>4010004.96</v>
      </c>
      <c r="D9" s="23">
        <v>4010004.96</v>
      </c>
      <c r="E9" s="23">
        <v>4010004.96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ht="18.75" customHeight="1" spans="1:19">
      <c r="A10" s="204" t="s">
        <v>56</v>
      </c>
      <c r="B10" s="205"/>
      <c r="C10" s="23">
        <v>4010004.96</v>
      </c>
      <c r="D10" s="23">
        <v>4010004.96</v>
      </c>
      <c r="E10" s="23">
        <v>4010004.96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4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047619047619" customWidth="1"/>
    <col min="3" max="6" width="19.1428571428571" customWidth="1"/>
    <col min="7" max="8" width="19" customWidth="1"/>
    <col min="9" max="9" width="18.8571428571429" customWidth="1"/>
    <col min="10" max="11" width="19" customWidth="1"/>
    <col min="12" max="14" width="18.8571428571429" customWidth="1"/>
    <col min="15" max="15" width="19" customWidth="1"/>
  </cols>
  <sheetData>
    <row r="1" ht="15" customHeight="1" spans="1:15">
      <c r="A1" s="1"/>
      <c r="B1" s="1"/>
      <c r="C1" s="1"/>
      <c r="D1" s="179"/>
      <c r="E1" s="1"/>
      <c r="F1" s="1"/>
      <c r="G1" s="1"/>
      <c r="H1" s="179"/>
      <c r="I1" s="1"/>
      <c r="J1" s="179"/>
      <c r="K1" s="1"/>
      <c r="L1" s="1"/>
      <c r="M1" s="1"/>
      <c r="N1" s="1"/>
      <c r="O1" s="40" t="s">
        <v>73</v>
      </c>
    </row>
    <row r="2" ht="42" customHeight="1" spans="1:15">
      <c r="A2" s="5" t="str">
        <f>"2025"&amp;"年部门支出预算表"</f>
        <v>2025年部门支出预算表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ht="18.75" customHeight="1" spans="1:15">
      <c r="A3" s="181" t="str">
        <f>"单位名称："&amp;"临沧市妇女联合会"</f>
        <v>单位名称：临沧市妇女联合会</v>
      </c>
      <c r="B3" s="182"/>
      <c r="C3" s="64"/>
      <c r="D3" s="30"/>
      <c r="E3" s="64"/>
      <c r="F3" s="64"/>
      <c r="G3" s="64"/>
      <c r="H3" s="30"/>
      <c r="I3" s="64"/>
      <c r="J3" s="30"/>
      <c r="K3" s="64"/>
      <c r="L3" s="64"/>
      <c r="M3" s="189"/>
      <c r="N3" s="189"/>
      <c r="O3" s="40" t="s">
        <v>1</v>
      </c>
    </row>
    <row r="4" ht="18.75" customHeight="1" spans="1:15">
      <c r="A4" s="10" t="s">
        <v>74</v>
      </c>
      <c r="B4" s="10" t="s">
        <v>75</v>
      </c>
      <c r="C4" s="10" t="s">
        <v>56</v>
      </c>
      <c r="D4" s="12" t="s">
        <v>59</v>
      </c>
      <c r="E4" s="76" t="s">
        <v>76</v>
      </c>
      <c r="F4" s="145" t="s">
        <v>77</v>
      </c>
      <c r="G4" s="10" t="s">
        <v>60</v>
      </c>
      <c r="H4" s="10" t="s">
        <v>61</v>
      </c>
      <c r="I4" s="10" t="s">
        <v>78</v>
      </c>
      <c r="J4" s="12" t="s">
        <v>79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6" t="s">
        <v>58</v>
      </c>
      <c r="E5" s="94" t="s">
        <v>76</v>
      </c>
      <c r="F5" s="94" t="s">
        <v>77</v>
      </c>
      <c r="G5" s="18"/>
      <c r="H5" s="18"/>
      <c r="I5" s="18"/>
      <c r="J5" s="66" t="s">
        <v>58</v>
      </c>
      <c r="K5" s="47" t="s">
        <v>80</v>
      </c>
      <c r="L5" s="47" t="s">
        <v>81</v>
      </c>
      <c r="M5" s="47" t="s">
        <v>82</v>
      </c>
      <c r="N5" s="47" t="s">
        <v>83</v>
      </c>
      <c r="O5" s="47" t="s">
        <v>84</v>
      </c>
    </row>
    <row r="6" ht="18.75" customHeight="1" spans="1:15">
      <c r="A6" s="122">
        <v>1</v>
      </c>
      <c r="B6" s="122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15</v>
      </c>
    </row>
    <row r="7" ht="18.75" customHeight="1" spans="1:15">
      <c r="A7" s="139" t="s">
        <v>85</v>
      </c>
      <c r="B7" s="168" t="s">
        <v>86</v>
      </c>
      <c r="C7" s="23">
        <v>3311129.22</v>
      </c>
      <c r="D7" s="23">
        <v>3311129.22</v>
      </c>
      <c r="E7" s="23">
        <v>1711129.22</v>
      </c>
      <c r="F7" s="23">
        <v>1600000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83" t="s">
        <v>87</v>
      </c>
      <c r="B8" s="220" t="s">
        <v>88</v>
      </c>
      <c r="C8" s="23">
        <v>3311129.22</v>
      </c>
      <c r="D8" s="23">
        <v>3311129.22</v>
      </c>
      <c r="E8" s="23">
        <v>1711129.22</v>
      </c>
      <c r="F8" s="23">
        <v>1600000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85" t="s">
        <v>89</v>
      </c>
      <c r="B9" s="221" t="s">
        <v>90</v>
      </c>
      <c r="C9" s="23">
        <v>2974099.96</v>
      </c>
      <c r="D9" s="23">
        <v>2974099.96</v>
      </c>
      <c r="E9" s="23">
        <v>1374099.96</v>
      </c>
      <c r="F9" s="23">
        <v>1600000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85" t="s">
        <v>91</v>
      </c>
      <c r="B10" s="221" t="s">
        <v>92</v>
      </c>
      <c r="C10" s="23">
        <v>337029.26</v>
      </c>
      <c r="D10" s="23">
        <v>337029.26</v>
      </c>
      <c r="E10" s="23">
        <v>337029.26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39" t="s">
        <v>93</v>
      </c>
      <c r="B11" s="168" t="s">
        <v>94</v>
      </c>
      <c r="C11" s="23">
        <v>354659.72</v>
      </c>
      <c r="D11" s="23">
        <v>354659.72</v>
      </c>
      <c r="E11" s="23">
        <v>354659.72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83" t="s">
        <v>95</v>
      </c>
      <c r="B12" s="220" t="s">
        <v>96</v>
      </c>
      <c r="C12" s="23">
        <v>354659.72</v>
      </c>
      <c r="D12" s="23">
        <v>354659.72</v>
      </c>
      <c r="E12" s="23">
        <v>354659.72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85" t="s">
        <v>97</v>
      </c>
      <c r="B13" s="221" t="s">
        <v>98</v>
      </c>
      <c r="C13" s="23">
        <v>135858.6</v>
      </c>
      <c r="D13" s="23">
        <v>135858.6</v>
      </c>
      <c r="E13" s="23">
        <v>135858.6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85" t="s">
        <v>99</v>
      </c>
      <c r="B14" s="221" t="s">
        <v>100</v>
      </c>
      <c r="C14" s="23">
        <v>218801.12</v>
      </c>
      <c r="D14" s="23">
        <v>218801.12</v>
      </c>
      <c r="E14" s="23">
        <v>218801.12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39" t="s">
        <v>101</v>
      </c>
      <c r="B15" s="168" t="s">
        <v>102</v>
      </c>
      <c r="C15" s="23">
        <v>157485.22</v>
      </c>
      <c r="D15" s="23">
        <v>157485.22</v>
      </c>
      <c r="E15" s="23">
        <v>157485.22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83" t="s">
        <v>103</v>
      </c>
      <c r="B16" s="220" t="s">
        <v>104</v>
      </c>
      <c r="C16" s="23">
        <v>157485.22</v>
      </c>
      <c r="D16" s="23">
        <v>157485.22</v>
      </c>
      <c r="E16" s="23">
        <v>157485.22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85" t="s">
        <v>105</v>
      </c>
      <c r="B17" s="221" t="s">
        <v>106</v>
      </c>
      <c r="C17" s="23">
        <v>77451.2</v>
      </c>
      <c r="D17" s="23">
        <v>77451.2</v>
      </c>
      <c r="E17" s="23">
        <v>77451.2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85" t="s">
        <v>107</v>
      </c>
      <c r="B18" s="221" t="s">
        <v>108</v>
      </c>
      <c r="C18" s="23">
        <v>19641.8</v>
      </c>
      <c r="D18" s="23">
        <v>19641.8</v>
      </c>
      <c r="E18" s="23">
        <v>19641.8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85" t="s">
        <v>109</v>
      </c>
      <c r="B19" s="221" t="s">
        <v>110</v>
      </c>
      <c r="C19" s="23">
        <v>52905.21</v>
      </c>
      <c r="D19" s="23">
        <v>52905.21</v>
      </c>
      <c r="E19" s="23">
        <v>52905.21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85" t="s">
        <v>111</v>
      </c>
      <c r="B20" s="221" t="s">
        <v>112</v>
      </c>
      <c r="C20" s="23">
        <v>7487.01</v>
      </c>
      <c r="D20" s="23">
        <v>7487.01</v>
      </c>
      <c r="E20" s="23">
        <v>7487.01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39" t="s">
        <v>113</v>
      </c>
      <c r="B21" s="168" t="s">
        <v>114</v>
      </c>
      <c r="C21" s="23">
        <v>186730.8</v>
      </c>
      <c r="D21" s="23">
        <v>186730.8</v>
      </c>
      <c r="E21" s="23">
        <v>186730.8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83" t="s">
        <v>115</v>
      </c>
      <c r="B22" s="220" t="s">
        <v>116</v>
      </c>
      <c r="C22" s="23">
        <v>186730.8</v>
      </c>
      <c r="D22" s="23">
        <v>186730.8</v>
      </c>
      <c r="E22" s="23">
        <v>186730.8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85" t="s">
        <v>117</v>
      </c>
      <c r="B23" s="221" t="s">
        <v>118</v>
      </c>
      <c r="C23" s="23">
        <v>186730.8</v>
      </c>
      <c r="D23" s="23">
        <v>186730.8</v>
      </c>
      <c r="E23" s="23">
        <v>186730.8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87" t="s">
        <v>119</v>
      </c>
      <c r="B24" s="188" t="s">
        <v>119</v>
      </c>
      <c r="C24" s="23">
        <v>4010004.96</v>
      </c>
      <c r="D24" s="23">
        <v>4010004.96</v>
      </c>
      <c r="E24" s="23">
        <v>2410004.96</v>
      </c>
      <c r="F24" s="23">
        <v>1600000</v>
      </c>
      <c r="G24" s="23"/>
      <c r="H24" s="23"/>
      <c r="I24" s="23"/>
      <c r="J24" s="23"/>
      <c r="K24" s="23"/>
      <c r="L24" s="23"/>
      <c r="M24" s="23"/>
      <c r="N24" s="23"/>
      <c r="O24" s="23"/>
    </row>
  </sheetData>
  <mergeCells count="11">
    <mergeCell ref="A2:O2"/>
    <mergeCell ref="A3:L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4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571428571429" customWidth="1"/>
    <col min="3" max="3" width="35.8571428571429" customWidth="1"/>
    <col min="4" max="4" width="29.8571428571429" customWidth="1"/>
  </cols>
  <sheetData>
    <row r="1" ht="15" customHeight="1" spans="1:4">
      <c r="A1" s="1"/>
      <c r="B1" s="1"/>
      <c r="C1" s="1"/>
      <c r="D1" s="40" t="s">
        <v>120</v>
      </c>
    </row>
    <row r="2" ht="36" customHeight="1" spans="1:4">
      <c r="A2" s="5" t="str">
        <f>"2025"&amp;"年部门财政拨款收支预算总表"</f>
        <v>2025年部门财政拨款收支预算总表</v>
      </c>
      <c r="B2" s="166"/>
      <c r="C2" s="166"/>
      <c r="D2" s="166"/>
    </row>
    <row r="3" ht="18.75" customHeight="1" spans="1:4">
      <c r="A3" s="7" t="str">
        <f>"单位名称："&amp;"临沧市妇女联合会"</f>
        <v>单位名称：临沧市妇女联合会</v>
      </c>
      <c r="B3" s="167"/>
      <c r="C3" s="167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109" t="str">
        <f>"2025"&amp;"年预算数"</f>
        <v>2025年预算数</v>
      </c>
      <c r="C5" s="31" t="s">
        <v>121</v>
      </c>
      <c r="D5" s="109" t="str">
        <f>"2025"&amp;"年预算数"</f>
        <v>2025年预算数</v>
      </c>
    </row>
    <row r="6" ht="18.75" customHeight="1" spans="1:4">
      <c r="A6" s="33"/>
      <c r="B6" s="18"/>
      <c r="C6" s="33"/>
      <c r="D6" s="18"/>
    </row>
    <row r="7" ht="18.75" customHeight="1" spans="1:4">
      <c r="A7" s="168" t="s">
        <v>122</v>
      </c>
      <c r="B7" s="23">
        <v>4010004.96</v>
      </c>
      <c r="C7" s="22" t="s">
        <v>123</v>
      </c>
      <c r="D7" s="23">
        <v>4010004.96</v>
      </c>
    </row>
    <row r="8" ht="18.75" customHeight="1" spans="1:4">
      <c r="A8" s="169" t="s">
        <v>124</v>
      </c>
      <c r="B8" s="23">
        <v>4010004.96</v>
      </c>
      <c r="C8" s="22" t="s">
        <v>125</v>
      </c>
      <c r="D8" s="23">
        <v>3311129.22</v>
      </c>
    </row>
    <row r="9" ht="18.75" customHeight="1" spans="1:4">
      <c r="A9" s="169" t="s">
        <v>126</v>
      </c>
      <c r="B9" s="23"/>
      <c r="C9" s="22" t="s">
        <v>127</v>
      </c>
      <c r="D9" s="23"/>
    </row>
    <row r="10" ht="18.75" customHeight="1" spans="1:4">
      <c r="A10" s="169" t="s">
        <v>128</v>
      </c>
      <c r="B10" s="23"/>
      <c r="C10" s="22" t="s">
        <v>129</v>
      </c>
      <c r="D10" s="23"/>
    </row>
    <row r="11" ht="18.75" customHeight="1" spans="1:4">
      <c r="A11" s="170" t="s">
        <v>130</v>
      </c>
      <c r="B11" s="23"/>
      <c r="C11" s="171" t="s">
        <v>131</v>
      </c>
      <c r="D11" s="23"/>
    </row>
    <row r="12" ht="18.75" customHeight="1" spans="1:4">
      <c r="A12" s="172" t="s">
        <v>124</v>
      </c>
      <c r="B12" s="23"/>
      <c r="C12" s="173" t="s">
        <v>132</v>
      </c>
      <c r="D12" s="23"/>
    </row>
    <row r="13" ht="18.75" customHeight="1" spans="1:4">
      <c r="A13" s="172" t="s">
        <v>126</v>
      </c>
      <c r="B13" s="23"/>
      <c r="C13" s="173" t="s">
        <v>133</v>
      </c>
      <c r="D13" s="23"/>
    </row>
    <row r="14" ht="18.75" customHeight="1" spans="1:4">
      <c r="A14" s="172" t="s">
        <v>128</v>
      </c>
      <c r="B14" s="23"/>
      <c r="C14" s="173" t="s">
        <v>134</v>
      </c>
      <c r="D14" s="23"/>
    </row>
    <row r="15" ht="18.75" customHeight="1" spans="1:4">
      <c r="A15" s="172" t="s">
        <v>26</v>
      </c>
      <c r="B15" s="23"/>
      <c r="C15" s="173" t="s">
        <v>135</v>
      </c>
      <c r="D15" s="23">
        <v>354659.72</v>
      </c>
    </row>
    <row r="16" ht="18.75" customHeight="1" spans="1:4">
      <c r="A16" s="172" t="s">
        <v>26</v>
      </c>
      <c r="B16" s="23" t="s">
        <v>26</v>
      </c>
      <c r="C16" s="173" t="s">
        <v>136</v>
      </c>
      <c r="D16" s="23">
        <v>157485.22</v>
      </c>
    </row>
    <row r="17" ht="18.75" customHeight="1" spans="1:4">
      <c r="A17" s="174" t="s">
        <v>26</v>
      </c>
      <c r="B17" s="23" t="s">
        <v>26</v>
      </c>
      <c r="C17" s="173" t="s">
        <v>137</v>
      </c>
      <c r="D17" s="23"/>
    </row>
    <row r="18" ht="18.75" customHeight="1" spans="1:4">
      <c r="A18" s="174" t="s">
        <v>26</v>
      </c>
      <c r="B18" s="23" t="s">
        <v>26</v>
      </c>
      <c r="C18" s="173" t="s">
        <v>138</v>
      </c>
      <c r="D18" s="23"/>
    </row>
    <row r="19" ht="18.75" customHeight="1" spans="1:4">
      <c r="A19" s="175" t="s">
        <v>26</v>
      </c>
      <c r="B19" s="23" t="s">
        <v>26</v>
      </c>
      <c r="C19" s="173" t="s">
        <v>139</v>
      </c>
      <c r="D19" s="23"/>
    </row>
    <row r="20" ht="18.75" customHeight="1" spans="1:4">
      <c r="A20" s="175" t="s">
        <v>26</v>
      </c>
      <c r="B20" s="23" t="s">
        <v>26</v>
      </c>
      <c r="C20" s="173" t="s">
        <v>140</v>
      </c>
      <c r="D20" s="23"/>
    </row>
    <row r="21" ht="18.75" customHeight="1" spans="1:4">
      <c r="A21" s="175" t="s">
        <v>26</v>
      </c>
      <c r="B21" s="23" t="s">
        <v>26</v>
      </c>
      <c r="C21" s="173" t="s">
        <v>141</v>
      </c>
      <c r="D21" s="23"/>
    </row>
    <row r="22" ht="18.75" customHeight="1" spans="1:4">
      <c r="A22" s="175" t="s">
        <v>26</v>
      </c>
      <c r="B22" s="23" t="s">
        <v>26</v>
      </c>
      <c r="C22" s="173" t="s">
        <v>142</v>
      </c>
      <c r="D22" s="23"/>
    </row>
    <row r="23" ht="18.75" customHeight="1" spans="1:4">
      <c r="A23" s="175" t="s">
        <v>26</v>
      </c>
      <c r="B23" s="23" t="s">
        <v>26</v>
      </c>
      <c r="C23" s="173" t="s">
        <v>143</v>
      </c>
      <c r="D23" s="23"/>
    </row>
    <row r="24" ht="18.75" customHeight="1" spans="1:4">
      <c r="A24" s="175" t="s">
        <v>26</v>
      </c>
      <c r="B24" s="23" t="s">
        <v>26</v>
      </c>
      <c r="C24" s="173" t="s">
        <v>144</v>
      </c>
      <c r="D24" s="23"/>
    </row>
    <row r="25" ht="18.75" customHeight="1" spans="1:4">
      <c r="A25" s="175" t="s">
        <v>26</v>
      </c>
      <c r="B25" s="23" t="s">
        <v>26</v>
      </c>
      <c r="C25" s="173" t="s">
        <v>145</v>
      </c>
      <c r="D25" s="23"/>
    </row>
    <row r="26" ht="18.75" customHeight="1" spans="1:4">
      <c r="A26" s="175" t="s">
        <v>26</v>
      </c>
      <c r="B26" s="23" t="s">
        <v>26</v>
      </c>
      <c r="C26" s="173" t="s">
        <v>146</v>
      </c>
      <c r="D26" s="23">
        <v>186730.8</v>
      </c>
    </row>
    <row r="27" ht="18.75" customHeight="1" spans="1:4">
      <c r="A27" s="175" t="s">
        <v>26</v>
      </c>
      <c r="B27" s="23" t="s">
        <v>26</v>
      </c>
      <c r="C27" s="173" t="s">
        <v>147</v>
      </c>
      <c r="D27" s="23"/>
    </row>
    <row r="28" ht="18.75" customHeight="1" spans="1:4">
      <c r="A28" s="175" t="s">
        <v>26</v>
      </c>
      <c r="B28" s="23" t="s">
        <v>26</v>
      </c>
      <c r="C28" s="173" t="s">
        <v>148</v>
      </c>
      <c r="D28" s="23"/>
    </row>
    <row r="29" ht="18.75" customHeight="1" spans="1:4">
      <c r="A29" s="175" t="s">
        <v>26</v>
      </c>
      <c r="B29" s="23" t="s">
        <v>26</v>
      </c>
      <c r="C29" s="173" t="s">
        <v>149</v>
      </c>
      <c r="D29" s="23"/>
    </row>
    <row r="30" ht="18.75" customHeight="1" spans="1:4">
      <c r="A30" s="175" t="s">
        <v>26</v>
      </c>
      <c r="B30" s="23" t="s">
        <v>26</v>
      </c>
      <c r="C30" s="173" t="s">
        <v>150</v>
      </c>
      <c r="D30" s="23"/>
    </row>
    <row r="31" ht="18.75" customHeight="1" spans="1:4">
      <c r="A31" s="176" t="s">
        <v>26</v>
      </c>
      <c r="B31" s="23" t="s">
        <v>26</v>
      </c>
      <c r="C31" s="173" t="s">
        <v>151</v>
      </c>
      <c r="D31" s="23"/>
    </row>
    <row r="32" ht="18.75" customHeight="1" spans="1:4">
      <c r="A32" s="176" t="s">
        <v>26</v>
      </c>
      <c r="B32" s="23" t="s">
        <v>26</v>
      </c>
      <c r="C32" s="173" t="s">
        <v>152</v>
      </c>
      <c r="D32" s="23"/>
    </row>
    <row r="33" ht="18.75" customHeight="1" spans="1:4">
      <c r="A33" s="176" t="s">
        <v>26</v>
      </c>
      <c r="B33" s="23" t="s">
        <v>26</v>
      </c>
      <c r="C33" s="173" t="s">
        <v>153</v>
      </c>
      <c r="D33" s="23"/>
    </row>
    <row r="34" ht="18.75" customHeight="1" spans="1:4">
      <c r="A34" s="176"/>
      <c r="B34" s="23"/>
      <c r="C34" s="173" t="s">
        <v>154</v>
      </c>
      <c r="D34" s="23"/>
    </row>
    <row r="35" ht="18.75" customHeight="1" spans="1:4">
      <c r="A35" s="176" t="s">
        <v>26</v>
      </c>
      <c r="B35" s="23" t="s">
        <v>26</v>
      </c>
      <c r="C35" s="173" t="s">
        <v>155</v>
      </c>
      <c r="D35" s="23"/>
    </row>
    <row r="36" ht="18.75" customHeight="1" spans="1:4">
      <c r="A36" s="57" t="s">
        <v>156</v>
      </c>
      <c r="B36" s="177">
        <v>4010004.96</v>
      </c>
      <c r="C36" s="178" t="s">
        <v>52</v>
      </c>
      <c r="D36" s="177">
        <v>4010004.96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6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285714285714" customWidth="1"/>
    <col min="5" max="7" width="24.2857142857143" customWidth="1"/>
  </cols>
  <sheetData>
    <row r="1" ht="15" customHeight="1" spans="4:7">
      <c r="D1" s="157"/>
      <c r="F1" s="59"/>
      <c r="G1" s="40" t="s">
        <v>157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8"/>
      <c r="C2" s="158"/>
      <c r="D2" s="158"/>
      <c r="E2" s="158"/>
      <c r="F2" s="158"/>
      <c r="G2" s="158"/>
    </row>
    <row r="3" ht="18" customHeight="1" spans="1:7">
      <c r="A3" s="159" t="str">
        <f>"单位名称："&amp;"临沧市妇女联合会"</f>
        <v>单位名称：临沧市妇女联合会</v>
      </c>
      <c r="B3" s="29"/>
      <c r="C3" s="30"/>
      <c r="D3" s="30"/>
      <c r="E3" s="30"/>
      <c r="F3" s="104"/>
      <c r="G3" s="40" t="s">
        <v>1</v>
      </c>
    </row>
    <row r="4" ht="20.25" customHeight="1" spans="1:7">
      <c r="A4" s="160" t="s">
        <v>158</v>
      </c>
      <c r="B4" s="161"/>
      <c r="C4" s="109" t="s">
        <v>56</v>
      </c>
      <c r="D4" s="137" t="s">
        <v>76</v>
      </c>
      <c r="E4" s="13"/>
      <c r="F4" s="14"/>
      <c r="G4" s="130" t="s">
        <v>77</v>
      </c>
    </row>
    <row r="5" ht="20.25" customHeight="1" spans="1:7">
      <c r="A5" s="162" t="s">
        <v>74</v>
      </c>
      <c r="B5" s="162" t="s">
        <v>75</v>
      </c>
      <c r="C5" s="33"/>
      <c r="D5" s="66" t="s">
        <v>58</v>
      </c>
      <c r="E5" s="66" t="s">
        <v>159</v>
      </c>
      <c r="F5" s="66" t="s">
        <v>160</v>
      </c>
      <c r="G5" s="96"/>
    </row>
    <row r="6" ht="19.5" customHeight="1" spans="1:7">
      <c r="A6" s="162" t="s">
        <v>161</v>
      </c>
      <c r="B6" s="162" t="s">
        <v>162</v>
      </c>
      <c r="C6" s="162" t="s">
        <v>163</v>
      </c>
      <c r="D6" s="66">
        <v>4</v>
      </c>
      <c r="E6" s="163" t="s">
        <v>164</v>
      </c>
      <c r="F6" s="163" t="s">
        <v>165</v>
      </c>
      <c r="G6" s="162" t="s">
        <v>166</v>
      </c>
    </row>
    <row r="7" ht="18" customHeight="1" spans="1:7">
      <c r="A7" s="34" t="s">
        <v>85</v>
      </c>
      <c r="B7" s="34" t="s">
        <v>86</v>
      </c>
      <c r="C7" s="23">
        <v>3311129.22</v>
      </c>
      <c r="D7" s="23">
        <v>1711129.22</v>
      </c>
      <c r="E7" s="23">
        <v>1531114.36</v>
      </c>
      <c r="F7" s="23">
        <v>180014.86</v>
      </c>
      <c r="G7" s="23">
        <v>1600000</v>
      </c>
    </row>
    <row r="8" ht="18" customHeight="1" spans="1:7">
      <c r="A8" s="50" t="s">
        <v>87</v>
      </c>
      <c r="B8" s="50" t="s">
        <v>88</v>
      </c>
      <c r="C8" s="23">
        <v>3311129.22</v>
      </c>
      <c r="D8" s="23">
        <v>1711129.22</v>
      </c>
      <c r="E8" s="23">
        <v>1531114.36</v>
      </c>
      <c r="F8" s="23">
        <v>180014.86</v>
      </c>
      <c r="G8" s="23">
        <v>1600000</v>
      </c>
    </row>
    <row r="9" ht="18" customHeight="1" spans="1:7">
      <c r="A9" s="123" t="s">
        <v>89</v>
      </c>
      <c r="B9" s="123" t="s">
        <v>90</v>
      </c>
      <c r="C9" s="23">
        <v>2974099.96</v>
      </c>
      <c r="D9" s="23">
        <v>1374099.96</v>
      </c>
      <c r="E9" s="23">
        <v>1209629.84</v>
      </c>
      <c r="F9" s="23">
        <v>164470.12</v>
      </c>
      <c r="G9" s="23">
        <v>1600000</v>
      </c>
    </row>
    <row r="10" ht="18" customHeight="1" spans="1:7">
      <c r="A10" s="123" t="s">
        <v>91</v>
      </c>
      <c r="B10" s="123" t="s">
        <v>92</v>
      </c>
      <c r="C10" s="23">
        <v>337029.26</v>
      </c>
      <c r="D10" s="23">
        <v>337029.26</v>
      </c>
      <c r="E10" s="23">
        <v>321484.52</v>
      </c>
      <c r="F10" s="23">
        <v>15544.74</v>
      </c>
      <c r="G10" s="23"/>
    </row>
    <row r="11" ht="18" customHeight="1" spans="1:7">
      <c r="A11" s="34" t="s">
        <v>93</v>
      </c>
      <c r="B11" s="34" t="s">
        <v>94</v>
      </c>
      <c r="C11" s="23">
        <v>354659.72</v>
      </c>
      <c r="D11" s="23">
        <v>354659.72</v>
      </c>
      <c r="E11" s="23">
        <v>351059.72</v>
      </c>
      <c r="F11" s="23">
        <v>3600</v>
      </c>
      <c r="G11" s="23"/>
    </row>
    <row r="12" ht="18" customHeight="1" spans="1:7">
      <c r="A12" s="50" t="s">
        <v>95</v>
      </c>
      <c r="B12" s="50" t="s">
        <v>96</v>
      </c>
      <c r="C12" s="23">
        <v>354659.72</v>
      </c>
      <c r="D12" s="23">
        <v>354659.72</v>
      </c>
      <c r="E12" s="23">
        <v>351059.72</v>
      </c>
      <c r="F12" s="23">
        <v>3600</v>
      </c>
      <c r="G12" s="23"/>
    </row>
    <row r="13" ht="18" customHeight="1" spans="1:7">
      <c r="A13" s="123" t="s">
        <v>97</v>
      </c>
      <c r="B13" s="123" t="s">
        <v>98</v>
      </c>
      <c r="C13" s="23">
        <v>135858.6</v>
      </c>
      <c r="D13" s="23">
        <v>135858.6</v>
      </c>
      <c r="E13" s="23">
        <v>132258.6</v>
      </c>
      <c r="F13" s="23">
        <v>3600</v>
      </c>
      <c r="G13" s="23"/>
    </row>
    <row r="14" ht="18" customHeight="1" spans="1:7">
      <c r="A14" s="123" t="s">
        <v>99</v>
      </c>
      <c r="B14" s="123" t="s">
        <v>100</v>
      </c>
      <c r="C14" s="23">
        <v>218801.12</v>
      </c>
      <c r="D14" s="23">
        <v>218801.12</v>
      </c>
      <c r="E14" s="23">
        <v>218801.12</v>
      </c>
      <c r="F14" s="23"/>
      <c r="G14" s="23"/>
    </row>
    <row r="15" ht="18" customHeight="1" spans="1:7">
      <c r="A15" s="34" t="s">
        <v>101</v>
      </c>
      <c r="B15" s="34" t="s">
        <v>102</v>
      </c>
      <c r="C15" s="23">
        <v>157485.22</v>
      </c>
      <c r="D15" s="23">
        <v>157485.22</v>
      </c>
      <c r="E15" s="23">
        <v>157485.22</v>
      </c>
      <c r="F15" s="23"/>
      <c r="G15" s="23"/>
    </row>
    <row r="16" ht="18" customHeight="1" spans="1:7">
      <c r="A16" s="50" t="s">
        <v>103</v>
      </c>
      <c r="B16" s="50" t="s">
        <v>104</v>
      </c>
      <c r="C16" s="23">
        <v>157485.22</v>
      </c>
      <c r="D16" s="23">
        <v>157485.22</v>
      </c>
      <c r="E16" s="23">
        <v>157485.22</v>
      </c>
      <c r="F16" s="23"/>
      <c r="G16" s="23"/>
    </row>
    <row r="17" ht="18" customHeight="1" spans="1:7">
      <c r="A17" s="123" t="s">
        <v>105</v>
      </c>
      <c r="B17" s="123" t="s">
        <v>106</v>
      </c>
      <c r="C17" s="23">
        <v>77451.2</v>
      </c>
      <c r="D17" s="23">
        <v>77451.2</v>
      </c>
      <c r="E17" s="23">
        <v>77451.2</v>
      </c>
      <c r="F17" s="23"/>
      <c r="G17" s="23"/>
    </row>
    <row r="18" ht="18" customHeight="1" spans="1:7">
      <c r="A18" s="123" t="s">
        <v>107</v>
      </c>
      <c r="B18" s="123" t="s">
        <v>108</v>
      </c>
      <c r="C18" s="23">
        <v>19641.8</v>
      </c>
      <c r="D18" s="23">
        <v>19641.8</v>
      </c>
      <c r="E18" s="23">
        <v>19641.8</v>
      </c>
      <c r="F18" s="23"/>
      <c r="G18" s="23"/>
    </row>
    <row r="19" ht="18" customHeight="1" spans="1:7">
      <c r="A19" s="123" t="s">
        <v>109</v>
      </c>
      <c r="B19" s="123" t="s">
        <v>110</v>
      </c>
      <c r="C19" s="23">
        <v>52905.21</v>
      </c>
      <c r="D19" s="23">
        <v>52905.21</v>
      </c>
      <c r="E19" s="23">
        <v>52905.21</v>
      </c>
      <c r="F19" s="23"/>
      <c r="G19" s="23"/>
    </row>
    <row r="20" ht="18" customHeight="1" spans="1:7">
      <c r="A20" s="123" t="s">
        <v>111</v>
      </c>
      <c r="B20" s="123" t="s">
        <v>112</v>
      </c>
      <c r="C20" s="23">
        <v>7487.01</v>
      </c>
      <c r="D20" s="23">
        <v>7487.01</v>
      </c>
      <c r="E20" s="23">
        <v>7487.01</v>
      </c>
      <c r="F20" s="23"/>
      <c r="G20" s="23"/>
    </row>
    <row r="21" ht="18" customHeight="1" spans="1:7">
      <c r="A21" s="34" t="s">
        <v>113</v>
      </c>
      <c r="B21" s="34" t="s">
        <v>114</v>
      </c>
      <c r="C21" s="23">
        <v>186730.8</v>
      </c>
      <c r="D21" s="23">
        <v>186730.8</v>
      </c>
      <c r="E21" s="23">
        <v>186730.8</v>
      </c>
      <c r="F21" s="23"/>
      <c r="G21" s="23"/>
    </row>
    <row r="22" ht="18" customHeight="1" spans="1:7">
      <c r="A22" s="50" t="s">
        <v>115</v>
      </c>
      <c r="B22" s="50" t="s">
        <v>116</v>
      </c>
      <c r="C22" s="23">
        <v>186730.8</v>
      </c>
      <c r="D22" s="23">
        <v>186730.8</v>
      </c>
      <c r="E22" s="23">
        <v>186730.8</v>
      </c>
      <c r="F22" s="23"/>
      <c r="G22" s="23"/>
    </row>
    <row r="23" ht="18" customHeight="1" spans="1:7">
      <c r="A23" s="123" t="s">
        <v>117</v>
      </c>
      <c r="B23" s="123" t="s">
        <v>118</v>
      </c>
      <c r="C23" s="23">
        <v>186730.8</v>
      </c>
      <c r="D23" s="23">
        <v>186730.8</v>
      </c>
      <c r="E23" s="23">
        <v>186730.8</v>
      </c>
      <c r="F23" s="23"/>
      <c r="G23" s="23"/>
    </row>
    <row r="24" ht="18" customHeight="1" spans="1:7">
      <c r="A24" s="164" t="s">
        <v>119</v>
      </c>
      <c r="B24" s="165" t="s">
        <v>119</v>
      </c>
      <c r="C24" s="23">
        <v>4010004.96</v>
      </c>
      <c r="D24" s="23">
        <v>2410004.96</v>
      </c>
      <c r="E24" s="23">
        <v>2226390.1</v>
      </c>
      <c r="F24" s="23">
        <v>183614.86</v>
      </c>
      <c r="G24" s="23">
        <v>1600000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9" right="0.39" top="0.58" bottom="0.58" header="0.5" footer="0.5"/>
  <pageSetup paperSize="9" scale="81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571428571429" customWidth="1"/>
  </cols>
  <sheetData>
    <row r="1" ht="15" customHeight="1" spans="1:7">
      <c r="A1" s="146"/>
      <c r="B1" s="147"/>
      <c r="C1" s="148"/>
      <c r="D1" s="64"/>
      <c r="G1" s="89" t="s">
        <v>167</v>
      </c>
    </row>
    <row r="2" ht="39" customHeight="1" spans="1:7">
      <c r="A2" s="135" t="str">
        <f>"2025"&amp;"年“三公”经费支出预算表"</f>
        <v>2025年“三公”经费支出预算表</v>
      </c>
      <c r="B2" s="53"/>
      <c r="C2" s="53"/>
      <c r="D2" s="53"/>
      <c r="E2" s="53"/>
      <c r="F2" s="53"/>
      <c r="G2" s="53"/>
    </row>
    <row r="3" ht="18.75" customHeight="1" spans="1:7">
      <c r="A3" s="42" t="str">
        <f>"单位名称："&amp;"临沧市妇女联合会"</f>
        <v>单位名称：临沧市妇女联合会</v>
      </c>
      <c r="B3" s="147"/>
      <c r="C3" s="148"/>
      <c r="D3" s="64"/>
      <c r="E3" s="30"/>
      <c r="G3" s="89" t="s">
        <v>168</v>
      </c>
    </row>
    <row r="4" ht="18.75" customHeight="1" spans="1:7">
      <c r="A4" s="10" t="s">
        <v>169</v>
      </c>
      <c r="B4" s="10" t="s">
        <v>170</v>
      </c>
      <c r="C4" s="31" t="s">
        <v>171</v>
      </c>
      <c r="D4" s="12" t="s">
        <v>172</v>
      </c>
      <c r="E4" s="13"/>
      <c r="F4" s="14"/>
      <c r="G4" s="31" t="s">
        <v>173</v>
      </c>
    </row>
    <row r="5" ht="18.75" customHeight="1" spans="1:7">
      <c r="A5" s="17"/>
      <c r="B5" s="149"/>
      <c r="C5" s="33"/>
      <c r="D5" s="66" t="s">
        <v>58</v>
      </c>
      <c r="E5" s="66" t="s">
        <v>174</v>
      </c>
      <c r="F5" s="66" t="s">
        <v>175</v>
      </c>
      <c r="G5" s="33"/>
    </row>
    <row r="6" ht="18.75" customHeight="1" spans="1:7">
      <c r="A6" s="150">
        <v>1</v>
      </c>
      <c r="B6" s="151">
        <v>1</v>
      </c>
      <c r="C6" s="152">
        <v>2</v>
      </c>
      <c r="D6" s="153">
        <v>3</v>
      </c>
      <c r="E6" s="153">
        <v>4</v>
      </c>
      <c r="F6" s="153">
        <v>5</v>
      </c>
      <c r="G6" s="152">
        <v>6</v>
      </c>
    </row>
    <row r="7" ht="18.75" customHeight="1" spans="1:7">
      <c r="A7" s="154" t="s">
        <v>56</v>
      </c>
      <c r="B7" s="155">
        <v>141000</v>
      </c>
      <c r="C7" s="155">
        <v>46000</v>
      </c>
      <c r="D7" s="155">
        <v>78000</v>
      </c>
      <c r="E7" s="155"/>
      <c r="F7" s="155">
        <v>78000</v>
      </c>
      <c r="G7" s="155">
        <v>17000</v>
      </c>
    </row>
    <row r="8" ht="18.75" customHeight="1" spans="1:7">
      <c r="A8" s="156" t="s">
        <v>176</v>
      </c>
      <c r="B8" s="155"/>
      <c r="C8" s="155"/>
      <c r="D8" s="155"/>
      <c r="E8" s="155"/>
      <c r="F8" s="155"/>
      <c r="G8" s="155"/>
    </row>
    <row r="9" ht="18.75" customHeight="1" spans="1:7">
      <c r="A9" s="156" t="s">
        <v>177</v>
      </c>
      <c r="B9" s="155">
        <v>141000</v>
      </c>
      <c r="C9" s="155">
        <v>46000</v>
      </c>
      <c r="D9" s="155">
        <v>78000</v>
      </c>
      <c r="E9" s="155"/>
      <c r="F9" s="155">
        <v>78000</v>
      </c>
      <c r="G9" s="155">
        <v>17000</v>
      </c>
    </row>
    <row r="10" ht="18.75" customHeight="1" spans="1:7">
      <c r="A10" s="156" t="s">
        <v>178</v>
      </c>
      <c r="B10" s="155"/>
      <c r="C10" s="155"/>
      <c r="D10" s="155"/>
      <c r="E10" s="155"/>
      <c r="F10" s="155"/>
      <c r="G10" s="155"/>
    </row>
    <row r="11" ht="18.75" customHeight="1" spans="1:7">
      <c r="A11" s="156" t="s">
        <v>179</v>
      </c>
      <c r="B11" s="155"/>
      <c r="C11" s="155"/>
      <c r="D11" s="155"/>
      <c r="E11" s="155"/>
      <c r="F11" s="155"/>
      <c r="G11" s="155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scale="92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0"/>
  <sheetViews>
    <sheetView showZeros="0" topLeftCell="I1" workbookViewId="0">
      <selection activeCell="A2" sqref="A2:W2"/>
    </sheetView>
  </sheetViews>
  <sheetFormatPr defaultColWidth="9.14285714285714" defaultRowHeight="14.25" customHeight="1"/>
  <cols>
    <col min="1" max="1" width="21.8571428571429" customWidth="1"/>
    <col min="2" max="2" width="20.4285714285714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9" width="19.8571428571429" customWidth="1"/>
    <col min="10" max="10" width="8.57142857142857" customWidth="1"/>
    <col min="11" max="11" width="14.4285714285714" customWidth="1"/>
    <col min="12" max="12" width="19.8571428571429" customWidth="1"/>
    <col min="13" max="13" width="10" customWidth="1"/>
    <col min="14" max="14" width="12.2857142857143" customWidth="1"/>
    <col min="15" max="15" width="11" customWidth="1"/>
    <col min="16" max="16" width="8.57142857142857" customWidth="1"/>
    <col min="17" max="17" width="10.2857142857143" customWidth="1"/>
    <col min="18" max="18" width="8" customWidth="1"/>
    <col min="19" max="19" width="7.42857142857143" customWidth="1"/>
    <col min="20" max="20" width="9" customWidth="1"/>
    <col min="21" max="21" width="11" customWidth="1"/>
    <col min="22" max="23" width="12.5714285714286" customWidth="1"/>
  </cols>
  <sheetData>
    <row r="1" ht="15" customHeight="1" spans="2:23">
      <c r="B1" s="133"/>
      <c r="D1" s="134"/>
      <c r="E1" s="134"/>
      <c r="F1" s="134"/>
      <c r="G1" s="134"/>
      <c r="H1" s="69"/>
      <c r="I1" s="69"/>
      <c r="J1" s="69"/>
      <c r="K1" s="69"/>
      <c r="L1" s="69"/>
      <c r="M1" s="69"/>
      <c r="N1" s="30"/>
      <c r="O1" s="30"/>
      <c r="P1" s="30"/>
      <c r="Q1" s="69"/>
      <c r="U1" s="133"/>
      <c r="W1" s="39" t="s">
        <v>180</v>
      </c>
    </row>
    <row r="2" ht="39.75" customHeight="1" spans="1:23">
      <c r="A2" s="135" t="str">
        <f>"2025"&amp;"年部门基本支出预算表"</f>
        <v>2025年部门基本支出预算表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6"/>
      <c r="O2" s="6"/>
      <c r="P2" s="6"/>
      <c r="Q2" s="53"/>
      <c r="R2" s="53"/>
      <c r="S2" s="53"/>
      <c r="T2" s="53"/>
      <c r="U2" s="53"/>
      <c r="V2" s="53"/>
      <c r="W2" s="53"/>
    </row>
    <row r="3" ht="18.75" customHeight="1" spans="1:23">
      <c r="A3" s="7" t="str">
        <f>"单位名称："&amp;"临沧市妇女联合会"</f>
        <v>单位名称：临沧市妇女联合会</v>
      </c>
      <c r="B3" s="136"/>
      <c r="C3" s="136"/>
      <c r="D3" s="136"/>
      <c r="E3" s="136"/>
      <c r="F3" s="136"/>
      <c r="G3" s="136"/>
      <c r="H3" s="73"/>
      <c r="I3" s="73"/>
      <c r="J3" s="73"/>
      <c r="K3" s="73"/>
      <c r="L3" s="73"/>
      <c r="M3" s="73"/>
      <c r="N3" s="95"/>
      <c r="O3" s="95"/>
      <c r="P3" s="95"/>
      <c r="Q3" s="73"/>
      <c r="U3" s="133"/>
      <c r="W3" s="39" t="s">
        <v>168</v>
      </c>
    </row>
    <row r="4" ht="18" customHeight="1" spans="1:23">
      <c r="A4" s="10" t="s">
        <v>181</v>
      </c>
      <c r="B4" s="10" t="s">
        <v>182</v>
      </c>
      <c r="C4" s="10" t="s">
        <v>183</v>
      </c>
      <c r="D4" s="10" t="s">
        <v>184</v>
      </c>
      <c r="E4" s="10" t="s">
        <v>185</v>
      </c>
      <c r="F4" s="10" t="s">
        <v>186</v>
      </c>
      <c r="G4" s="10" t="s">
        <v>187</v>
      </c>
      <c r="H4" s="137" t="s">
        <v>188</v>
      </c>
      <c r="I4" s="68" t="s">
        <v>188</v>
      </c>
      <c r="J4" s="68"/>
      <c r="K4" s="68"/>
      <c r="L4" s="68"/>
      <c r="M4" s="68"/>
      <c r="N4" s="13"/>
      <c r="O4" s="13"/>
      <c r="P4" s="13"/>
      <c r="Q4" s="76" t="s">
        <v>62</v>
      </c>
      <c r="R4" s="68" t="s">
        <v>79</v>
      </c>
      <c r="S4" s="68"/>
      <c r="T4" s="68"/>
      <c r="U4" s="68"/>
      <c r="V4" s="68"/>
      <c r="W4" s="143"/>
    </row>
    <row r="5" ht="18" customHeight="1" spans="1:23">
      <c r="A5" s="15"/>
      <c r="B5" s="132"/>
      <c r="C5" s="15"/>
      <c r="D5" s="15"/>
      <c r="E5" s="15"/>
      <c r="F5" s="15"/>
      <c r="G5" s="15"/>
      <c r="H5" s="109" t="s">
        <v>189</v>
      </c>
      <c r="I5" s="137" t="s">
        <v>59</v>
      </c>
      <c r="J5" s="68"/>
      <c r="K5" s="68"/>
      <c r="L5" s="68"/>
      <c r="M5" s="143"/>
      <c r="N5" s="12" t="s">
        <v>190</v>
      </c>
      <c r="O5" s="13"/>
      <c r="P5" s="14"/>
      <c r="Q5" s="10" t="s">
        <v>62</v>
      </c>
      <c r="R5" s="137" t="s">
        <v>79</v>
      </c>
      <c r="S5" s="76" t="s">
        <v>65</v>
      </c>
      <c r="T5" s="68" t="s">
        <v>79</v>
      </c>
      <c r="U5" s="76" t="s">
        <v>67</v>
      </c>
      <c r="V5" s="76" t="s">
        <v>68</v>
      </c>
      <c r="W5" s="145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144" t="s">
        <v>191</v>
      </c>
      <c r="J6" s="10" t="s">
        <v>192</v>
      </c>
      <c r="K6" s="10" t="s">
        <v>193</v>
      </c>
      <c r="L6" s="10" t="s">
        <v>194</v>
      </c>
      <c r="M6" s="10" t="s">
        <v>195</v>
      </c>
      <c r="N6" s="10" t="s">
        <v>59</v>
      </c>
      <c r="O6" s="10" t="s">
        <v>60</v>
      </c>
      <c r="P6" s="10" t="s">
        <v>61</v>
      </c>
      <c r="Q6" s="32"/>
      <c r="R6" s="10" t="s">
        <v>58</v>
      </c>
      <c r="S6" s="10" t="s">
        <v>65</v>
      </c>
      <c r="T6" s="10" t="s">
        <v>196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12"/>
      <c r="B7" s="112"/>
      <c r="C7" s="112"/>
      <c r="D7" s="112"/>
      <c r="E7" s="112"/>
      <c r="F7" s="112"/>
      <c r="G7" s="112"/>
      <c r="H7" s="112"/>
      <c r="I7" s="94"/>
      <c r="J7" s="17" t="s">
        <v>197</v>
      </c>
      <c r="K7" s="17" t="s">
        <v>193</v>
      </c>
      <c r="L7" s="17" t="s">
        <v>194</v>
      </c>
      <c r="M7" s="17" t="s">
        <v>195</v>
      </c>
      <c r="N7" s="17" t="s">
        <v>193</v>
      </c>
      <c r="O7" s="17" t="s">
        <v>194</v>
      </c>
      <c r="P7" s="17" t="s">
        <v>195</v>
      </c>
      <c r="Q7" s="17" t="s">
        <v>62</v>
      </c>
      <c r="R7" s="17" t="s">
        <v>58</v>
      </c>
      <c r="S7" s="17" t="s">
        <v>65</v>
      </c>
      <c r="T7" s="17" t="s">
        <v>196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8">
        <v>1</v>
      </c>
      <c r="B8" s="138">
        <v>2</v>
      </c>
      <c r="C8" s="138">
        <v>3</v>
      </c>
      <c r="D8" s="138">
        <v>4</v>
      </c>
      <c r="E8" s="138">
        <v>5</v>
      </c>
      <c r="F8" s="138">
        <v>6</v>
      </c>
      <c r="G8" s="138">
        <v>7</v>
      </c>
      <c r="H8" s="138">
        <v>8</v>
      </c>
      <c r="I8" s="138">
        <v>9</v>
      </c>
      <c r="J8" s="138">
        <v>10</v>
      </c>
      <c r="K8" s="138">
        <v>11</v>
      </c>
      <c r="L8" s="138">
        <v>12</v>
      </c>
      <c r="M8" s="138">
        <v>13</v>
      </c>
      <c r="N8" s="138">
        <v>14</v>
      </c>
      <c r="O8" s="138">
        <v>15</v>
      </c>
      <c r="P8" s="138">
        <v>16</v>
      </c>
      <c r="Q8" s="138">
        <v>17</v>
      </c>
      <c r="R8" s="138">
        <v>18</v>
      </c>
      <c r="S8" s="138">
        <v>19</v>
      </c>
      <c r="T8" s="138">
        <v>20</v>
      </c>
      <c r="U8" s="138">
        <v>21</v>
      </c>
      <c r="V8" s="138">
        <v>22</v>
      </c>
      <c r="W8" s="138">
        <v>23</v>
      </c>
    </row>
    <row r="9" ht="21" customHeight="1" spans="1:23">
      <c r="A9" s="139" t="s">
        <v>71</v>
      </c>
      <c r="B9" s="139"/>
      <c r="C9" s="139"/>
      <c r="D9" s="139"/>
      <c r="E9" s="139"/>
      <c r="F9" s="139"/>
      <c r="G9" s="139"/>
      <c r="H9" s="23">
        <v>2410004.96</v>
      </c>
      <c r="I9" s="23">
        <v>2410004.96</v>
      </c>
      <c r="J9" s="23"/>
      <c r="K9" s="23"/>
      <c r="L9" s="23">
        <v>2410004.96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40" t="s">
        <v>71</v>
      </c>
      <c r="B10" s="21"/>
      <c r="C10" s="21"/>
      <c r="D10" s="21"/>
      <c r="E10" s="21"/>
      <c r="F10" s="21"/>
      <c r="G10" s="21"/>
      <c r="H10" s="23">
        <v>2410004.96</v>
      </c>
      <c r="I10" s="23">
        <v>2410004.96</v>
      </c>
      <c r="J10" s="23"/>
      <c r="K10" s="23"/>
      <c r="L10" s="23">
        <v>2410004.96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40" t="s">
        <v>71</v>
      </c>
      <c r="B11" s="21" t="s">
        <v>198</v>
      </c>
      <c r="C11" s="21" t="s">
        <v>199</v>
      </c>
      <c r="D11" s="21" t="s">
        <v>91</v>
      </c>
      <c r="E11" s="21" t="s">
        <v>92</v>
      </c>
      <c r="F11" s="21" t="s">
        <v>200</v>
      </c>
      <c r="G11" s="21" t="s">
        <v>201</v>
      </c>
      <c r="H11" s="23">
        <v>133164</v>
      </c>
      <c r="I11" s="23">
        <v>133164</v>
      </c>
      <c r="J11" s="23"/>
      <c r="K11" s="23"/>
      <c r="L11" s="23">
        <v>133164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40" t="s">
        <v>71</v>
      </c>
      <c r="B12" s="21" t="s">
        <v>202</v>
      </c>
      <c r="C12" s="21" t="s">
        <v>203</v>
      </c>
      <c r="D12" s="21" t="s">
        <v>89</v>
      </c>
      <c r="E12" s="21" t="s">
        <v>90</v>
      </c>
      <c r="F12" s="21" t="s">
        <v>200</v>
      </c>
      <c r="G12" s="21" t="s">
        <v>201</v>
      </c>
      <c r="H12" s="23">
        <v>440232</v>
      </c>
      <c r="I12" s="23">
        <v>440232</v>
      </c>
      <c r="J12" s="23"/>
      <c r="K12" s="23"/>
      <c r="L12" s="23">
        <v>440232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40" t="s">
        <v>71</v>
      </c>
      <c r="B13" s="21" t="s">
        <v>198</v>
      </c>
      <c r="C13" s="21" t="s">
        <v>199</v>
      </c>
      <c r="D13" s="21" t="s">
        <v>91</v>
      </c>
      <c r="E13" s="21" t="s">
        <v>92</v>
      </c>
      <c r="F13" s="21" t="s">
        <v>204</v>
      </c>
      <c r="G13" s="21" t="s">
        <v>205</v>
      </c>
      <c r="H13" s="23">
        <v>8580</v>
      </c>
      <c r="I13" s="23">
        <v>8580</v>
      </c>
      <c r="J13" s="23"/>
      <c r="K13" s="23"/>
      <c r="L13" s="23">
        <v>8580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40" t="s">
        <v>71</v>
      </c>
      <c r="B14" s="21" t="s">
        <v>202</v>
      </c>
      <c r="C14" s="21" t="s">
        <v>203</v>
      </c>
      <c r="D14" s="21" t="s">
        <v>89</v>
      </c>
      <c r="E14" s="21" t="s">
        <v>90</v>
      </c>
      <c r="F14" s="21" t="s">
        <v>204</v>
      </c>
      <c r="G14" s="21" t="s">
        <v>205</v>
      </c>
      <c r="H14" s="23">
        <v>532284</v>
      </c>
      <c r="I14" s="23">
        <v>532284</v>
      </c>
      <c r="J14" s="23"/>
      <c r="K14" s="23"/>
      <c r="L14" s="23">
        <v>532284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40" t="s">
        <v>71</v>
      </c>
      <c r="B15" s="21" t="s">
        <v>202</v>
      </c>
      <c r="C15" s="21" t="s">
        <v>203</v>
      </c>
      <c r="D15" s="21" t="s">
        <v>89</v>
      </c>
      <c r="E15" s="21" t="s">
        <v>90</v>
      </c>
      <c r="F15" s="21" t="s">
        <v>206</v>
      </c>
      <c r="G15" s="21" t="s">
        <v>207</v>
      </c>
      <c r="H15" s="23">
        <v>36686</v>
      </c>
      <c r="I15" s="23">
        <v>36686</v>
      </c>
      <c r="J15" s="23"/>
      <c r="K15" s="23"/>
      <c r="L15" s="23">
        <v>36686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40" t="s">
        <v>71</v>
      </c>
      <c r="B16" s="21" t="s">
        <v>208</v>
      </c>
      <c r="C16" s="21" t="s">
        <v>209</v>
      </c>
      <c r="D16" s="21" t="s">
        <v>89</v>
      </c>
      <c r="E16" s="21" t="s">
        <v>90</v>
      </c>
      <c r="F16" s="21" t="s">
        <v>206</v>
      </c>
      <c r="G16" s="21" t="s">
        <v>207</v>
      </c>
      <c r="H16" s="23">
        <v>199620</v>
      </c>
      <c r="I16" s="23">
        <v>199620</v>
      </c>
      <c r="J16" s="23"/>
      <c r="K16" s="23"/>
      <c r="L16" s="23">
        <v>199620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40" t="s">
        <v>71</v>
      </c>
      <c r="B17" s="21" t="s">
        <v>198</v>
      </c>
      <c r="C17" s="21" t="s">
        <v>199</v>
      </c>
      <c r="D17" s="21" t="s">
        <v>91</v>
      </c>
      <c r="E17" s="21" t="s">
        <v>92</v>
      </c>
      <c r="F17" s="21" t="s">
        <v>210</v>
      </c>
      <c r="G17" s="21" t="s">
        <v>211</v>
      </c>
      <c r="H17" s="23">
        <v>32220</v>
      </c>
      <c r="I17" s="23">
        <v>32220</v>
      </c>
      <c r="J17" s="23"/>
      <c r="K17" s="23"/>
      <c r="L17" s="23">
        <v>32220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40" t="s">
        <v>71</v>
      </c>
      <c r="B18" s="21" t="s">
        <v>198</v>
      </c>
      <c r="C18" s="21" t="s">
        <v>199</v>
      </c>
      <c r="D18" s="21" t="s">
        <v>91</v>
      </c>
      <c r="E18" s="21" t="s">
        <v>92</v>
      </c>
      <c r="F18" s="21" t="s">
        <v>210</v>
      </c>
      <c r="G18" s="21" t="s">
        <v>211</v>
      </c>
      <c r="H18" s="23">
        <v>52884</v>
      </c>
      <c r="I18" s="23">
        <v>52884</v>
      </c>
      <c r="J18" s="23"/>
      <c r="K18" s="23"/>
      <c r="L18" s="23">
        <v>52884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40" t="s">
        <v>71</v>
      </c>
      <c r="B19" s="21" t="s">
        <v>198</v>
      </c>
      <c r="C19" s="21" t="s">
        <v>199</v>
      </c>
      <c r="D19" s="21" t="s">
        <v>91</v>
      </c>
      <c r="E19" s="21" t="s">
        <v>92</v>
      </c>
      <c r="F19" s="21" t="s">
        <v>210</v>
      </c>
      <c r="G19" s="21" t="s">
        <v>211</v>
      </c>
      <c r="H19" s="23">
        <v>38700</v>
      </c>
      <c r="I19" s="23">
        <v>38700</v>
      </c>
      <c r="J19" s="23"/>
      <c r="K19" s="23"/>
      <c r="L19" s="23">
        <v>38700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40" t="s">
        <v>71</v>
      </c>
      <c r="B20" s="21" t="s">
        <v>212</v>
      </c>
      <c r="C20" s="21" t="s">
        <v>213</v>
      </c>
      <c r="D20" s="21" t="s">
        <v>91</v>
      </c>
      <c r="E20" s="21" t="s">
        <v>92</v>
      </c>
      <c r="F20" s="21" t="s">
        <v>210</v>
      </c>
      <c r="G20" s="21" t="s">
        <v>211</v>
      </c>
      <c r="H20" s="23">
        <v>54000</v>
      </c>
      <c r="I20" s="23">
        <v>54000</v>
      </c>
      <c r="J20" s="23"/>
      <c r="K20" s="23"/>
      <c r="L20" s="23">
        <v>54000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40" t="s">
        <v>71</v>
      </c>
      <c r="B21" s="21" t="s">
        <v>214</v>
      </c>
      <c r="C21" s="21" t="s">
        <v>215</v>
      </c>
      <c r="D21" s="21" t="s">
        <v>99</v>
      </c>
      <c r="E21" s="21" t="s">
        <v>100</v>
      </c>
      <c r="F21" s="21" t="s">
        <v>216</v>
      </c>
      <c r="G21" s="21" t="s">
        <v>217</v>
      </c>
      <c r="H21" s="23">
        <v>218801.12</v>
      </c>
      <c r="I21" s="23">
        <v>218801.12</v>
      </c>
      <c r="J21" s="23"/>
      <c r="K21" s="23"/>
      <c r="L21" s="23">
        <v>218801.12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40" t="s">
        <v>71</v>
      </c>
      <c r="B22" s="21" t="s">
        <v>214</v>
      </c>
      <c r="C22" s="21" t="s">
        <v>215</v>
      </c>
      <c r="D22" s="21" t="s">
        <v>99</v>
      </c>
      <c r="E22" s="21" t="s">
        <v>100</v>
      </c>
      <c r="F22" s="21" t="s">
        <v>216</v>
      </c>
      <c r="G22" s="21" t="s">
        <v>217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40" t="s">
        <v>71</v>
      </c>
      <c r="B23" s="21" t="s">
        <v>214</v>
      </c>
      <c r="C23" s="21" t="s">
        <v>215</v>
      </c>
      <c r="D23" s="21" t="s">
        <v>218</v>
      </c>
      <c r="E23" s="21" t="s">
        <v>219</v>
      </c>
      <c r="F23" s="21" t="s">
        <v>220</v>
      </c>
      <c r="G23" s="21" t="s">
        <v>221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40" t="s">
        <v>71</v>
      </c>
      <c r="B24" s="21" t="s">
        <v>214</v>
      </c>
      <c r="C24" s="21" t="s">
        <v>215</v>
      </c>
      <c r="D24" s="21" t="s">
        <v>105</v>
      </c>
      <c r="E24" s="21" t="s">
        <v>106</v>
      </c>
      <c r="F24" s="21" t="s">
        <v>222</v>
      </c>
      <c r="G24" s="21" t="s">
        <v>223</v>
      </c>
      <c r="H24" s="23">
        <v>77451.2</v>
      </c>
      <c r="I24" s="23">
        <v>77451.2</v>
      </c>
      <c r="J24" s="23"/>
      <c r="K24" s="23"/>
      <c r="L24" s="23">
        <v>77451.2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40" t="s">
        <v>71</v>
      </c>
      <c r="B25" s="21" t="s">
        <v>214</v>
      </c>
      <c r="C25" s="21" t="s">
        <v>215</v>
      </c>
      <c r="D25" s="21" t="s">
        <v>107</v>
      </c>
      <c r="E25" s="21" t="s">
        <v>108</v>
      </c>
      <c r="F25" s="21" t="s">
        <v>222</v>
      </c>
      <c r="G25" s="21" t="s">
        <v>223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40" t="s">
        <v>71</v>
      </c>
      <c r="B26" s="21" t="s">
        <v>214</v>
      </c>
      <c r="C26" s="21" t="s">
        <v>215</v>
      </c>
      <c r="D26" s="21" t="s">
        <v>107</v>
      </c>
      <c r="E26" s="21" t="s">
        <v>108</v>
      </c>
      <c r="F26" s="21" t="s">
        <v>222</v>
      </c>
      <c r="G26" s="21" t="s">
        <v>223</v>
      </c>
      <c r="H26" s="23">
        <v>19641.8</v>
      </c>
      <c r="I26" s="23">
        <v>19641.8</v>
      </c>
      <c r="J26" s="23"/>
      <c r="K26" s="23"/>
      <c r="L26" s="23">
        <v>19641.8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40" t="s">
        <v>71</v>
      </c>
      <c r="B27" s="21" t="s">
        <v>214</v>
      </c>
      <c r="C27" s="21" t="s">
        <v>215</v>
      </c>
      <c r="D27" s="21" t="s">
        <v>109</v>
      </c>
      <c r="E27" s="21" t="s">
        <v>110</v>
      </c>
      <c r="F27" s="21" t="s">
        <v>224</v>
      </c>
      <c r="G27" s="21" t="s">
        <v>225</v>
      </c>
      <c r="H27" s="23">
        <v>52905.21</v>
      </c>
      <c r="I27" s="23">
        <v>52905.21</v>
      </c>
      <c r="J27" s="23"/>
      <c r="K27" s="23"/>
      <c r="L27" s="23">
        <v>52905.21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40" t="s">
        <v>71</v>
      </c>
      <c r="B28" s="21" t="s">
        <v>214</v>
      </c>
      <c r="C28" s="21" t="s">
        <v>215</v>
      </c>
      <c r="D28" s="21" t="s">
        <v>109</v>
      </c>
      <c r="E28" s="21" t="s">
        <v>110</v>
      </c>
      <c r="F28" s="21" t="s">
        <v>224</v>
      </c>
      <c r="G28" s="21" t="s">
        <v>225</v>
      </c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40" t="s">
        <v>71</v>
      </c>
      <c r="B29" s="21" t="s">
        <v>214</v>
      </c>
      <c r="C29" s="21" t="s">
        <v>215</v>
      </c>
      <c r="D29" s="21" t="s">
        <v>111</v>
      </c>
      <c r="E29" s="21" t="s">
        <v>112</v>
      </c>
      <c r="F29" s="21" t="s">
        <v>226</v>
      </c>
      <c r="G29" s="21" t="s">
        <v>227</v>
      </c>
      <c r="H29" s="23">
        <v>2735.01</v>
      </c>
      <c r="I29" s="23">
        <v>2735.01</v>
      </c>
      <c r="J29" s="23"/>
      <c r="K29" s="23"/>
      <c r="L29" s="23">
        <v>2735.01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40" t="s">
        <v>71</v>
      </c>
      <c r="B30" s="21" t="s">
        <v>214</v>
      </c>
      <c r="C30" s="21" t="s">
        <v>215</v>
      </c>
      <c r="D30" s="21" t="s">
        <v>111</v>
      </c>
      <c r="E30" s="21" t="s">
        <v>112</v>
      </c>
      <c r="F30" s="21" t="s">
        <v>226</v>
      </c>
      <c r="G30" s="21" t="s">
        <v>227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40" t="s">
        <v>71</v>
      </c>
      <c r="B31" s="21" t="s">
        <v>214</v>
      </c>
      <c r="C31" s="21" t="s">
        <v>215</v>
      </c>
      <c r="D31" s="21" t="s">
        <v>111</v>
      </c>
      <c r="E31" s="21" t="s">
        <v>112</v>
      </c>
      <c r="F31" s="21" t="s">
        <v>226</v>
      </c>
      <c r="G31" s="21" t="s">
        <v>227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40" t="s">
        <v>71</v>
      </c>
      <c r="B32" s="21" t="s">
        <v>214</v>
      </c>
      <c r="C32" s="21" t="s">
        <v>215</v>
      </c>
      <c r="D32" s="21" t="s">
        <v>89</v>
      </c>
      <c r="E32" s="21" t="s">
        <v>90</v>
      </c>
      <c r="F32" s="21" t="s">
        <v>226</v>
      </c>
      <c r="G32" s="21" t="s">
        <v>227</v>
      </c>
      <c r="H32" s="23">
        <v>807.84</v>
      </c>
      <c r="I32" s="23">
        <v>807.84</v>
      </c>
      <c r="J32" s="23"/>
      <c r="K32" s="23"/>
      <c r="L32" s="23">
        <v>807.84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40" t="s">
        <v>71</v>
      </c>
      <c r="B33" s="21" t="s">
        <v>214</v>
      </c>
      <c r="C33" s="21" t="s">
        <v>215</v>
      </c>
      <c r="D33" s="21" t="s">
        <v>91</v>
      </c>
      <c r="E33" s="21" t="s">
        <v>92</v>
      </c>
      <c r="F33" s="21" t="s">
        <v>226</v>
      </c>
      <c r="G33" s="21" t="s">
        <v>227</v>
      </c>
      <c r="H33" s="23">
        <v>1936.52</v>
      </c>
      <c r="I33" s="23">
        <v>1936.52</v>
      </c>
      <c r="J33" s="23"/>
      <c r="K33" s="23"/>
      <c r="L33" s="23">
        <v>1936.52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40" t="s">
        <v>71</v>
      </c>
      <c r="B34" s="21" t="s">
        <v>214</v>
      </c>
      <c r="C34" s="21" t="s">
        <v>215</v>
      </c>
      <c r="D34" s="21" t="s">
        <v>111</v>
      </c>
      <c r="E34" s="21" t="s">
        <v>112</v>
      </c>
      <c r="F34" s="21" t="s">
        <v>226</v>
      </c>
      <c r="G34" s="21" t="s">
        <v>227</v>
      </c>
      <c r="H34" s="23">
        <v>4752</v>
      </c>
      <c r="I34" s="23">
        <v>4752</v>
      </c>
      <c r="J34" s="23"/>
      <c r="K34" s="23"/>
      <c r="L34" s="23">
        <v>4752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40" t="s">
        <v>71</v>
      </c>
      <c r="B35" s="21" t="s">
        <v>228</v>
      </c>
      <c r="C35" s="21" t="s">
        <v>118</v>
      </c>
      <c r="D35" s="21" t="s">
        <v>117</v>
      </c>
      <c r="E35" s="21" t="s">
        <v>118</v>
      </c>
      <c r="F35" s="21" t="s">
        <v>229</v>
      </c>
      <c r="G35" s="21" t="s">
        <v>118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40" t="s">
        <v>71</v>
      </c>
      <c r="B36" s="21" t="s">
        <v>228</v>
      </c>
      <c r="C36" s="21" t="s">
        <v>118</v>
      </c>
      <c r="D36" s="21" t="s">
        <v>117</v>
      </c>
      <c r="E36" s="21" t="s">
        <v>118</v>
      </c>
      <c r="F36" s="21" t="s">
        <v>229</v>
      </c>
      <c r="G36" s="21" t="s">
        <v>118</v>
      </c>
      <c r="H36" s="23">
        <v>186730.8</v>
      </c>
      <c r="I36" s="23">
        <v>186730.8</v>
      </c>
      <c r="J36" s="23"/>
      <c r="K36" s="23"/>
      <c r="L36" s="23">
        <v>186730.8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40" t="s">
        <v>71</v>
      </c>
      <c r="B37" s="21" t="s">
        <v>230</v>
      </c>
      <c r="C37" s="21" t="s">
        <v>231</v>
      </c>
      <c r="D37" s="21" t="s">
        <v>89</v>
      </c>
      <c r="E37" s="21" t="s">
        <v>90</v>
      </c>
      <c r="F37" s="21" t="s">
        <v>232</v>
      </c>
      <c r="G37" s="21" t="s">
        <v>233</v>
      </c>
      <c r="H37" s="23">
        <v>32490</v>
      </c>
      <c r="I37" s="23">
        <v>32490</v>
      </c>
      <c r="J37" s="23"/>
      <c r="K37" s="23"/>
      <c r="L37" s="23">
        <v>32490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40" t="s">
        <v>71</v>
      </c>
      <c r="B38" s="21" t="s">
        <v>230</v>
      </c>
      <c r="C38" s="21" t="s">
        <v>231</v>
      </c>
      <c r="D38" s="21" t="s">
        <v>91</v>
      </c>
      <c r="E38" s="21" t="s">
        <v>92</v>
      </c>
      <c r="F38" s="21" t="s">
        <v>232</v>
      </c>
      <c r="G38" s="21" t="s">
        <v>233</v>
      </c>
      <c r="H38" s="23">
        <v>10830</v>
      </c>
      <c r="I38" s="23">
        <v>10830</v>
      </c>
      <c r="J38" s="23"/>
      <c r="K38" s="23"/>
      <c r="L38" s="23">
        <v>10830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40" t="s">
        <v>71</v>
      </c>
      <c r="B39" s="21" t="s">
        <v>234</v>
      </c>
      <c r="C39" s="21" t="s">
        <v>235</v>
      </c>
      <c r="D39" s="21" t="s">
        <v>97</v>
      </c>
      <c r="E39" s="21" t="s">
        <v>98</v>
      </c>
      <c r="F39" s="21" t="s">
        <v>232</v>
      </c>
      <c r="G39" s="21" t="s">
        <v>233</v>
      </c>
      <c r="H39" s="23">
        <v>3600</v>
      </c>
      <c r="I39" s="23">
        <v>3600</v>
      </c>
      <c r="J39" s="23"/>
      <c r="K39" s="23"/>
      <c r="L39" s="23">
        <v>3600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140" t="s">
        <v>71</v>
      </c>
      <c r="B40" s="21" t="s">
        <v>236</v>
      </c>
      <c r="C40" s="21" t="s">
        <v>237</v>
      </c>
      <c r="D40" s="21" t="s">
        <v>89</v>
      </c>
      <c r="E40" s="21" t="s">
        <v>90</v>
      </c>
      <c r="F40" s="21" t="s">
        <v>238</v>
      </c>
      <c r="G40" s="21" t="s">
        <v>239</v>
      </c>
      <c r="H40" s="23">
        <v>6603.48</v>
      </c>
      <c r="I40" s="23">
        <v>6603.48</v>
      </c>
      <c r="J40" s="23"/>
      <c r="K40" s="23"/>
      <c r="L40" s="23">
        <v>6603.48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140" t="s">
        <v>71</v>
      </c>
      <c r="B41" s="21" t="s">
        <v>236</v>
      </c>
      <c r="C41" s="21" t="s">
        <v>237</v>
      </c>
      <c r="D41" s="21" t="s">
        <v>91</v>
      </c>
      <c r="E41" s="21" t="s">
        <v>92</v>
      </c>
      <c r="F41" s="21" t="s">
        <v>238</v>
      </c>
      <c r="G41" s="21" t="s">
        <v>239</v>
      </c>
      <c r="H41" s="23">
        <v>1997.46</v>
      </c>
      <c r="I41" s="23">
        <v>1997.46</v>
      </c>
      <c r="J41" s="23"/>
      <c r="K41" s="23"/>
      <c r="L41" s="23">
        <v>1997.46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140" t="s">
        <v>71</v>
      </c>
      <c r="B42" s="21" t="s">
        <v>240</v>
      </c>
      <c r="C42" s="21" t="s">
        <v>241</v>
      </c>
      <c r="D42" s="21" t="s">
        <v>89</v>
      </c>
      <c r="E42" s="21" t="s">
        <v>90</v>
      </c>
      <c r="F42" s="21" t="s">
        <v>242</v>
      </c>
      <c r="G42" s="21" t="s">
        <v>241</v>
      </c>
      <c r="H42" s="23">
        <v>8804.64</v>
      </c>
      <c r="I42" s="23">
        <v>8804.64</v>
      </c>
      <c r="J42" s="23"/>
      <c r="K42" s="23"/>
      <c r="L42" s="23">
        <v>8804.64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140" t="s">
        <v>71</v>
      </c>
      <c r="B43" s="21" t="s">
        <v>240</v>
      </c>
      <c r="C43" s="21" t="s">
        <v>241</v>
      </c>
      <c r="D43" s="21" t="s">
        <v>91</v>
      </c>
      <c r="E43" s="21" t="s">
        <v>92</v>
      </c>
      <c r="F43" s="21" t="s">
        <v>242</v>
      </c>
      <c r="G43" s="21" t="s">
        <v>241</v>
      </c>
      <c r="H43" s="23">
        <v>2663.28</v>
      </c>
      <c r="I43" s="23">
        <v>2663.28</v>
      </c>
      <c r="J43" s="23"/>
      <c r="K43" s="23"/>
      <c r="L43" s="23">
        <v>2663.28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140" t="s">
        <v>71</v>
      </c>
      <c r="B44" s="21" t="s">
        <v>243</v>
      </c>
      <c r="C44" s="21" t="s">
        <v>244</v>
      </c>
      <c r="D44" s="21" t="s">
        <v>89</v>
      </c>
      <c r="E44" s="21" t="s">
        <v>90</v>
      </c>
      <c r="F44" s="21" t="s">
        <v>245</v>
      </c>
      <c r="G44" s="21" t="s">
        <v>244</v>
      </c>
      <c r="H44" s="23">
        <v>162</v>
      </c>
      <c r="I44" s="23">
        <v>162</v>
      </c>
      <c r="J44" s="23"/>
      <c r="K44" s="23"/>
      <c r="L44" s="23">
        <v>162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140" t="s">
        <v>71</v>
      </c>
      <c r="B45" s="21" t="s">
        <v>243</v>
      </c>
      <c r="C45" s="21" t="s">
        <v>244</v>
      </c>
      <c r="D45" s="21" t="s">
        <v>91</v>
      </c>
      <c r="E45" s="21" t="s">
        <v>92</v>
      </c>
      <c r="F45" s="21" t="s">
        <v>245</v>
      </c>
      <c r="G45" s="21" t="s">
        <v>244</v>
      </c>
      <c r="H45" s="23">
        <v>54</v>
      </c>
      <c r="I45" s="23">
        <v>54</v>
      </c>
      <c r="J45" s="23"/>
      <c r="K45" s="23"/>
      <c r="L45" s="23">
        <v>54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140" t="s">
        <v>71</v>
      </c>
      <c r="B46" s="21" t="s">
        <v>246</v>
      </c>
      <c r="C46" s="21" t="s">
        <v>247</v>
      </c>
      <c r="D46" s="21" t="s">
        <v>89</v>
      </c>
      <c r="E46" s="21" t="s">
        <v>90</v>
      </c>
      <c r="F46" s="21" t="s">
        <v>248</v>
      </c>
      <c r="G46" s="21" t="s">
        <v>247</v>
      </c>
      <c r="H46" s="23">
        <v>15000</v>
      </c>
      <c r="I46" s="23">
        <v>15000</v>
      </c>
      <c r="J46" s="23"/>
      <c r="K46" s="23"/>
      <c r="L46" s="23">
        <v>15000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140" t="s">
        <v>71</v>
      </c>
      <c r="B47" s="21" t="s">
        <v>249</v>
      </c>
      <c r="C47" s="21" t="s">
        <v>250</v>
      </c>
      <c r="D47" s="21" t="s">
        <v>89</v>
      </c>
      <c r="E47" s="21" t="s">
        <v>90</v>
      </c>
      <c r="F47" s="21" t="s">
        <v>251</v>
      </c>
      <c r="G47" s="21" t="s">
        <v>252</v>
      </c>
      <c r="H47" s="23">
        <v>96000</v>
      </c>
      <c r="I47" s="23">
        <v>96000</v>
      </c>
      <c r="J47" s="23"/>
      <c r="K47" s="23"/>
      <c r="L47" s="23">
        <v>96000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customHeight="1" spans="1:23">
      <c r="A48" s="140" t="s">
        <v>71</v>
      </c>
      <c r="B48" s="21" t="s">
        <v>253</v>
      </c>
      <c r="C48" s="21" t="s">
        <v>254</v>
      </c>
      <c r="D48" s="21" t="s">
        <v>97</v>
      </c>
      <c r="E48" s="21" t="s">
        <v>98</v>
      </c>
      <c r="F48" s="21" t="s">
        <v>255</v>
      </c>
      <c r="G48" s="21" t="s">
        <v>256</v>
      </c>
      <c r="H48" s="23">
        <v>132258.6</v>
      </c>
      <c r="I48" s="23">
        <v>132258.6</v>
      </c>
      <c r="J48" s="23"/>
      <c r="K48" s="23"/>
      <c r="L48" s="23">
        <v>132258.6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1" customHeight="1" spans="1:23">
      <c r="A49" s="140" t="s">
        <v>71</v>
      </c>
      <c r="B49" s="21" t="s">
        <v>257</v>
      </c>
      <c r="C49" s="21" t="s">
        <v>258</v>
      </c>
      <c r="D49" s="21" t="s">
        <v>89</v>
      </c>
      <c r="E49" s="21" t="s">
        <v>90</v>
      </c>
      <c r="F49" s="21" t="s">
        <v>232</v>
      </c>
      <c r="G49" s="21" t="s">
        <v>233</v>
      </c>
      <c r="H49" s="23">
        <v>5410</v>
      </c>
      <c r="I49" s="23">
        <v>5410</v>
      </c>
      <c r="J49" s="23"/>
      <c r="K49" s="23"/>
      <c r="L49" s="23">
        <v>5410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1" customHeight="1" spans="1:23">
      <c r="A50" s="35" t="s">
        <v>119</v>
      </c>
      <c r="B50" s="141"/>
      <c r="C50" s="141"/>
      <c r="D50" s="141"/>
      <c r="E50" s="141"/>
      <c r="F50" s="141"/>
      <c r="G50" s="142"/>
      <c r="H50" s="23">
        <v>2410004.96</v>
      </c>
      <c r="I50" s="23">
        <v>2410004.96</v>
      </c>
      <c r="J50" s="23"/>
      <c r="K50" s="23"/>
      <c r="L50" s="23">
        <v>2410004.96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</sheetData>
  <mergeCells count="30">
    <mergeCell ref="A2:W2"/>
    <mergeCell ref="A3:G3"/>
    <mergeCell ref="H4:W4"/>
    <mergeCell ref="I5:M5"/>
    <mergeCell ref="N5:P5"/>
    <mergeCell ref="R5:W5"/>
    <mergeCell ref="A50:G50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44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5"/>
  <sheetViews>
    <sheetView showZeros="0" workbookViewId="0">
      <selection activeCell="AC8" sqref="AC8"/>
    </sheetView>
  </sheetViews>
  <sheetFormatPr defaultColWidth="9.14285714285714" defaultRowHeight="14.25" customHeight="1"/>
  <cols>
    <col min="1" max="1" width="12.4285714285714" customWidth="1"/>
    <col min="2" max="2" width="23.4285714285714" customWidth="1"/>
    <col min="3" max="3" width="32.8571428571429" customWidth="1"/>
    <col min="4" max="4" width="18.4285714285714" customWidth="1"/>
    <col min="5" max="5" width="11.1428571428571" customWidth="1"/>
    <col min="6" max="6" width="17.7047619047619" customWidth="1"/>
    <col min="7" max="7" width="9.85714285714286" customWidth="1"/>
    <col min="8" max="8" width="17.7047619047619" customWidth="1"/>
    <col min="9" max="11" width="19.1428571428571" customWidth="1"/>
    <col min="12" max="23" width="8.4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40" t="s">
        <v>259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"单位名称："&amp;"临沧市妇女联合会"</f>
        <v>单位名称：临沧市妇女联合会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40" t="s">
        <v>168</v>
      </c>
    </row>
    <row r="4" ht="18.75" customHeight="1" spans="1:23">
      <c r="A4" s="10" t="s">
        <v>260</v>
      </c>
      <c r="B4" s="11" t="s">
        <v>182</v>
      </c>
      <c r="C4" s="10" t="s">
        <v>183</v>
      </c>
      <c r="D4" s="10" t="s">
        <v>261</v>
      </c>
      <c r="E4" s="11" t="s">
        <v>184</v>
      </c>
      <c r="F4" s="11" t="s">
        <v>185</v>
      </c>
      <c r="G4" s="11" t="s">
        <v>262</v>
      </c>
      <c r="H4" s="11" t="s">
        <v>263</v>
      </c>
      <c r="I4" s="31" t="s">
        <v>56</v>
      </c>
      <c r="J4" s="12" t="s">
        <v>264</v>
      </c>
      <c r="K4" s="13"/>
      <c r="L4" s="13"/>
      <c r="M4" s="14"/>
      <c r="N4" s="12" t="s">
        <v>190</v>
      </c>
      <c r="O4" s="13"/>
      <c r="P4" s="14"/>
      <c r="Q4" s="11" t="s">
        <v>62</v>
      </c>
      <c r="R4" s="12" t="s">
        <v>79</v>
      </c>
      <c r="S4" s="13"/>
      <c r="T4" s="13"/>
      <c r="U4" s="13"/>
      <c r="V4" s="13"/>
      <c r="W4" s="14"/>
    </row>
    <row r="5" ht="18.75" customHeight="1" spans="1:23">
      <c r="A5" s="15"/>
      <c r="B5" s="32"/>
      <c r="C5" s="15"/>
      <c r="D5" s="15"/>
      <c r="E5" s="16"/>
      <c r="F5" s="16"/>
      <c r="G5" s="16"/>
      <c r="H5" s="16"/>
      <c r="I5" s="32"/>
      <c r="J5" s="129" t="s">
        <v>59</v>
      </c>
      <c r="K5" s="130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196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32"/>
      <c r="J6" s="131" t="s">
        <v>58</v>
      </c>
      <c r="K6" s="96"/>
      <c r="L6" s="32"/>
      <c r="M6" s="32"/>
      <c r="N6" s="32"/>
      <c r="O6" s="32"/>
      <c r="P6" s="32"/>
      <c r="Q6" s="32"/>
      <c r="R6" s="32"/>
      <c r="S6" s="132"/>
      <c r="T6" s="132"/>
      <c r="U6" s="132"/>
      <c r="V6" s="132"/>
      <c r="W6" s="132"/>
    </row>
    <row r="7" ht="18.75" customHeight="1" spans="1:23">
      <c r="A7" s="17"/>
      <c r="B7" s="33"/>
      <c r="C7" s="17"/>
      <c r="D7" s="17"/>
      <c r="E7" s="18"/>
      <c r="F7" s="18"/>
      <c r="G7" s="18"/>
      <c r="H7" s="18"/>
      <c r="I7" s="33"/>
      <c r="J7" s="47" t="s">
        <v>58</v>
      </c>
      <c r="K7" s="47" t="s">
        <v>265</v>
      </c>
      <c r="L7" s="18"/>
      <c r="M7" s="18"/>
      <c r="N7" s="18"/>
      <c r="O7" s="18"/>
      <c r="P7" s="18"/>
      <c r="Q7" s="18"/>
      <c r="R7" s="18"/>
      <c r="S7" s="18"/>
      <c r="T7" s="18"/>
      <c r="U7" s="33"/>
      <c r="V7" s="18"/>
      <c r="W7" s="18"/>
    </row>
    <row r="8" ht="18.75" customHeight="1" spans="1:23">
      <c r="A8" s="127">
        <v>1</v>
      </c>
      <c r="B8" s="127">
        <v>2</v>
      </c>
      <c r="C8" s="127">
        <v>3</v>
      </c>
      <c r="D8" s="127">
        <v>4</v>
      </c>
      <c r="E8" s="127">
        <v>5</v>
      </c>
      <c r="F8" s="127">
        <v>6</v>
      </c>
      <c r="G8" s="127">
        <v>7</v>
      </c>
      <c r="H8" s="127">
        <v>8</v>
      </c>
      <c r="I8" s="127">
        <v>9</v>
      </c>
      <c r="J8" s="127">
        <v>10</v>
      </c>
      <c r="K8" s="127">
        <v>11</v>
      </c>
      <c r="L8" s="127">
        <v>12</v>
      </c>
      <c r="M8" s="127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>
        <v>19</v>
      </c>
      <c r="T8" s="127">
        <v>20</v>
      </c>
      <c r="U8" s="127">
        <v>21</v>
      </c>
      <c r="V8" s="127">
        <v>22</v>
      </c>
      <c r="W8" s="127">
        <v>23</v>
      </c>
    </row>
    <row r="9" ht="18.75" customHeight="1" spans="1:23">
      <c r="A9" s="21"/>
      <c r="B9" s="21"/>
      <c r="C9" s="21" t="s">
        <v>266</v>
      </c>
      <c r="D9" s="21"/>
      <c r="E9" s="21"/>
      <c r="F9" s="21"/>
      <c r="G9" s="21"/>
      <c r="H9" s="21"/>
      <c r="I9" s="23">
        <v>100000</v>
      </c>
      <c r="J9" s="23">
        <v>100000</v>
      </c>
      <c r="K9" s="23">
        <v>100000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8" t="s">
        <v>267</v>
      </c>
      <c r="B10" s="128" t="s">
        <v>268</v>
      </c>
      <c r="C10" s="21" t="s">
        <v>266</v>
      </c>
      <c r="D10" s="128" t="s">
        <v>71</v>
      </c>
      <c r="E10" s="128" t="s">
        <v>89</v>
      </c>
      <c r="F10" s="128" t="s">
        <v>90</v>
      </c>
      <c r="G10" s="128" t="s">
        <v>232</v>
      </c>
      <c r="H10" s="128" t="s">
        <v>233</v>
      </c>
      <c r="I10" s="23">
        <v>5000</v>
      </c>
      <c r="J10" s="23">
        <v>5000</v>
      </c>
      <c r="K10" s="23">
        <v>5000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28" t="s">
        <v>267</v>
      </c>
      <c r="B11" s="128" t="s">
        <v>268</v>
      </c>
      <c r="C11" s="21" t="s">
        <v>266</v>
      </c>
      <c r="D11" s="128" t="s">
        <v>71</v>
      </c>
      <c r="E11" s="128" t="s">
        <v>89</v>
      </c>
      <c r="F11" s="128" t="s">
        <v>90</v>
      </c>
      <c r="G11" s="128" t="s">
        <v>269</v>
      </c>
      <c r="H11" s="128" t="s">
        <v>270</v>
      </c>
      <c r="I11" s="23">
        <v>2000</v>
      </c>
      <c r="J11" s="23">
        <v>2000</v>
      </c>
      <c r="K11" s="23">
        <v>2000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8" t="s">
        <v>267</v>
      </c>
      <c r="B12" s="128" t="s">
        <v>268</v>
      </c>
      <c r="C12" s="21" t="s">
        <v>266</v>
      </c>
      <c r="D12" s="128" t="s">
        <v>71</v>
      </c>
      <c r="E12" s="128" t="s">
        <v>89</v>
      </c>
      <c r="F12" s="128" t="s">
        <v>90</v>
      </c>
      <c r="G12" s="128" t="s">
        <v>271</v>
      </c>
      <c r="H12" s="128" t="s">
        <v>272</v>
      </c>
      <c r="I12" s="23">
        <v>13000</v>
      </c>
      <c r="J12" s="23">
        <v>13000</v>
      </c>
      <c r="K12" s="23">
        <v>13000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28" t="s">
        <v>267</v>
      </c>
      <c r="B13" s="128" t="s">
        <v>268</v>
      </c>
      <c r="C13" s="21" t="s">
        <v>266</v>
      </c>
      <c r="D13" s="128" t="s">
        <v>71</v>
      </c>
      <c r="E13" s="128" t="s">
        <v>89</v>
      </c>
      <c r="F13" s="128" t="s">
        <v>90</v>
      </c>
      <c r="G13" s="128" t="s">
        <v>273</v>
      </c>
      <c r="H13" s="128" t="s">
        <v>274</v>
      </c>
      <c r="I13" s="23">
        <v>5000</v>
      </c>
      <c r="J13" s="23">
        <v>5000</v>
      </c>
      <c r="K13" s="23">
        <v>5000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28" t="s">
        <v>267</v>
      </c>
      <c r="B14" s="128" t="s">
        <v>268</v>
      </c>
      <c r="C14" s="21" t="s">
        <v>266</v>
      </c>
      <c r="D14" s="128" t="s">
        <v>71</v>
      </c>
      <c r="E14" s="128" t="s">
        <v>89</v>
      </c>
      <c r="F14" s="128" t="s">
        <v>90</v>
      </c>
      <c r="G14" s="128" t="s">
        <v>238</v>
      </c>
      <c r="H14" s="128" t="s">
        <v>239</v>
      </c>
      <c r="I14" s="23">
        <v>55000</v>
      </c>
      <c r="J14" s="23">
        <v>55000</v>
      </c>
      <c r="K14" s="23">
        <v>55000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28" t="s">
        <v>267</v>
      </c>
      <c r="B15" s="128" t="s">
        <v>268</v>
      </c>
      <c r="C15" s="21" t="s">
        <v>266</v>
      </c>
      <c r="D15" s="128" t="s">
        <v>71</v>
      </c>
      <c r="E15" s="128" t="s">
        <v>89</v>
      </c>
      <c r="F15" s="128" t="s">
        <v>90</v>
      </c>
      <c r="G15" s="128" t="s">
        <v>275</v>
      </c>
      <c r="H15" s="128" t="s">
        <v>173</v>
      </c>
      <c r="I15" s="23">
        <v>2000</v>
      </c>
      <c r="J15" s="23">
        <v>2000</v>
      </c>
      <c r="K15" s="23">
        <v>2000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28" t="s">
        <v>267</v>
      </c>
      <c r="B16" s="128" t="s">
        <v>268</v>
      </c>
      <c r="C16" s="21" t="s">
        <v>266</v>
      </c>
      <c r="D16" s="128" t="s">
        <v>71</v>
      </c>
      <c r="E16" s="128" t="s">
        <v>89</v>
      </c>
      <c r="F16" s="128" t="s">
        <v>90</v>
      </c>
      <c r="G16" s="128" t="s">
        <v>248</v>
      </c>
      <c r="H16" s="128" t="s">
        <v>247</v>
      </c>
      <c r="I16" s="23">
        <v>5000</v>
      </c>
      <c r="J16" s="23">
        <v>5000</v>
      </c>
      <c r="K16" s="23">
        <v>5000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28" t="s">
        <v>267</v>
      </c>
      <c r="B17" s="128" t="s">
        <v>268</v>
      </c>
      <c r="C17" s="21" t="s">
        <v>266</v>
      </c>
      <c r="D17" s="128" t="s">
        <v>71</v>
      </c>
      <c r="E17" s="128" t="s">
        <v>89</v>
      </c>
      <c r="F17" s="128" t="s">
        <v>90</v>
      </c>
      <c r="G17" s="128" t="s">
        <v>251</v>
      </c>
      <c r="H17" s="128" t="s">
        <v>252</v>
      </c>
      <c r="I17" s="23">
        <v>3000</v>
      </c>
      <c r="J17" s="23">
        <v>3000</v>
      </c>
      <c r="K17" s="23">
        <v>3000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28" t="s">
        <v>267</v>
      </c>
      <c r="B18" s="128" t="s">
        <v>268</v>
      </c>
      <c r="C18" s="21" t="s">
        <v>266</v>
      </c>
      <c r="D18" s="128" t="s">
        <v>71</v>
      </c>
      <c r="E18" s="128" t="s">
        <v>89</v>
      </c>
      <c r="F18" s="128" t="s">
        <v>90</v>
      </c>
      <c r="G18" s="128" t="s">
        <v>276</v>
      </c>
      <c r="H18" s="128" t="s">
        <v>277</v>
      </c>
      <c r="I18" s="23">
        <v>10000</v>
      </c>
      <c r="J18" s="23">
        <v>10000</v>
      </c>
      <c r="K18" s="23">
        <v>10000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25"/>
      <c r="B19" s="25"/>
      <c r="C19" s="21" t="s">
        <v>278</v>
      </c>
      <c r="D19" s="25"/>
      <c r="E19" s="25"/>
      <c r="F19" s="25"/>
      <c r="G19" s="25"/>
      <c r="H19" s="25"/>
      <c r="I19" s="23">
        <v>1500000</v>
      </c>
      <c r="J19" s="23">
        <v>1500000</v>
      </c>
      <c r="K19" s="23">
        <v>1500000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28" t="s">
        <v>267</v>
      </c>
      <c r="B20" s="128" t="s">
        <v>279</v>
      </c>
      <c r="C20" s="21" t="s">
        <v>278</v>
      </c>
      <c r="D20" s="128" t="s">
        <v>71</v>
      </c>
      <c r="E20" s="128" t="s">
        <v>89</v>
      </c>
      <c r="F20" s="128" t="s">
        <v>90</v>
      </c>
      <c r="G20" s="128" t="s">
        <v>232</v>
      </c>
      <c r="H20" s="128" t="s">
        <v>233</v>
      </c>
      <c r="I20" s="23">
        <v>498100</v>
      </c>
      <c r="J20" s="23">
        <v>498100</v>
      </c>
      <c r="K20" s="23">
        <v>498100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128" t="s">
        <v>267</v>
      </c>
      <c r="B21" s="128" t="s">
        <v>279</v>
      </c>
      <c r="C21" s="21" t="s">
        <v>278</v>
      </c>
      <c r="D21" s="128" t="s">
        <v>71</v>
      </c>
      <c r="E21" s="128" t="s">
        <v>89</v>
      </c>
      <c r="F21" s="128" t="s">
        <v>90</v>
      </c>
      <c r="G21" s="128" t="s">
        <v>269</v>
      </c>
      <c r="H21" s="128" t="s">
        <v>270</v>
      </c>
      <c r="I21" s="23">
        <v>40000</v>
      </c>
      <c r="J21" s="23">
        <v>40000</v>
      </c>
      <c r="K21" s="23">
        <v>40000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28" t="s">
        <v>267</v>
      </c>
      <c r="B22" s="128" t="s">
        <v>279</v>
      </c>
      <c r="C22" s="21" t="s">
        <v>278</v>
      </c>
      <c r="D22" s="128" t="s">
        <v>71</v>
      </c>
      <c r="E22" s="128" t="s">
        <v>89</v>
      </c>
      <c r="F22" s="128" t="s">
        <v>90</v>
      </c>
      <c r="G22" s="128" t="s">
        <v>280</v>
      </c>
      <c r="H22" s="128" t="s">
        <v>281</v>
      </c>
      <c r="I22" s="23">
        <v>1000</v>
      </c>
      <c r="J22" s="23">
        <v>1000</v>
      </c>
      <c r="K22" s="23">
        <v>1000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28" t="s">
        <v>267</v>
      </c>
      <c r="B23" s="128" t="s">
        <v>279</v>
      </c>
      <c r="C23" s="21" t="s">
        <v>278</v>
      </c>
      <c r="D23" s="128" t="s">
        <v>71</v>
      </c>
      <c r="E23" s="128" t="s">
        <v>89</v>
      </c>
      <c r="F23" s="128" t="s">
        <v>90</v>
      </c>
      <c r="G23" s="128" t="s">
        <v>282</v>
      </c>
      <c r="H23" s="128" t="s">
        <v>283</v>
      </c>
      <c r="I23" s="23">
        <v>15900</v>
      </c>
      <c r="J23" s="23">
        <v>15900</v>
      </c>
      <c r="K23" s="23">
        <v>15900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128" t="s">
        <v>267</v>
      </c>
      <c r="B24" s="128" t="s">
        <v>279</v>
      </c>
      <c r="C24" s="21" t="s">
        <v>278</v>
      </c>
      <c r="D24" s="128" t="s">
        <v>71</v>
      </c>
      <c r="E24" s="128" t="s">
        <v>89</v>
      </c>
      <c r="F24" s="128" t="s">
        <v>90</v>
      </c>
      <c r="G24" s="128" t="s">
        <v>271</v>
      </c>
      <c r="H24" s="128" t="s">
        <v>272</v>
      </c>
      <c r="I24" s="23">
        <v>150000</v>
      </c>
      <c r="J24" s="23">
        <v>150000</v>
      </c>
      <c r="K24" s="23">
        <v>150000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128" t="s">
        <v>267</v>
      </c>
      <c r="B25" s="128" t="s">
        <v>279</v>
      </c>
      <c r="C25" s="21" t="s">
        <v>278</v>
      </c>
      <c r="D25" s="128" t="s">
        <v>71</v>
      </c>
      <c r="E25" s="128" t="s">
        <v>89</v>
      </c>
      <c r="F25" s="128" t="s">
        <v>90</v>
      </c>
      <c r="G25" s="128" t="s">
        <v>284</v>
      </c>
      <c r="H25" s="128" t="s">
        <v>285</v>
      </c>
      <c r="I25" s="23">
        <v>46000</v>
      </c>
      <c r="J25" s="23">
        <v>46000</v>
      </c>
      <c r="K25" s="23">
        <v>46000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128" t="s">
        <v>267</v>
      </c>
      <c r="B26" s="128" t="s">
        <v>279</v>
      </c>
      <c r="C26" s="21" t="s">
        <v>278</v>
      </c>
      <c r="D26" s="128" t="s">
        <v>71</v>
      </c>
      <c r="E26" s="128" t="s">
        <v>89</v>
      </c>
      <c r="F26" s="128" t="s">
        <v>90</v>
      </c>
      <c r="G26" s="128" t="s">
        <v>286</v>
      </c>
      <c r="H26" s="128" t="s">
        <v>287</v>
      </c>
      <c r="I26" s="23">
        <v>20000</v>
      </c>
      <c r="J26" s="23">
        <v>20000</v>
      </c>
      <c r="K26" s="23">
        <v>20000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128" t="s">
        <v>267</v>
      </c>
      <c r="B27" s="128" t="s">
        <v>279</v>
      </c>
      <c r="C27" s="21" t="s">
        <v>278</v>
      </c>
      <c r="D27" s="128" t="s">
        <v>71</v>
      </c>
      <c r="E27" s="128" t="s">
        <v>89</v>
      </c>
      <c r="F27" s="128" t="s">
        <v>90</v>
      </c>
      <c r="G27" s="128" t="s">
        <v>273</v>
      </c>
      <c r="H27" s="128" t="s">
        <v>274</v>
      </c>
      <c r="I27" s="23">
        <v>109000</v>
      </c>
      <c r="J27" s="23">
        <v>109000</v>
      </c>
      <c r="K27" s="23">
        <v>109000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128" t="s">
        <v>267</v>
      </c>
      <c r="B28" s="128" t="s">
        <v>279</v>
      </c>
      <c r="C28" s="21" t="s">
        <v>278</v>
      </c>
      <c r="D28" s="128" t="s">
        <v>71</v>
      </c>
      <c r="E28" s="128" t="s">
        <v>89</v>
      </c>
      <c r="F28" s="128" t="s">
        <v>90</v>
      </c>
      <c r="G28" s="128" t="s">
        <v>238</v>
      </c>
      <c r="H28" s="128" t="s">
        <v>239</v>
      </c>
      <c r="I28" s="23">
        <v>252000</v>
      </c>
      <c r="J28" s="23">
        <v>252000</v>
      </c>
      <c r="K28" s="23">
        <v>252000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128" t="s">
        <v>267</v>
      </c>
      <c r="B29" s="128" t="s">
        <v>279</v>
      </c>
      <c r="C29" s="21" t="s">
        <v>278</v>
      </c>
      <c r="D29" s="128" t="s">
        <v>71</v>
      </c>
      <c r="E29" s="128" t="s">
        <v>89</v>
      </c>
      <c r="F29" s="128" t="s">
        <v>90</v>
      </c>
      <c r="G29" s="128" t="s">
        <v>275</v>
      </c>
      <c r="H29" s="128" t="s">
        <v>173</v>
      </c>
      <c r="I29" s="23">
        <v>15000</v>
      </c>
      <c r="J29" s="23">
        <v>15000</v>
      </c>
      <c r="K29" s="23">
        <v>15000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128" t="s">
        <v>267</v>
      </c>
      <c r="B30" s="128" t="s">
        <v>279</v>
      </c>
      <c r="C30" s="21" t="s">
        <v>278</v>
      </c>
      <c r="D30" s="128" t="s">
        <v>71</v>
      </c>
      <c r="E30" s="128" t="s">
        <v>89</v>
      </c>
      <c r="F30" s="128" t="s">
        <v>90</v>
      </c>
      <c r="G30" s="128" t="s">
        <v>288</v>
      </c>
      <c r="H30" s="128" t="s">
        <v>289</v>
      </c>
      <c r="I30" s="23">
        <v>110000</v>
      </c>
      <c r="J30" s="23">
        <v>110000</v>
      </c>
      <c r="K30" s="23">
        <v>110000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128" t="s">
        <v>267</v>
      </c>
      <c r="B31" s="128" t="s">
        <v>279</v>
      </c>
      <c r="C31" s="21" t="s">
        <v>278</v>
      </c>
      <c r="D31" s="128" t="s">
        <v>71</v>
      </c>
      <c r="E31" s="128" t="s">
        <v>89</v>
      </c>
      <c r="F31" s="128" t="s">
        <v>90</v>
      </c>
      <c r="G31" s="128" t="s">
        <v>248</v>
      </c>
      <c r="H31" s="128" t="s">
        <v>247</v>
      </c>
      <c r="I31" s="23">
        <v>58000</v>
      </c>
      <c r="J31" s="23">
        <v>58000</v>
      </c>
      <c r="K31" s="23">
        <v>58000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128" t="s">
        <v>267</v>
      </c>
      <c r="B32" s="128" t="s">
        <v>279</v>
      </c>
      <c r="C32" s="21" t="s">
        <v>278</v>
      </c>
      <c r="D32" s="128" t="s">
        <v>71</v>
      </c>
      <c r="E32" s="128" t="s">
        <v>89</v>
      </c>
      <c r="F32" s="128" t="s">
        <v>90</v>
      </c>
      <c r="G32" s="128" t="s">
        <v>251</v>
      </c>
      <c r="H32" s="128" t="s">
        <v>252</v>
      </c>
      <c r="I32" s="23">
        <v>35000</v>
      </c>
      <c r="J32" s="23">
        <v>35000</v>
      </c>
      <c r="K32" s="23">
        <v>35000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128" t="s">
        <v>267</v>
      </c>
      <c r="B33" s="128" t="s">
        <v>279</v>
      </c>
      <c r="C33" s="21" t="s">
        <v>278</v>
      </c>
      <c r="D33" s="128" t="s">
        <v>71</v>
      </c>
      <c r="E33" s="128" t="s">
        <v>89</v>
      </c>
      <c r="F33" s="128" t="s">
        <v>90</v>
      </c>
      <c r="G33" s="128" t="s">
        <v>276</v>
      </c>
      <c r="H33" s="128" t="s">
        <v>277</v>
      </c>
      <c r="I33" s="23">
        <v>140000</v>
      </c>
      <c r="J33" s="23">
        <v>140000</v>
      </c>
      <c r="K33" s="23">
        <v>140000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128" t="s">
        <v>267</v>
      </c>
      <c r="B34" s="128" t="s">
        <v>279</v>
      </c>
      <c r="C34" s="21" t="s">
        <v>278</v>
      </c>
      <c r="D34" s="128" t="s">
        <v>71</v>
      </c>
      <c r="E34" s="128" t="s">
        <v>89</v>
      </c>
      <c r="F34" s="128" t="s">
        <v>90</v>
      </c>
      <c r="G34" s="128" t="s">
        <v>290</v>
      </c>
      <c r="H34" s="128" t="s">
        <v>291</v>
      </c>
      <c r="I34" s="23">
        <v>10000</v>
      </c>
      <c r="J34" s="23">
        <v>10000</v>
      </c>
      <c r="K34" s="23">
        <v>10000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35" t="s">
        <v>119</v>
      </c>
      <c r="B35" s="36"/>
      <c r="C35" s="36"/>
      <c r="D35" s="36"/>
      <c r="E35" s="36"/>
      <c r="F35" s="36"/>
      <c r="G35" s="36"/>
      <c r="H35" s="37"/>
      <c r="I35" s="23">
        <v>1600000</v>
      </c>
      <c r="J35" s="23">
        <v>1600000</v>
      </c>
      <c r="K35" s="23">
        <v>1600000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</sheetData>
  <mergeCells count="28">
    <mergeCell ref="A2:W2"/>
    <mergeCell ref="A3:H3"/>
    <mergeCell ref="J4:M4"/>
    <mergeCell ref="N4:P4"/>
    <mergeCell ref="R4:W4"/>
    <mergeCell ref="A35:H3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4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3"/>
  <sheetViews>
    <sheetView showZeros="0" zoomScale="156" zoomScaleNormal="156" topLeftCell="B31" workbookViewId="0">
      <selection activeCell="B18" sqref="B18:B33"/>
    </sheetView>
  </sheetViews>
  <sheetFormatPr defaultColWidth="9.14285714285714" defaultRowHeight="25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0:10">
      <c r="J1" s="88" t="s">
        <v>292</v>
      </c>
    </row>
    <row r="2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3"/>
      <c r="G2" s="6"/>
      <c r="H2" s="53"/>
      <c r="I2" s="53"/>
      <c r="J2" s="6"/>
    </row>
    <row r="3" customHeight="1" spans="1:8">
      <c r="A3" s="7" t="str">
        <f>"单位名称："&amp;"临沧市妇女联合会"</f>
        <v>单位名称：临沧市妇女联合会</v>
      </c>
      <c r="B3" s="3"/>
      <c r="C3" s="3"/>
      <c r="D3" s="3"/>
      <c r="E3" s="3"/>
      <c r="F3" s="54"/>
      <c r="G3" s="3"/>
      <c r="H3" s="54"/>
    </row>
    <row r="4" customHeight="1" spans="1:10">
      <c r="A4" s="47" t="s">
        <v>293</v>
      </c>
      <c r="B4" s="47" t="s">
        <v>294</v>
      </c>
      <c r="C4" s="47" t="s">
        <v>295</v>
      </c>
      <c r="D4" s="47" t="s">
        <v>296</v>
      </c>
      <c r="E4" s="47" t="s">
        <v>297</v>
      </c>
      <c r="F4" s="55" t="s">
        <v>298</v>
      </c>
      <c r="G4" s="47" t="s">
        <v>299</v>
      </c>
      <c r="H4" s="55" t="s">
        <v>300</v>
      </c>
      <c r="I4" s="55" t="s">
        <v>301</v>
      </c>
      <c r="J4" s="47" t="s">
        <v>302</v>
      </c>
    </row>
    <row r="5" customHeight="1" spans="1:10">
      <c r="A5" s="122">
        <v>1</v>
      </c>
      <c r="B5" s="122">
        <v>2</v>
      </c>
      <c r="C5" s="122">
        <v>3</v>
      </c>
      <c r="D5" s="122">
        <v>4</v>
      </c>
      <c r="E5" s="122">
        <v>5</v>
      </c>
      <c r="F5" s="122">
        <v>6</v>
      </c>
      <c r="G5" s="122">
        <v>7</v>
      </c>
      <c r="H5" s="122">
        <v>8</v>
      </c>
      <c r="I5" s="122">
        <v>9</v>
      </c>
      <c r="J5" s="122">
        <v>10</v>
      </c>
    </row>
    <row r="6" customHeight="1" spans="1:10">
      <c r="A6" s="34" t="s">
        <v>71</v>
      </c>
      <c r="B6" s="48"/>
      <c r="C6" s="48"/>
      <c r="D6" s="48"/>
      <c r="E6" s="56"/>
      <c r="F6" s="57"/>
      <c r="G6" s="56"/>
      <c r="H6" s="57"/>
      <c r="I6" s="57"/>
      <c r="J6" s="56"/>
    </row>
    <row r="7" customHeight="1" spans="1:10">
      <c r="A7" s="50" t="s">
        <v>71</v>
      </c>
      <c r="B7" s="21"/>
      <c r="C7" s="21"/>
      <c r="D7" s="21"/>
      <c r="E7" s="34"/>
      <c r="F7" s="21"/>
      <c r="G7" s="34"/>
      <c r="H7" s="21"/>
      <c r="I7" s="21"/>
      <c r="J7" s="34"/>
    </row>
    <row r="8" customHeight="1" spans="1:10">
      <c r="A8" s="222" t="s">
        <v>266</v>
      </c>
      <c r="B8" s="21" t="s">
        <v>303</v>
      </c>
      <c r="C8" s="21" t="s">
        <v>304</v>
      </c>
      <c r="D8" s="21" t="s">
        <v>305</v>
      </c>
      <c r="E8" s="34" t="s">
        <v>306</v>
      </c>
      <c r="F8" s="21" t="s">
        <v>307</v>
      </c>
      <c r="G8" s="34">
        <v>1</v>
      </c>
      <c r="H8" s="21" t="s">
        <v>308</v>
      </c>
      <c r="I8" s="21" t="s">
        <v>309</v>
      </c>
      <c r="J8" s="34" t="s">
        <v>310</v>
      </c>
    </row>
    <row r="9" customHeight="1" spans="1:10">
      <c r="A9" s="222" t="s">
        <v>266</v>
      </c>
      <c r="B9" s="21" t="s">
        <v>303</v>
      </c>
      <c r="C9" s="21" t="s">
        <v>304</v>
      </c>
      <c r="D9" s="21" t="s">
        <v>305</v>
      </c>
      <c r="E9" s="34" t="s">
        <v>311</v>
      </c>
      <c r="F9" s="21" t="s">
        <v>307</v>
      </c>
      <c r="G9" s="34">
        <v>1</v>
      </c>
      <c r="H9" s="21" t="s">
        <v>312</v>
      </c>
      <c r="I9" s="21" t="s">
        <v>309</v>
      </c>
      <c r="J9" s="34" t="s">
        <v>313</v>
      </c>
    </row>
    <row r="10" customHeight="1" spans="1:10">
      <c r="A10" s="222" t="s">
        <v>266</v>
      </c>
      <c r="B10" s="21" t="s">
        <v>303</v>
      </c>
      <c r="C10" s="21" t="s">
        <v>304</v>
      </c>
      <c r="D10" s="21" t="s">
        <v>314</v>
      </c>
      <c r="E10" s="34" t="s">
        <v>315</v>
      </c>
      <c r="F10" s="21" t="s">
        <v>307</v>
      </c>
      <c r="G10" s="34" t="s">
        <v>316</v>
      </c>
      <c r="H10" s="21" t="s">
        <v>317</v>
      </c>
      <c r="I10" s="21" t="s">
        <v>309</v>
      </c>
      <c r="J10" s="34" t="s">
        <v>318</v>
      </c>
    </row>
    <row r="11" customHeight="1" spans="1:10">
      <c r="A11" s="222" t="s">
        <v>266</v>
      </c>
      <c r="B11" s="21" t="s">
        <v>303</v>
      </c>
      <c r="C11" s="21" t="s">
        <v>304</v>
      </c>
      <c r="D11" s="21" t="s">
        <v>314</v>
      </c>
      <c r="E11" s="34" t="s">
        <v>319</v>
      </c>
      <c r="F11" s="21" t="s">
        <v>307</v>
      </c>
      <c r="G11" s="34" t="s">
        <v>320</v>
      </c>
      <c r="H11" s="21" t="s">
        <v>317</v>
      </c>
      <c r="I11" s="21" t="s">
        <v>309</v>
      </c>
      <c r="J11" s="34" t="s">
        <v>321</v>
      </c>
    </row>
    <row r="12" customHeight="1" spans="1:10">
      <c r="A12" s="222" t="s">
        <v>266</v>
      </c>
      <c r="B12" s="21" t="s">
        <v>303</v>
      </c>
      <c r="C12" s="21" t="s">
        <v>304</v>
      </c>
      <c r="D12" s="21" t="s">
        <v>322</v>
      </c>
      <c r="E12" s="34" t="s">
        <v>323</v>
      </c>
      <c r="F12" s="21" t="s">
        <v>307</v>
      </c>
      <c r="G12" s="34" t="s">
        <v>324</v>
      </c>
      <c r="H12" s="21" t="s">
        <v>317</v>
      </c>
      <c r="I12" s="21" t="s">
        <v>309</v>
      </c>
      <c r="J12" s="34" t="s">
        <v>325</v>
      </c>
    </row>
    <row r="13" customHeight="1" spans="1:10">
      <c r="A13" s="222" t="s">
        <v>266</v>
      </c>
      <c r="B13" s="21" t="s">
        <v>303</v>
      </c>
      <c r="C13" s="21" t="s">
        <v>304</v>
      </c>
      <c r="D13" s="21" t="s">
        <v>322</v>
      </c>
      <c r="E13" s="34" t="s">
        <v>326</v>
      </c>
      <c r="F13" s="21" t="s">
        <v>327</v>
      </c>
      <c r="G13" s="34">
        <v>1</v>
      </c>
      <c r="H13" s="21" t="s">
        <v>328</v>
      </c>
      <c r="I13" s="21" t="s">
        <v>309</v>
      </c>
      <c r="J13" s="34" t="s">
        <v>329</v>
      </c>
    </row>
    <row r="14" customHeight="1" spans="1:10">
      <c r="A14" s="222" t="s">
        <v>266</v>
      </c>
      <c r="B14" s="21" t="s">
        <v>303</v>
      </c>
      <c r="C14" s="21" t="s">
        <v>304</v>
      </c>
      <c r="D14" s="21" t="s">
        <v>305</v>
      </c>
      <c r="E14" s="34" t="s">
        <v>330</v>
      </c>
      <c r="F14" s="21" t="s">
        <v>307</v>
      </c>
      <c r="G14" s="34" t="s">
        <v>331</v>
      </c>
      <c r="H14" s="21" t="s">
        <v>317</v>
      </c>
      <c r="I14" s="21" t="s">
        <v>309</v>
      </c>
      <c r="J14" s="34" t="s">
        <v>332</v>
      </c>
    </row>
    <row r="15" customHeight="1" spans="1:10">
      <c r="A15" s="222" t="s">
        <v>266</v>
      </c>
      <c r="B15" s="21" t="s">
        <v>303</v>
      </c>
      <c r="C15" s="21" t="s">
        <v>333</v>
      </c>
      <c r="D15" s="21" t="s">
        <v>334</v>
      </c>
      <c r="E15" s="34" t="s">
        <v>335</v>
      </c>
      <c r="F15" s="21" t="s">
        <v>307</v>
      </c>
      <c r="G15" s="34" t="s">
        <v>336</v>
      </c>
      <c r="H15" s="21" t="s">
        <v>337</v>
      </c>
      <c r="I15" s="21" t="s">
        <v>309</v>
      </c>
      <c r="J15" s="34" t="s">
        <v>338</v>
      </c>
    </row>
    <row r="16" customHeight="1" spans="1:10">
      <c r="A16" s="222" t="s">
        <v>266</v>
      </c>
      <c r="B16" s="21" t="s">
        <v>303</v>
      </c>
      <c r="C16" s="21" t="s">
        <v>333</v>
      </c>
      <c r="D16" s="21" t="s">
        <v>339</v>
      </c>
      <c r="E16" s="34" t="s">
        <v>340</v>
      </c>
      <c r="F16" s="21" t="s">
        <v>327</v>
      </c>
      <c r="G16" s="34">
        <v>1</v>
      </c>
      <c r="H16" s="21" t="s">
        <v>328</v>
      </c>
      <c r="I16" s="21" t="s">
        <v>309</v>
      </c>
      <c r="J16" s="34" t="s">
        <v>341</v>
      </c>
    </row>
    <row r="17" customHeight="1" spans="1:10">
      <c r="A17" s="222" t="s">
        <v>266</v>
      </c>
      <c r="B17" s="21" t="s">
        <v>303</v>
      </c>
      <c r="C17" s="21" t="s">
        <v>342</v>
      </c>
      <c r="D17" s="21" t="s">
        <v>343</v>
      </c>
      <c r="E17" s="34" t="s">
        <v>344</v>
      </c>
      <c r="F17" s="21" t="s">
        <v>307</v>
      </c>
      <c r="G17" s="34" t="s">
        <v>316</v>
      </c>
      <c r="H17" s="21" t="s">
        <v>317</v>
      </c>
      <c r="I17" s="21" t="s">
        <v>309</v>
      </c>
      <c r="J17" s="34" t="s">
        <v>345</v>
      </c>
    </row>
    <row r="18" customHeight="1" spans="1:10">
      <c r="A18" s="222" t="s">
        <v>278</v>
      </c>
      <c r="B18" s="21" t="s">
        <v>346</v>
      </c>
      <c r="C18" s="21" t="s">
        <v>304</v>
      </c>
      <c r="D18" s="21" t="s">
        <v>305</v>
      </c>
      <c r="E18" s="34" t="s">
        <v>347</v>
      </c>
      <c r="F18" s="21" t="s">
        <v>307</v>
      </c>
      <c r="G18" s="34">
        <v>1</v>
      </c>
      <c r="H18" s="21" t="s">
        <v>308</v>
      </c>
      <c r="I18" s="21" t="s">
        <v>309</v>
      </c>
      <c r="J18" s="34" t="s">
        <v>348</v>
      </c>
    </row>
    <row r="19" s="121" customFormat="1" customHeight="1" spans="1:10">
      <c r="A19" s="223" t="s">
        <v>278</v>
      </c>
      <c r="B19" s="125" t="s">
        <v>349</v>
      </c>
      <c r="C19" s="125" t="s">
        <v>304</v>
      </c>
      <c r="D19" s="125" t="s">
        <v>305</v>
      </c>
      <c r="E19" s="126" t="s">
        <v>350</v>
      </c>
      <c r="F19" s="125" t="s">
        <v>307</v>
      </c>
      <c r="G19" s="126" t="s">
        <v>351</v>
      </c>
      <c r="H19" s="125" t="s">
        <v>352</v>
      </c>
      <c r="I19" s="125" t="s">
        <v>309</v>
      </c>
      <c r="J19" s="126" t="s">
        <v>353</v>
      </c>
    </row>
    <row r="20" customHeight="1" spans="1:10">
      <c r="A20" s="222" t="s">
        <v>278</v>
      </c>
      <c r="B20" s="21" t="s">
        <v>349</v>
      </c>
      <c r="C20" s="21" t="s">
        <v>304</v>
      </c>
      <c r="D20" s="21" t="s">
        <v>305</v>
      </c>
      <c r="E20" s="34" t="s">
        <v>354</v>
      </c>
      <c r="F20" s="21" t="s">
        <v>307</v>
      </c>
      <c r="G20" s="34" t="s">
        <v>355</v>
      </c>
      <c r="H20" s="21" t="s">
        <v>356</v>
      </c>
      <c r="I20" s="21" t="s">
        <v>309</v>
      </c>
      <c r="J20" s="34" t="s">
        <v>357</v>
      </c>
    </row>
    <row r="21" customHeight="1" spans="1:10">
      <c r="A21" s="222" t="s">
        <v>278</v>
      </c>
      <c r="B21" s="21" t="s">
        <v>349</v>
      </c>
      <c r="C21" s="21" t="s">
        <v>304</v>
      </c>
      <c r="D21" s="21" t="s">
        <v>305</v>
      </c>
      <c r="E21" s="34" t="s">
        <v>358</v>
      </c>
      <c r="F21" s="21" t="s">
        <v>307</v>
      </c>
      <c r="G21" s="34">
        <v>1</v>
      </c>
      <c r="H21" s="21" t="s">
        <v>359</v>
      </c>
      <c r="I21" s="21" t="s">
        <v>309</v>
      </c>
      <c r="J21" s="34" t="s">
        <v>360</v>
      </c>
    </row>
    <row r="22" customHeight="1" spans="1:10">
      <c r="A22" s="222" t="s">
        <v>278</v>
      </c>
      <c r="B22" s="21" t="s">
        <v>349</v>
      </c>
      <c r="C22" s="21" t="s">
        <v>304</v>
      </c>
      <c r="D22" s="21" t="s">
        <v>305</v>
      </c>
      <c r="E22" s="34" t="s">
        <v>361</v>
      </c>
      <c r="F22" s="21" t="s">
        <v>327</v>
      </c>
      <c r="G22" s="34">
        <v>1</v>
      </c>
      <c r="H22" s="21" t="s">
        <v>352</v>
      </c>
      <c r="I22" s="21" t="s">
        <v>309</v>
      </c>
      <c r="J22" s="34" t="s">
        <v>362</v>
      </c>
    </row>
    <row r="23" customHeight="1" spans="1:10">
      <c r="A23" s="222" t="s">
        <v>278</v>
      </c>
      <c r="B23" s="21" t="s">
        <v>349</v>
      </c>
      <c r="C23" s="21" t="s">
        <v>304</v>
      </c>
      <c r="D23" s="21" t="s">
        <v>314</v>
      </c>
      <c r="E23" s="34" t="s">
        <v>315</v>
      </c>
      <c r="F23" s="21" t="s">
        <v>307</v>
      </c>
      <c r="G23" s="34" t="s">
        <v>316</v>
      </c>
      <c r="H23" s="21" t="s">
        <v>317</v>
      </c>
      <c r="I23" s="21" t="s">
        <v>309</v>
      </c>
      <c r="J23" s="34" t="s">
        <v>318</v>
      </c>
    </row>
    <row r="24" customHeight="1" spans="1:10">
      <c r="A24" s="222" t="s">
        <v>278</v>
      </c>
      <c r="B24" s="21" t="s">
        <v>349</v>
      </c>
      <c r="C24" s="21" t="s">
        <v>304</v>
      </c>
      <c r="D24" s="21" t="s">
        <v>314</v>
      </c>
      <c r="E24" s="34" t="s">
        <v>363</v>
      </c>
      <c r="F24" s="21" t="s">
        <v>307</v>
      </c>
      <c r="G24" s="34" t="s">
        <v>364</v>
      </c>
      <c r="H24" s="21" t="s">
        <v>317</v>
      </c>
      <c r="I24" s="21" t="s">
        <v>309</v>
      </c>
      <c r="J24" s="34" t="s">
        <v>365</v>
      </c>
    </row>
    <row r="25" customHeight="1" spans="1:10">
      <c r="A25" s="222" t="s">
        <v>278</v>
      </c>
      <c r="B25" s="21" t="s">
        <v>349</v>
      </c>
      <c r="C25" s="21" t="s">
        <v>304</v>
      </c>
      <c r="D25" s="21" t="s">
        <v>314</v>
      </c>
      <c r="E25" s="34" t="s">
        <v>366</v>
      </c>
      <c r="F25" s="21" t="s">
        <v>307</v>
      </c>
      <c r="G25" s="34" t="s">
        <v>367</v>
      </c>
      <c r="H25" s="21" t="s">
        <v>368</v>
      </c>
      <c r="I25" s="21" t="s">
        <v>309</v>
      </c>
      <c r="J25" s="34" t="s">
        <v>369</v>
      </c>
    </row>
    <row r="26" customHeight="1" spans="1:10">
      <c r="A26" s="222" t="s">
        <v>278</v>
      </c>
      <c r="B26" s="21" t="s">
        <v>349</v>
      </c>
      <c r="C26" s="21" t="s">
        <v>304</v>
      </c>
      <c r="D26" s="21" t="s">
        <v>322</v>
      </c>
      <c r="E26" s="34" t="s">
        <v>370</v>
      </c>
      <c r="F26" s="21" t="s">
        <v>327</v>
      </c>
      <c r="G26" s="34">
        <v>1</v>
      </c>
      <c r="H26" s="21" t="s">
        <v>328</v>
      </c>
      <c r="I26" s="21" t="s">
        <v>309</v>
      </c>
      <c r="J26" s="34" t="s">
        <v>371</v>
      </c>
    </row>
    <row r="27" customHeight="1" spans="1:10">
      <c r="A27" s="222" t="s">
        <v>278</v>
      </c>
      <c r="B27" s="21" t="s">
        <v>349</v>
      </c>
      <c r="C27" s="21" t="s">
        <v>304</v>
      </c>
      <c r="D27" s="21" t="s">
        <v>322</v>
      </c>
      <c r="E27" s="34" t="s">
        <v>372</v>
      </c>
      <c r="F27" s="21" t="s">
        <v>327</v>
      </c>
      <c r="G27" s="34" t="s">
        <v>373</v>
      </c>
      <c r="H27" s="21" t="s">
        <v>317</v>
      </c>
      <c r="I27" s="21" t="s">
        <v>309</v>
      </c>
      <c r="J27" s="34" t="s">
        <v>374</v>
      </c>
    </row>
    <row r="28" customHeight="1" spans="1:10">
      <c r="A28" s="222" t="s">
        <v>278</v>
      </c>
      <c r="B28" s="21" t="s">
        <v>349</v>
      </c>
      <c r="C28" s="21" t="s">
        <v>304</v>
      </c>
      <c r="D28" s="21" t="s">
        <v>305</v>
      </c>
      <c r="E28" s="34" t="s">
        <v>330</v>
      </c>
      <c r="F28" s="21" t="s">
        <v>307</v>
      </c>
      <c r="G28" s="34" t="s">
        <v>331</v>
      </c>
      <c r="H28" s="21" t="s">
        <v>317</v>
      </c>
      <c r="I28" s="21" t="s">
        <v>309</v>
      </c>
      <c r="J28" s="34" t="s">
        <v>332</v>
      </c>
    </row>
    <row r="29" customHeight="1" spans="1:10">
      <c r="A29" s="222" t="s">
        <v>278</v>
      </c>
      <c r="B29" s="21" t="s">
        <v>349</v>
      </c>
      <c r="C29" s="21" t="s">
        <v>333</v>
      </c>
      <c r="D29" s="21" t="s">
        <v>375</v>
      </c>
      <c r="E29" s="34" t="s">
        <v>376</v>
      </c>
      <c r="F29" s="21" t="s">
        <v>307</v>
      </c>
      <c r="G29" s="34" t="s">
        <v>373</v>
      </c>
      <c r="H29" s="21" t="s">
        <v>377</v>
      </c>
      <c r="I29" s="21" t="s">
        <v>309</v>
      </c>
      <c r="J29" s="34" t="s">
        <v>378</v>
      </c>
    </row>
    <row r="30" customHeight="1" spans="1:10">
      <c r="A30" s="222" t="s">
        <v>278</v>
      </c>
      <c r="B30" s="21" t="s">
        <v>349</v>
      </c>
      <c r="C30" s="21" t="s">
        <v>333</v>
      </c>
      <c r="D30" s="21" t="s">
        <v>334</v>
      </c>
      <c r="E30" s="34" t="s">
        <v>379</v>
      </c>
      <c r="F30" s="21" t="s">
        <v>307</v>
      </c>
      <c r="G30" s="34" t="s">
        <v>380</v>
      </c>
      <c r="H30" s="21" t="s">
        <v>317</v>
      </c>
      <c r="I30" s="21" t="s">
        <v>309</v>
      </c>
      <c r="J30" s="34" t="s">
        <v>381</v>
      </c>
    </row>
    <row r="31" customHeight="1" spans="1:10">
      <c r="A31" s="222" t="s">
        <v>278</v>
      </c>
      <c r="B31" s="21" t="s">
        <v>349</v>
      </c>
      <c r="C31" s="21" t="s">
        <v>333</v>
      </c>
      <c r="D31" s="21" t="s">
        <v>334</v>
      </c>
      <c r="E31" s="34" t="s">
        <v>382</v>
      </c>
      <c r="F31" s="21" t="s">
        <v>307</v>
      </c>
      <c r="G31" s="34" t="s">
        <v>367</v>
      </c>
      <c r="H31" s="21" t="s">
        <v>383</v>
      </c>
      <c r="I31" s="21" t="s">
        <v>309</v>
      </c>
      <c r="J31" s="34" t="s">
        <v>384</v>
      </c>
    </row>
    <row r="32" customHeight="1" spans="1:10">
      <c r="A32" s="222" t="s">
        <v>278</v>
      </c>
      <c r="B32" s="21" t="s">
        <v>349</v>
      </c>
      <c r="C32" s="21" t="s">
        <v>333</v>
      </c>
      <c r="D32" s="21" t="s">
        <v>339</v>
      </c>
      <c r="E32" s="34" t="s">
        <v>385</v>
      </c>
      <c r="F32" s="21" t="s">
        <v>327</v>
      </c>
      <c r="G32" s="34">
        <v>1</v>
      </c>
      <c r="H32" s="21" t="s">
        <v>328</v>
      </c>
      <c r="I32" s="21" t="s">
        <v>309</v>
      </c>
      <c r="J32" s="34" t="s">
        <v>386</v>
      </c>
    </row>
    <row r="33" customHeight="1" spans="1:10">
      <c r="A33" s="222" t="s">
        <v>278</v>
      </c>
      <c r="B33" s="21" t="s">
        <v>349</v>
      </c>
      <c r="C33" s="21" t="s">
        <v>342</v>
      </c>
      <c r="D33" s="21" t="s">
        <v>343</v>
      </c>
      <c r="E33" s="34" t="s">
        <v>387</v>
      </c>
      <c r="F33" s="21" t="s">
        <v>307</v>
      </c>
      <c r="G33" s="34" t="s">
        <v>316</v>
      </c>
      <c r="H33" s="21" t="s">
        <v>317</v>
      </c>
      <c r="I33" s="21" t="s">
        <v>309</v>
      </c>
      <c r="J33" s="34" t="s">
        <v>345</v>
      </c>
    </row>
  </sheetData>
  <mergeCells count="6">
    <mergeCell ref="A2:J2"/>
    <mergeCell ref="A3:H3"/>
    <mergeCell ref="A8:A17"/>
    <mergeCell ref="A18:A33"/>
    <mergeCell ref="B8:B17"/>
    <mergeCell ref="B18:B33"/>
  </mergeCells>
  <printOptions horizontalCentered="1"/>
  <pageMargins left="1" right="1" top="0.75" bottom="0.75" header="0" footer="0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杨英</cp:lastModifiedBy>
  <dcterms:created xsi:type="dcterms:W3CDTF">2025-02-28T08:44:00Z</dcterms:created>
  <dcterms:modified xsi:type="dcterms:W3CDTF">2025-03-07T08:03:04Z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EC2042B844A84D268D8506AB509CC0BE</vt:lpwstr>
  </property>
  <property fmtid="{D5CDD505-2E9C-101B-9397-08002B2CF9AE}" pid="3" name="KSOProductBuildVer">
    <vt:lpwstr>2052-11.1.0.14309</vt:lpwstr>
  </property>
</Properties>
</file>