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6">部门基本支出预算表04!$1:$7</definedName>
    <definedName name="_xlnm.Print_Titles" localSheetId="8">'部门项目支出绩效目标表05-2'!$1:$4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<sst xmlns="http://schemas.openxmlformats.org/spreadsheetml/2006/main" count="1425" uniqueCount="514">
  <si>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</si>
  <si>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</si>
  <si>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</si>
  <si>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</si>
  <si>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</si>
  <si>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</si>
  <si>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</si>
  <si>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</si>
  <si>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</si>
  <si>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</si>
  <si>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</si>
  <si>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</si>
  <si>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</si>
  <si>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</si>
  <si>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</si>
  <si>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</si>
  <si>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</si>
  <si>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</si>
  <si>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</si>
  <si>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</si>
  <si>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</si>
  <si>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</si>
  <si>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</si>
  <si>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</si>
  <si>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</si>
  <si>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</si>
  <si>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</si>
  <si>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</si>
  <si>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</si>
  <si>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</si>
  <si>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</si>
  <si>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</si>
  <si>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</si>
  <si>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</si>
  <si>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</si>
  <si>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</si>
  <si>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</si>
  <si>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</si>
  <si>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</si>
  <si>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</si>
  <si>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</si>
  <si>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</si>
  <si>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</si>
  <si>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</si>
  <si>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</si>
  <si>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</si>
  <si>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</si>
  <si>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</si>
  <si>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</si>
  <si>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</si>
  <si>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</si>
  <si>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</si>
  <si>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</si>
  <si>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</si>
  <si>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</si>
  <si>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</si>
  <si>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</si>
  <si>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</si>
  <si>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</si>
  <si>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</si>
  <si>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</si>
  <si>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</si>
  <si>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</si>
  <si>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</si>
  <si>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</si>
  <si>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</si>
  <si>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</si>
  <si>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</si>
  <si>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</si>
  <si>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133001</t>
  </si>
  <si>
    <t>临沧市应急管理局</t>
  </si>
  <si>
    <t>预算01-3表</t>
  </si>
  <si>
    <t>科目编码</t>
  </si>
  <si>
    <t>科目名称</t>
  </si>
  <si>
    <t>基本支出</t>
  </si>
  <si>
    <t>项目支出</t>
  </si>
  <si>
    <t>财政专户管理的支出</t>
  </si>
  <si>
    <t>单位资金</t>
  </si>
  <si>
    <t>事业支出</t>
  </si>
  <si>
    <t>事业单位经营支出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</si>
  <si>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</si>
  <si>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</si>
  <si>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</si>
  <si>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</si>
  <si>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</si>
  <si>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</si>
  <si>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</si>
  <si>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</si>
  <si>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</si>
  <si>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</si>
  <si>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</si>
  <si>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</si>
  <si>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</si>
  <si>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</si>
  <si>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</si>
  <si>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</si>
  <si>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</si>
  <si>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</si>
  <si>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</si>
  <si>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</si>
  <si>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</si>
  <si>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</si>
  <si>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</si>
  <si>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</si>
  <si>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</si>
  <si>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</si>
  <si>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</si>
  <si>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</si>
  <si>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</si>
  <si>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</si>
  <si>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</si>
  <si>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</si>
  <si>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</si>
  <si>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</si>
  <si>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</si>
  <si>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</si>
  <si>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</si>
  <si>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</si>
  <si>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</si>
  <si>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2240109</t>
  </si>
  <si>
    <t>应急管理</t>
  </si>
  <si>
    <t>2240150</t>
  </si>
  <si>
    <t>事业运行</t>
  </si>
  <si>
    <t>22407</t>
  </si>
  <si>
    <t>自然灾害救灾及恢复重建支出</t>
  </si>
  <si>
    <t>2240703</t>
  </si>
  <si>
    <t>自然灾害救灾补助</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</si>
  <si>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</si>
  <si>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</si>
  <si>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</si>
  <si>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</si>
  <si>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</si>
  <si>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</si>
  <si>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</si>
  <si>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</si>
  <si>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</si>
  <si>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</si>
  <si>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</si>
  <si>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</si>
  <si>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</si>
  <si>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</si>
  <si>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</si>
  <si>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</si>
  <si>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</si>
  <si>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</si>
  <si>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</si>
  <si>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</si>
  <si>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</si>
  <si>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</si>
  <si>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</si>
  <si>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</si>
  <si>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</si>
  <si>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</si>
  <si>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</si>
  <si>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</si>
  <si>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</si>
  <si>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</si>
  <si>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</si>
  <si>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</si>
  <si>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</si>
  <si>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</si>
  <si>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</si>
  <si>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</si>
  <si>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</si>
  <si>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</si>
  <si>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</si>
  <si>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</si>
  <si>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</si>
  <si>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</si>
  <si>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</si>
  <si>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</si>
  <si>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</si>
  <si>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</si>
  <si>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</si>
  <si>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</si>
  <si>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</si>
  <si>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</si>
  <si>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</si>
  <si>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</si>
  <si>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</si>
  <si>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</si>
  <si>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</si>
  <si>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</si>
  <si>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</si>
  <si>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</si>
  <si>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</si>
  <si>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</si>
  <si>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</si>
  <si>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</si>
  <si>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</si>
  <si>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</si>
  <si>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</si>
  <si>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</si>
  <si>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</si>
  <si>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</si>
  <si>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</si>
  <si>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</si>
  <si>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</si>
  <si>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</si>
  <si>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</si>
  <si>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</si>
  <si>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</si>
  <si>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</si>
  <si>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</si>
  <si>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</si>
  <si>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530900210000000002384</t>
  </si>
  <si>
    <t>行政人员支出工资</t>
  </si>
  <si>
    <t>30101</t>
  </si>
  <si>
    <t>基本工资</t>
  </si>
  <si>
    <t>530900210000000002385</t>
  </si>
  <si>
    <t>事业人员支出工资</t>
  </si>
  <si>
    <t>30102</t>
  </si>
  <si>
    <t>津贴补贴</t>
  </si>
  <si>
    <t>530900231100001469099</t>
  </si>
  <si>
    <t>行政人员绩效考核奖</t>
  </si>
  <si>
    <t>30103</t>
  </si>
  <si>
    <t>奖金</t>
  </si>
  <si>
    <t>530900231100001469102</t>
  </si>
  <si>
    <t>绩效工资（2017年提高标准部分）</t>
  </si>
  <si>
    <t>30107</t>
  </si>
  <si>
    <t>绩效工资</t>
  </si>
  <si>
    <t>530900210000000002386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</si>
  <si>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</si>
  <si>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</si>
  <si>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</si>
  <si>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</si>
  <si>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</si>
  <si>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</si>
  <si>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</si>
  <si>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</si>
  <si>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</si>
  <si>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</si>
  <si>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</si>
  <si>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530900210000000002387</t>
  </si>
  <si>
    <t>30113</t>
  </si>
  <si>
    <t>530900210000000003343</t>
  </si>
  <si>
    <t>一般公用经费</t>
  </si>
  <si>
    <t>30201</t>
  </si>
  <si>
    <t>办公费</t>
  </si>
  <si>
    <t>530900210000000002394</t>
  </si>
  <si>
    <t>离退休公用经费</t>
  </si>
  <si>
    <t>530900210000000002396</t>
  </si>
  <si>
    <t>职工教育经费</t>
  </si>
  <si>
    <t>30216</t>
  </si>
  <si>
    <t>培训费</t>
  </si>
  <si>
    <t>530900210000000002392</t>
  </si>
  <si>
    <t>工会经费</t>
  </si>
  <si>
    <t>30228</t>
  </si>
  <si>
    <t>530900210000000002393</t>
  </si>
  <si>
    <t>福利费</t>
  </si>
  <si>
    <t>30229</t>
  </si>
  <si>
    <t>530900210000000002389</t>
  </si>
  <si>
    <t>公务用车运行维护费</t>
  </si>
  <si>
    <t>30231</t>
  </si>
  <si>
    <t>530900210000000002390</t>
  </si>
  <si>
    <t>行政人员公务交通补贴</t>
  </si>
  <si>
    <t>30239</t>
  </si>
  <si>
    <t>其他交通费用</t>
  </si>
  <si>
    <t>530900210000000002388</t>
  </si>
  <si>
    <t>离退休费</t>
  </si>
  <si>
    <t>30302</t>
  </si>
  <si>
    <t>退休费</t>
  </si>
  <si>
    <t>预算05-1表</t>
  </si>
  <si>
    <t>项目分类</t>
  </si>
  <si>
    <t>项目单位</t>
  </si>
  <si>
    <t>经济科目编码</t>
  </si>
  <si>
    <t>经济科目名称</t>
  </si>
  <si>
    <t>本年拨款</t>
  </si>
  <si>
    <t>其中：本次下达</t>
  </si>
  <si>
    <t>临沧市2025年春节慰问基层活动资金</t>
  </si>
  <si>
    <t>专项业务类</t>
  </si>
  <si>
    <t>530900251100003923416</t>
  </si>
  <si>
    <t>临沧市矿山救援中心应急能力建设专项资金</t>
  </si>
  <si>
    <t>民生类</t>
  </si>
  <si>
    <t>530900210000000018767</t>
  </si>
  <si>
    <t>31204</t>
  </si>
  <si>
    <t>费用补贴</t>
  </si>
  <si>
    <t>临沧市应急指挥中心房屋租赁经费</t>
  </si>
  <si>
    <t>事业发展类</t>
  </si>
  <si>
    <t>530900251100003694561</t>
  </si>
  <si>
    <t>30214</t>
  </si>
  <si>
    <t>租赁费</t>
  </si>
  <si>
    <t>临沧市自然灾害应急提升工程基层防灾项目市级财政配套资金</t>
  </si>
  <si>
    <t>530900241100003161262</t>
  </si>
  <si>
    <t>31003</t>
  </si>
  <si>
    <t>专用设备购置</t>
  </si>
  <si>
    <t>应急管理工作其他补助经费</t>
  </si>
  <si>
    <t>530900210000000018437</t>
  </si>
  <si>
    <t>应急管理综合实务资金</t>
  </si>
  <si>
    <t>530900251100003642005</t>
  </si>
  <si>
    <t>30202</t>
  </si>
  <si>
    <t>印刷费</t>
  </si>
  <si>
    <t>30205</t>
  </si>
  <si>
    <t>水费</t>
  </si>
  <si>
    <t>30206</t>
  </si>
  <si>
    <t>电费</t>
  </si>
  <si>
    <t>30207</t>
  </si>
  <si>
    <t>邮电费</t>
  </si>
  <si>
    <t>30211</t>
  </si>
  <si>
    <t>差旅费</t>
  </si>
  <si>
    <t>30215</t>
  </si>
  <si>
    <t>会议费</t>
  </si>
  <si>
    <t>30217</t>
  </si>
  <si>
    <t>30224</t>
  </si>
  <si>
    <t>被装购置费</t>
  </si>
  <si>
    <t>30226</t>
  </si>
  <si>
    <t>劳务费</t>
  </si>
  <si>
    <t>30227</t>
  </si>
  <si>
    <t>委托业务费</t>
  </si>
  <si>
    <t>增发2023年国债自然灾害应急能力提升工程补助资金</t>
  </si>
  <si>
    <t>530900241100002828235</t>
  </si>
  <si>
    <t>预算05-2表</t>
  </si>
  <si>
    <t>单位名称、项目名称</t>
  </si>
  <si>
    <t>项目年度绩效目标</t>
  </si>
  <si>
    <t>一级指标</t>
  </si>
  <si>
    <t>二级指标</t>
  </si>
  <si>
    <t>三级指标</t>
  </si>
  <si>
    <t>指标性质</t>
  </si>
  <si>
    <t>指标值</t>
  </si>
  <si>
    <t>度量单位</t>
  </si>
  <si>
    <t>指标属性</t>
  </si>
  <si>
    <t>指标内容</t>
  </si>
  <si>
    <t>通过购置侦察无人机、生命探测仪、应急通信指挥装备、地震地质灾害救援装备、水域救援装备森林（草原）灭火装备等救援需求的实用型装备，加强临沧市、县、乡镇三级防灾减灾建设，有效提升临沧市市级、五支县级、五十一支乡级共五十七支应急救援队伍的救援能力，提高市、县、乡三级救援质量和搜救效率，为临沧市经济建设提供更好地应急保障。</t>
  </si>
  <si>
    <t>产出指标</t>
  </si>
  <si>
    <t>数量指标</t>
  </si>
  <si>
    <t>装备、设备等购置</t>
  </si>
  <si>
    <t>&gt;=</t>
  </si>
  <si>
    <t>1685.00</t>
  </si>
  <si>
    <t>台（件、套）</t>
  </si>
  <si>
    <t>定量指标</t>
  </si>
  <si>
    <t>装备、设备等购置数量</t>
  </si>
  <si>
    <t>质量指标</t>
  </si>
  <si>
    <t>项目验收合格率</t>
  </si>
  <si>
    <t>=</t>
  </si>
  <si>
    <t>100.00</t>
  </si>
  <si>
    <t>%</t>
  </si>
  <si>
    <t>时效指标</t>
  </si>
  <si>
    <t>工期时效</t>
  </si>
  <si>
    <t>&lt;=</t>
  </si>
  <si>
    <t>15.00</t>
  </si>
  <si>
    <t>月</t>
  </si>
  <si>
    <t>项目实施期限</t>
  </si>
  <si>
    <t>成本指标</t>
  </si>
  <si>
    <t>经济成本指标</t>
  </si>
  <si>
    <t>4778.75</t>
  </si>
  <si>
    <t>万元</t>
  </si>
  <si>
    <t>项目总投资控制</t>
  </si>
  <si>
    <t>效益指标</t>
  </si>
  <si>
    <t>社会效益</t>
  </si>
  <si>
    <t>提升临沧市防灾减灾能力</t>
  </si>
  <si>
    <t>效果显著</t>
  </si>
  <si>
    <t>是/否</t>
  </si>
  <si>
    <t>定性指标</t>
  </si>
  <si>
    <t>提升临沧市防灾减灾能力效果显著</t>
  </si>
  <si>
    <t>重大群体事件</t>
  </si>
  <si>
    <t>项目建成后有效减少群访等重大群体事件发生</t>
  </si>
  <si>
    <t>生态效益</t>
  </si>
  <si>
    <t>环境保护</t>
  </si>
  <si>
    <t>有效促进生态环境保护</t>
  </si>
  <si>
    <t>可持续影响</t>
  </si>
  <si>
    <t>项目建成后持续发挥作用期限</t>
  </si>
  <si>
    <t>10.00</t>
  </si>
  <si>
    <t>年</t>
  </si>
  <si>
    <t>满意度指标</t>
  </si>
  <si>
    <t>服务对象满意度</t>
  </si>
  <si>
    <t>区域群众满意度</t>
  </si>
  <si>
    <t>90.00</t>
  </si>
  <si>
    <t>临沧市2025年春节慰问基层活动,市应急管理局牵头组织实施慰问基层单位29个，2万元/个，共58万元。</t>
  </si>
  <si>
    <t>慰问单位数量</t>
  </si>
  <si>
    <t>58.00</t>
  </si>
  <si>
    <t>个</t>
  </si>
  <si>
    <t>2025年1月29日前</t>
  </si>
  <si>
    <t>完成慰问</t>
  </si>
  <si>
    <t>2025年1月29日前是否完成慰问</t>
  </si>
  <si>
    <t>20000</t>
  </si>
  <si>
    <t>元</t>
  </si>
  <si>
    <t>慰问标准20000元/个</t>
  </si>
  <si>
    <t>2025年春节期间</t>
  </si>
  <si>
    <t>社会经济稳定发展</t>
  </si>
  <si>
    <t>春节期间社会稳定</t>
  </si>
  <si>
    <t>被慰问单位的满意度</t>
  </si>
  <si>
    <t>进一步规范市级机关差旅费管理，严格执行缴纳市内交通费和到基层公务出差缴纳伙食费。</t>
  </si>
  <si>
    <t>市内交通费</t>
  </si>
  <si>
    <t>80</t>
  </si>
  <si>
    <t>元/人*天</t>
  </si>
  <si>
    <t>临财行发〔2018〕442号</t>
  </si>
  <si>
    <t>伙食费</t>
  </si>
  <si>
    <t>100</t>
  </si>
  <si>
    <t>经济效益</t>
  </si>
  <si>
    <t>保障公务用车ETC费用</t>
  </si>
  <si>
    <t>预估</t>
  </si>
  <si>
    <t>90</t>
  </si>
  <si>
    <t>临人社发〔2019〕98 号、临财行发〔2018〕442号</t>
  </si>
  <si>
    <t>省级应急救援队伍应急演练次数每支队伍不少于1次，有效遏制重特大生产安全事故。</t>
  </si>
  <si>
    <t>应急演练次数</t>
  </si>
  <si>
    <t>次</t>
  </si>
  <si>
    <t>反映预算部门（单位）组织开展应急演练的期数。</t>
  </si>
  <si>
    <t>应急救援队突发事件发生后启动时效</t>
  </si>
  <si>
    <t>30.00</t>
  </si>
  <si>
    <t>分钟</t>
  </si>
  <si>
    <t>减少企业负担</t>
  </si>
  <si>
    <t>60.00</t>
  </si>
  <si>
    <t>减少经济企业负担</t>
  </si>
  <si>
    <t>全市安全生产形势稳定好转</t>
  </si>
  <si>
    <t>有效遏制重特大生产安全事故，企业安全生产水平明显提升。</t>
  </si>
  <si>
    <t>服务对象对安全监管工作的满意度</t>
  </si>
  <si>
    <t>95</t>
  </si>
  <si>
    <t>1.为落实国家、省级、市级要求，深入开展企业安全风险隐患排查治理工作，2025年市应急管理局计划对金属非金属矿山、危险化学品和烟花爆竹、工贸行业 、培训教育机构等40户企业开展检查。具体目标为：监督检查计划完成率 100%；监督检查中发现的安全生产事故隐患整改率和复查率达 90%以上；监督检查中发现的安全生产违法行为依法查处率达100%。
2.提升扑救森林草原火灾的效率，有力地保护森林草原资源和人民群众的生命财产安全，坚决遏制重特大森林草原火灾发生，全面提升森林草原火灾综合防控能力，完成市人民政府下达的森林草原火灾防控预期成效。年森林火灾受害率控制在 0.9‰以内。
3.发挥气象防灾减灾救灾的部门作用，提升灾害风险预警能力，完善信息共享和服务机制，加强跨部门业务协同和互联互通。达到确保在突发事件发生时气象服务第一时间响应、第一时间服务，进一步提升灾害风险预警能力，不断提高我市应急管理能力和水平的总目标。
4.提高我市应急管理信息化管理服务保障能力，及时发现和处理相关软硬件故障，保证会议系统及应用系统所需线路的正常使用，保障我市应急管理相关信息系统的安全稳定运行，特别是应急指挥调、风险监测预警等系统的安全、稳定运行，为应急管理做好自然灾害及安全生产类突发事件的处置提供信息技术支持，视频会议系统及设备正常使用率不低于98%等。
5.按计划完成安全生产标准化定级、事故调查、应急演练、物资储备保障、应急救援服务、业务能力提升、宣传、办公设备购置等应急管理工作。</t>
  </si>
  <si>
    <t>应急预案演练次数</t>
  </si>
  <si>
    <t>1.00</t>
  </si>
  <si>
    <t>反映组织开展应急预案演练情况。</t>
  </si>
  <si>
    <t>监管行业领域企业隐患排查数量</t>
  </si>
  <si>
    <t>35</t>
  </si>
  <si>
    <t>户</t>
  </si>
  <si>
    <t>反映危化品企业现场核查数量。</t>
  </si>
  <si>
    <t>非煤矿山总数</t>
  </si>
  <si>
    <t>119.00</t>
  </si>
  <si>
    <t>座</t>
  </si>
  <si>
    <t>反映非煤矿山总数的控制成效。</t>
  </si>
  <si>
    <t>安全专项检查覆盖率</t>
  </si>
  <si>
    <t>反映安全专项检查执行情况。
安全专项检查覆盖率=安全专项检查企业数/计划检查企业总数*100%。</t>
  </si>
  <si>
    <t>安全隐患整改率</t>
  </si>
  <si>
    <t>反映安全隐患整改完成情况。
安全隐患整改率=已整改安全隐患数/安全隐患总数*100%</t>
  </si>
  <si>
    <t>特别重大事故起数</t>
  </si>
  <si>
    <t>0.00</t>
  </si>
  <si>
    <t>起</t>
  </si>
  <si>
    <t>反映工矿商贸行业安全监管成效。</t>
  </si>
  <si>
    <t>应急救援队突发事件发生后启动时</t>
  </si>
  <si>
    <t>反映应急救援队突发事件发生后启动时间，启动时间长短直接影响救援存活率。</t>
  </si>
  <si>
    <t>生产安全事故下降率</t>
  </si>
  <si>
    <t>反映安全生产控制成效。
生产安全事故下降率=1-（本年度生产安全事故起数/基础年度生产安全事故起数）*100%</t>
  </si>
  <si>
    <t>淘汰落后矿山数量</t>
  </si>
  <si>
    <t>省级下达任务数</t>
  </si>
  <si>
    <t>反映实施非煤矿山转型升级质量提升工程的实施情况。</t>
  </si>
  <si>
    <t>反映服务对象对安全监管工作的满意度</t>
  </si>
  <si>
    <t>2024年1月，市级成立了由市委、市政府主要领导担任主任的市应急指挥中心，下设办公室在市应急管理局，并由市应急管理局、市自然资源和规划局、市水务局、市气象局、省水文水资源局临沧分局、市消防救援局等14个部门各派1名工作人员进驻市应急指挥中心实体化办公，实行常态化联合值守。为建设权责明确、协调联动、运转高效、满足“全灾种、大应急” 的应急指挥体系，着力解决市应急指挥中心软硬件设施不全等问题，加快推进市应急指挥中心基础设施项目建设.建成后，由市应急管理局租赁使用，租赁期限为 6年 9 个月（即：2024 年 4 月 1 日至 2030 年 12 月 31 日），以后租赁合同一年一签，并将 1371.6 万元的租赁费分 7 个年度（其中：2024 年 106.8 万元、2025 至 2030 年每年 210.8 万元）列入市级财政年度预算。</t>
  </si>
  <si>
    <t>房屋租赁面积</t>
  </si>
  <si>
    <t>3000.00</t>
  </si>
  <si>
    <t>平方米</t>
  </si>
  <si>
    <t>2024年1月，市级成立了由市委、市政府主要领导担任主任的市应急指挥中心，下设办公室在市应急管理局，并由市应急管理局、市自然资源规划局、市水务局、市气象局、省水文水资源局临沧分局、市消防救援局等 14 个部门各派 1 名工作人员进驻市应急指挥中心实体化办公，实行常态化联合值守。为建设权责明确、协调联动、运转高效、满足“全灾种、大应急” 的应急指挥体系，着力解决市应急指挥中心软硬件设施不全等问题，加快推进市应急指挥中心基础设施项目建设.建成后，由市应急管理局租赁使用，租赁期限为 6年 9 个月（即：2024 年 4 月 1 日至 2030 年 12 月 31 日），以后租赁合同一年一签，并将 1371.6 万元的租赁费分 7 个年度（其中：2024 年 106.8 万元、2025 至 2030 年每年 210.8 万元）列入市级财政年度预算。</t>
  </si>
  <si>
    <t>联合值守部门数量</t>
  </si>
  <si>
    <t>14.00</t>
  </si>
  <si>
    <t>实体化办公，常态化联合值守部门数量。</t>
  </si>
  <si>
    <t>常态化联合值守</t>
  </si>
  <si>
    <t>实体化办公，实行常态化联合值守。</t>
  </si>
  <si>
    <t>应急指挥体系</t>
  </si>
  <si>
    <t xml:space="preserve">满足“全灾种、大应急” </t>
  </si>
  <si>
    <t>满足“全灾种、大应急” 的应急指挥体系。</t>
  </si>
  <si>
    <t>市应急指挥中心工作人员满意度</t>
  </si>
  <si>
    <t>95.00</t>
  </si>
  <si>
    <t>预算06表</t>
  </si>
  <si>
    <t>政府性基金预算支出预算表</t>
  </si>
  <si>
    <t>单位名称：全部</t>
  </si>
  <si>
    <t>本年政府性基金预算支出</t>
  </si>
  <si>
    <t>说明：本表无数据，公开表格为空表。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</si>
  <si>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</si>
  <si>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</si>
  <si>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</si>
  <si>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</si>
  <si>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</si>
  <si>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</si>
  <si>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</si>
  <si>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</si>
  <si>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</si>
  <si>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</si>
  <si>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公务用车燃油加油服务</t>
  </si>
  <si>
    <t>车辆加油、添加燃料服务</t>
  </si>
  <si>
    <t>项</t>
  </si>
  <si>
    <t>公务用车维修保养服务</t>
  </si>
  <si>
    <t>车辆维修和保养服务</t>
  </si>
  <si>
    <t>辆</t>
  </si>
  <si>
    <t>公务用车保险服务</t>
  </si>
  <si>
    <t>机动车保险服务</t>
  </si>
  <si>
    <t>复印纸采购</t>
  </si>
  <si>
    <t>复印纸</t>
  </si>
  <si>
    <t>箱</t>
  </si>
  <si>
    <t>印刷服务</t>
  </si>
  <si>
    <t>公文用纸、资料汇编、信封印刷服务</t>
  </si>
  <si>
    <t>预算08表</t>
  </si>
  <si>
    <t>政府购买服务项目</t>
  </si>
  <si>
    <t>政府购买服务目录</t>
  </si>
  <si>
    <t>政府性基金</t>
  </si>
  <si>
    <t>预算09-1表</t>
  </si>
  <si>
    <t>单位名称（项目）</t>
  </si>
  <si>
    <t>地区</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</si>
  <si>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</si>
  <si>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</si>
  <si>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</si>
  <si>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</si>
  <si>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</si>
  <si>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</si>
  <si>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</si>
  <si>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</si>
  <si>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</si>
  <si>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</si>
  <si>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</si>
  <si>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</si>
  <si>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</si>
  <si>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</si>
  <si>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</si>
  <si>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</si>
  <si>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</si>
  <si>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</si>
  <si>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</si>
  <si>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</si>
  <si>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</si>
  <si>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2025年省级冬春救助资金</t>
  </si>
  <si>
    <t>39999</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</si>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</sst>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Microsoft YaHei UI"/>
      <charset val="134"/>
    </font>
    <font>
      <sz val="9"/>
      <color theme="1"/>
      <name val="宋体"/>
      <charset val="134"/>
    </font>
    <font>
      <b/>
      <sz val="23"/>
      <name val="宋体"/>
      <charset val="134"/>
    </font>
    <font>
      <sz val="11.25"/>
      <color rgb="FF000000"/>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23">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Border="1">
      <alignment vertical="top"/>
      <protection locked="0"/>
    </xf>
    <xf numFmtId="0" fontId="11"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2" fillId="0" borderId="7" xfId="0" applyFont="1" applyBorder="1" applyAlignment="1" applyProtection="1">
      <alignment horizontal="center" vertical="center" wrapText="1"/>
    </xf>
    <xf numFmtId="0" fontId="12"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1" fillId="0" borderId="0" xfId="0" applyFont="1" applyAlignment="1" applyProtection="1">
      <alignment horizontal="right" vertical="center"/>
    </xf>
    <xf numFmtId="0" fontId="13"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6" fillId="0" borderId="2" xfId="0" applyFont="1" applyBorder="1" applyAlignment="1" applyProtection="1">
      <alignment horizontal="center" vertical="center"/>
    </xf>
    <xf numFmtId="0" fontId="3" fillId="0" borderId="0" xfId="0" applyFont="1" applyAlignment="1">
      <alignment horizontal="center" vertical="center"/>
      <protection locked="0"/>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2"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2" fillId="0" borderId="6" xfId="0" applyFont="1" applyBorder="1" applyAlignment="1" applyProtection="1">
      <alignment horizontal="center" vertical="center"/>
    </xf>
    <xf numFmtId="0" fontId="12"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3"/>
    </xf>
    <xf numFmtId="0" fontId="14" fillId="0" borderId="10" xfId="0" applyFont="1" applyBorder="1" applyAlignment="1">
      <alignment horizontal="center" vertical="center" wrapText="1"/>
      <protection locked="0"/>
    </xf>
    <xf numFmtId="0" fontId="14" fillId="0" borderId="12" xfId="0" applyFont="1" applyBorder="1" applyAlignment="1">
      <alignment horizontal="center" vertical="center"/>
      <protection locked="0"/>
    </xf>
    <xf numFmtId="0" fontId="14" fillId="0" borderId="12" xfId="0" applyFont="1" applyBorder="1" applyAlignment="1">
      <alignment horizontal="center" vertical="center" wrapText="1"/>
      <protection locked="0"/>
    </xf>
    <xf numFmtId="0" fontId="15" fillId="0" borderId="0" xfId="0" applyFont="1" applyAlignment="1">
      <alignment horizontal="right"/>
      <protection locked="0"/>
    </xf>
    <xf numFmtId="49" fontId="15"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2"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2"/>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0" fillId="0" borderId="0" xfId="0" applyBorder="1" applyAlignment="1">
      <alignment vertical="top" wrapText="1"/>
      <protection locked="0"/>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2"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178" fontId="7" fillId="0" borderId="7" xfId="54" applyAlignment="1" applyProtection="1">
      <alignment horizontal="right" vertical="center" wrapText="1"/>
      <protection locked="0"/>
    </xf>
    <xf numFmtId="49" fontId="7" fillId="0" borderId="7" xfId="53" applyAlignment="1" applyProtection="1">
      <alignment horizontal="left"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wrapText="1"/>
      <protection locked="0"/>
    </xf>
    <xf numFmtId="0" fontId="4" fillId="0" borderId="0" xfId="0" applyFont="1" applyBorder="1" applyAlignment="1">
      <alignment horizontal="right" vertical="center" wrapText="1"/>
      <protection locked="0"/>
    </xf>
    <xf numFmtId="0" fontId="17" fillId="0" borderId="0" xfId="0" applyFont="1" applyAlignment="1" applyProtection="1">
      <alignment horizontal="center"/>
    </xf>
    <xf numFmtId="0" fontId="17" fillId="0" borderId="0" xfId="0" applyFont="1" applyAlignment="1" applyProtection="1">
      <alignment horizontal="center" wrapText="1"/>
    </xf>
    <xf numFmtId="0" fontId="17" fillId="0" borderId="0" xfId="0" applyFont="1" applyAlignment="1" applyProtection="1">
      <alignment wrapText="1"/>
    </xf>
    <xf numFmtId="0" fontId="10" fillId="0" borderId="0" xfId="0" applyAlignment="1" applyProtection="1">
      <alignment horizontal="right" vertical="center" wrapText="1"/>
    </xf>
    <xf numFmtId="0" fontId="2" fillId="0" borderId="0" xfId="0" applyFont="1" applyAlignment="1">
      <alignment horizontal="center" vertical="center"/>
      <protection locked="0"/>
    </xf>
    <xf numFmtId="0" fontId="18"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19"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8" fontId="10" fillId="0" borderId="7" xfId="54" applyFont="1">
      <alignment horizontal="right" vertical="center"/>
    </xf>
    <xf numFmtId="178" fontId="10"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0" fontId="12" fillId="0" borderId="7" xfId="0" applyFont="1" applyBorder="1" applyAlignment="1" applyProtection="1">
      <alignment horizontal="center" vertical="center"/>
    </xf>
    <xf numFmtId="49" fontId="12"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4" fontId="0" fillId="0" borderId="0" xfId="0" applyNumberFormat="1" applyBorder="1">
      <alignment vertical="top"/>
      <protection locked="0"/>
    </xf>
    <xf numFmtId="43" fontId="0" fillId="0" borderId="0" xfId="0" applyNumberFormat="1" applyBorder="1">
      <alignment vertical="top"/>
      <protection locked="0"/>
    </xf>
    <xf numFmtId="10" fontId="0" fillId="0" borderId="0" xfId="3" applyNumberFormat="1" applyFont="1" applyBorder="1" applyAlignment="1" applyProtection="1">
      <alignment vertical="top"/>
      <protection locked="0"/>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2" fillId="0" borderId="7" xfId="0" applyFont="1" applyBorder="1" applyAlignment="1" applyProtection="1">
      <alignment horizontal="center" vertical="center"/>
    </xf>
    <xf numFmtId="0" fontId="22"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8" fontId="23" fillId="0" borderId="7" xfId="54" applyFont="1" applyProtection="1">
      <alignment horizontal="right" vertical="center"/>
      <protection locked="0"/>
    </xf>
    <xf numFmtId="0" fontId="24" fillId="0" borderId="0" xfId="0" applyFont="1" applyProtection="1">
      <alignment vertical="top"/>
    </xf>
    <xf numFmtId="0" fontId="25"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7"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3" fillId="0" borderId="6" xfId="0" applyFont="1" applyBorder="1" applyAlignment="1">
      <alignment horizontal="center" vertical="center"/>
      <protection locked="0"/>
    </xf>
    <xf numFmtId="0" fontId="22"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2"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3"/>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C24" sqref="C24"/>
    </sheetView>
  </sheetViews>
  <sheetFormatPr defaultColWidth="9.14285714285714" defaultRowHeight="12" customHeight="1" outlineLevelCol="3"/>
  <cols>
    <col min="1" max="1" width="36.8571428571429" customWidth="1"/>
    <col min="2" max="2" width="45.7142857142857" customWidth="1"/>
    <col min="3" max="3" width="50.7142857142857" customWidth="1"/>
    <col min="4" max="4" width="40.5714285714286" customWidth="1"/>
  </cols>
  <sheetData>
    <row r="1" ht="15" customHeight="1" spans="4:4">
      <c r="D1" s="32" t="s">
        <v>0</v>
      </c>
    </row>
    <row r="2" ht="36" customHeight="1" spans="1:4">
      <c r="A2" s="4" t="str">
        <f>"2025"&amp;"年部门财务收支预算总表"</f>
        <v>2025年部门财务收支预算总表</v>
      </c>
      <c r="B2" s="213"/>
      <c r="C2" s="213"/>
      <c r="D2" s="213"/>
    </row>
    <row r="3" ht="18.75" customHeight="1" spans="1:4">
      <c r="A3" s="34" t="str">
        <f>"单位名称："&amp;"临沧市应急管理局"</f>
        <v>单位名称：临沧市应急管理局</v>
      </c>
      <c r="B3" s="214"/>
      <c r="C3" s="214"/>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78" t="s">
        <v>6</v>
      </c>
      <c r="B7" s="23">
        <v>21049620.19</v>
      </c>
      <c r="C7" s="178" t="s">
        <v>7</v>
      </c>
      <c r="D7" s="23"/>
    </row>
    <row r="8" ht="18.75" customHeight="1" spans="1:4">
      <c r="A8" s="178" t="s">
        <v>8</v>
      </c>
      <c r="B8" s="23"/>
      <c r="C8" s="178" t="s">
        <v>9</v>
      </c>
      <c r="D8" s="23"/>
    </row>
    <row r="9" ht="18.75" customHeight="1" spans="1:4">
      <c r="A9" s="178" t="s">
        <v>10</v>
      </c>
      <c r="B9" s="23"/>
      <c r="C9" s="178" t="s">
        <v>11</v>
      </c>
      <c r="D9" s="23"/>
    </row>
    <row r="10" ht="18.75" customHeight="1" spans="1:4">
      <c r="A10" s="178" t="s">
        <v>12</v>
      </c>
      <c r="B10" s="23"/>
      <c r="C10" s="178" t="s">
        <v>13</v>
      </c>
      <c r="D10" s="23"/>
    </row>
    <row r="11" ht="18.75" customHeight="1" spans="1:4">
      <c r="A11" s="21" t="s">
        <v>14</v>
      </c>
      <c r="B11" s="23">
        <v>32000</v>
      </c>
      <c r="C11" s="215" t="s">
        <v>15</v>
      </c>
      <c r="D11" s="23"/>
    </row>
    <row r="12" ht="18.75" customHeight="1" spans="1:4">
      <c r="A12" s="216" t="s">
        <v>16</v>
      </c>
      <c r="B12" s="23"/>
      <c r="C12" s="217" t="s">
        <v>17</v>
      </c>
      <c r="D12" s="23"/>
    </row>
    <row r="13" ht="18.75" customHeight="1" spans="1:4">
      <c r="A13" s="216" t="s">
        <v>18</v>
      </c>
      <c r="B13" s="23"/>
      <c r="C13" s="217" t="s">
        <v>19</v>
      </c>
      <c r="D13" s="23"/>
    </row>
    <row r="14" ht="18.75" customHeight="1" spans="1:4">
      <c r="A14" s="216" t="s">
        <v>20</v>
      </c>
      <c r="B14" s="23"/>
      <c r="C14" s="217" t="s">
        <v>21</v>
      </c>
      <c r="D14" s="23">
        <v>1113703.64</v>
      </c>
    </row>
    <row r="15" ht="18.75" customHeight="1" spans="1:4">
      <c r="A15" s="216" t="s">
        <v>22</v>
      </c>
      <c r="B15" s="23"/>
      <c r="C15" s="217" t="s">
        <v>23</v>
      </c>
      <c r="D15" s="23">
        <v>606080.17</v>
      </c>
    </row>
    <row r="16" ht="18.75" customHeight="1" spans="1:4">
      <c r="A16" s="216" t="s">
        <v>24</v>
      </c>
      <c r="B16" s="23">
        <v>32000</v>
      </c>
      <c r="C16" s="216" t="s">
        <v>25</v>
      </c>
      <c r="D16" s="23"/>
    </row>
    <row r="17" ht="18.75" customHeight="1" spans="1:4">
      <c r="A17" s="216" t="s">
        <v>26</v>
      </c>
      <c r="B17" s="23"/>
      <c r="C17" s="216" t="s">
        <v>27</v>
      </c>
      <c r="D17" s="23"/>
    </row>
    <row r="18" ht="18.75" customHeight="1" spans="1:4">
      <c r="A18" s="218" t="s">
        <v>26</v>
      </c>
      <c r="B18" s="23"/>
      <c r="C18" s="217" t="s">
        <v>28</v>
      </c>
      <c r="D18" s="23"/>
    </row>
    <row r="19" ht="18.75" customHeight="1" spans="1:4">
      <c r="A19" s="218" t="s">
        <v>26</v>
      </c>
      <c r="B19" s="23"/>
      <c r="C19" s="217" t="s">
        <v>29</v>
      </c>
      <c r="D19" s="23"/>
    </row>
    <row r="20" ht="18.75" customHeight="1" spans="1:4">
      <c r="A20" s="218" t="s">
        <v>26</v>
      </c>
      <c r="B20" s="23"/>
      <c r="C20" s="217" t="s">
        <v>30</v>
      </c>
      <c r="D20" s="23"/>
    </row>
    <row r="21" ht="18.75" customHeight="1" spans="1:4">
      <c r="A21" s="218" t="s">
        <v>26</v>
      </c>
      <c r="B21" s="23"/>
      <c r="C21" s="217" t="s">
        <v>31</v>
      </c>
      <c r="D21" s="23"/>
    </row>
    <row r="22" ht="18.75" customHeight="1" spans="1:4">
      <c r="A22" s="218" t="s">
        <v>26</v>
      </c>
      <c r="B22" s="23"/>
      <c r="C22" s="217" t="s">
        <v>32</v>
      </c>
      <c r="D22" s="23"/>
    </row>
    <row r="23" ht="18.75" customHeight="1" spans="1:4">
      <c r="A23" s="218" t="s">
        <v>26</v>
      </c>
      <c r="B23" s="23"/>
      <c r="C23" s="217" t="s">
        <v>33</v>
      </c>
      <c r="D23" s="23"/>
    </row>
    <row r="24" ht="18.75" customHeight="1" spans="1:4">
      <c r="A24" s="218" t="s">
        <v>26</v>
      </c>
      <c r="B24" s="23"/>
      <c r="C24" s="217" t="s">
        <v>34</v>
      </c>
      <c r="D24" s="23"/>
    </row>
    <row r="25" ht="18.75" customHeight="1" spans="1:4">
      <c r="A25" s="218" t="s">
        <v>26</v>
      </c>
      <c r="B25" s="23"/>
      <c r="C25" s="217" t="s">
        <v>35</v>
      </c>
      <c r="D25" s="23">
        <v>799418.04</v>
      </c>
    </row>
    <row r="26" ht="18.75" customHeight="1" spans="1:4">
      <c r="A26" s="218" t="s">
        <v>26</v>
      </c>
      <c r="B26" s="23"/>
      <c r="C26" s="217" t="s">
        <v>36</v>
      </c>
      <c r="D26" s="23"/>
    </row>
    <row r="27" ht="18.75" customHeight="1" spans="1:4">
      <c r="A27" s="218" t="s">
        <v>26</v>
      </c>
      <c r="B27" s="23"/>
      <c r="C27" s="217" t="s">
        <v>37</v>
      </c>
      <c r="D27" s="23"/>
    </row>
    <row r="28" ht="18.75" customHeight="1" spans="1:4">
      <c r="A28" s="218" t="s">
        <v>26</v>
      </c>
      <c r="B28" s="23"/>
      <c r="C28" s="217" t="s">
        <v>38</v>
      </c>
      <c r="D28" s="23">
        <v>26177038.69</v>
      </c>
    </row>
    <row r="29" ht="18.75" customHeight="1" spans="1:4">
      <c r="A29" s="218" t="s">
        <v>26</v>
      </c>
      <c r="B29" s="23"/>
      <c r="C29" s="217" t="s">
        <v>39</v>
      </c>
      <c r="D29" s="23"/>
    </row>
    <row r="30" ht="18.75" customHeight="1" spans="1:4">
      <c r="A30" s="219" t="s">
        <v>26</v>
      </c>
      <c r="B30" s="23"/>
      <c r="C30" s="216" t="s">
        <v>40</v>
      </c>
      <c r="D30" s="23"/>
    </row>
    <row r="31" ht="18.75" customHeight="1" spans="1:4">
      <c r="A31" s="219" t="s">
        <v>26</v>
      </c>
      <c r="B31" s="23"/>
      <c r="C31" s="216" t="s">
        <v>41</v>
      </c>
      <c r="D31" s="23"/>
    </row>
    <row r="32" ht="18.75" customHeight="1" spans="1:4">
      <c r="A32" s="219" t="s">
        <v>26</v>
      </c>
      <c r="B32" s="23"/>
      <c r="C32" s="216" t="s">
        <v>42</v>
      </c>
      <c r="D32" s="23"/>
    </row>
    <row r="33" ht="18.75" customHeight="1" spans="1:4">
      <c r="A33" s="220" t="s">
        <v>43</v>
      </c>
      <c r="B33" s="179">
        <f>SUM(B7:B11)</f>
        <v>21081620.19</v>
      </c>
      <c r="C33" s="175" t="s">
        <v>44</v>
      </c>
      <c r="D33" s="179">
        <v>28696240.54</v>
      </c>
    </row>
    <row r="34" ht="18.75" customHeight="1" spans="1:4">
      <c r="A34" s="221" t="s">
        <v>45</v>
      </c>
      <c r="B34" s="23">
        <v>7614620.35</v>
      </c>
      <c r="C34" s="178" t="s">
        <v>46</v>
      </c>
      <c r="D34" s="23"/>
    </row>
    <row r="35" ht="18.75" customHeight="1" spans="1:4">
      <c r="A35" s="221" t="s">
        <v>47</v>
      </c>
      <c r="B35" s="23">
        <v>7614620.35</v>
      </c>
      <c r="C35" s="178" t="s">
        <v>47</v>
      </c>
      <c r="D35" s="23"/>
    </row>
    <row r="36" ht="18.75" customHeight="1" spans="1:4">
      <c r="A36" s="221" t="s">
        <v>48</v>
      </c>
      <c r="B36" s="23"/>
      <c r="C36" s="178" t="s">
        <v>49</v>
      </c>
      <c r="D36" s="23"/>
    </row>
    <row r="37" ht="18.75" customHeight="1" spans="1:4">
      <c r="A37" s="222" t="s">
        <v>50</v>
      </c>
      <c r="B37" s="179">
        <f t="shared" ref="B37:D37" si="1">B33+B34</f>
        <v>28696240.54</v>
      </c>
      <c r="C37" s="175" t="s">
        <v>51</v>
      </c>
      <c r="D37" s="179">
        <f t="shared" si="1"/>
        <v>28696240.54</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D21" sqref="D21"/>
    </sheetView>
  </sheetViews>
  <sheetFormatPr defaultColWidth="9.14285714285714" defaultRowHeight="14.25" customHeight="1" outlineLevelCol="5"/>
  <cols>
    <col min="1" max="1" width="32.1428571428571" customWidth="1"/>
    <col min="2" max="2" width="16.8571428571429" customWidth="1"/>
    <col min="3" max="3" width="22.8571428571429" customWidth="1"/>
    <col min="4" max="6" width="28.5714285714286" customWidth="1"/>
  </cols>
  <sheetData>
    <row r="1" ht="15.75" customHeight="1" spans="1:6">
      <c r="A1" s="103">
        <v>1</v>
      </c>
      <c r="B1" s="104">
        <v>0</v>
      </c>
      <c r="C1" s="103">
        <v>1</v>
      </c>
      <c r="D1" s="105"/>
      <c r="E1" s="105"/>
      <c r="F1" s="32" t="s">
        <v>450</v>
      </c>
    </row>
    <row r="2" ht="36.75" customHeight="1" spans="1:6">
      <c r="A2" s="106" t="str">
        <f>"2025"&amp;"年部门政府性基金预算支出预算表"</f>
        <v>2025年部门政府性基金预算支出预算表</v>
      </c>
      <c r="B2" s="107" t="s">
        <v>451</v>
      </c>
      <c r="C2" s="108"/>
      <c r="D2" s="109"/>
      <c r="E2" s="109"/>
      <c r="F2" s="109"/>
    </row>
    <row r="3" ht="18.75" customHeight="1" spans="1:6">
      <c r="A3" s="6" t="str">
        <f>"单位名称："&amp;"临沧市应急管理局"</f>
        <v>单位名称：临沧市应急管理局</v>
      </c>
      <c r="B3" s="6" t="s">
        <v>452</v>
      </c>
      <c r="C3" s="103"/>
      <c r="D3" s="105"/>
      <c r="E3" s="105"/>
      <c r="F3" s="32" t="s">
        <v>1</v>
      </c>
    </row>
    <row r="4" ht="18.75" customHeight="1" spans="1:6">
      <c r="A4" s="110" t="s">
        <v>188</v>
      </c>
      <c r="B4" s="111" t="s">
        <v>72</v>
      </c>
      <c r="C4" s="112" t="s">
        <v>73</v>
      </c>
      <c r="D4" s="12" t="s">
        <v>453</v>
      </c>
      <c r="E4" s="12"/>
      <c r="F4" s="13"/>
    </row>
    <row r="5" ht="18.75" customHeight="1" spans="1:6">
      <c r="A5" s="113"/>
      <c r="B5" s="114"/>
      <c r="C5" s="115"/>
      <c r="D5" s="116" t="s">
        <v>55</v>
      </c>
      <c r="E5" s="116" t="s">
        <v>74</v>
      </c>
      <c r="F5" s="116" t="s">
        <v>75</v>
      </c>
    </row>
    <row r="6" ht="18.75" customHeight="1" spans="1:6">
      <c r="A6" s="113">
        <v>1</v>
      </c>
      <c r="B6" s="117" t="s">
        <v>169</v>
      </c>
      <c r="C6" s="115">
        <v>3</v>
      </c>
      <c r="D6" s="116">
        <v>4</v>
      </c>
      <c r="E6" s="116">
        <v>5</v>
      </c>
      <c r="F6" s="116">
        <v>6</v>
      </c>
    </row>
    <row r="7" ht="18.75" customHeight="1" spans="1:6">
      <c r="A7" s="118"/>
      <c r="B7" s="86"/>
      <c r="C7" s="86"/>
      <c r="D7" s="23"/>
      <c r="E7" s="23"/>
      <c r="F7" s="23"/>
    </row>
    <row r="8" ht="18.75" customHeight="1" spans="1:6">
      <c r="A8" s="118"/>
      <c r="B8" s="86"/>
      <c r="C8" s="86"/>
      <c r="D8" s="23"/>
      <c r="E8" s="23"/>
      <c r="F8" s="23"/>
    </row>
    <row r="9" ht="18.75" customHeight="1" spans="1:6">
      <c r="A9" s="119" t="s">
        <v>55</v>
      </c>
      <c r="B9" s="120"/>
      <c r="C9" s="25"/>
      <c r="D9" s="23"/>
      <c r="E9" s="23"/>
      <c r="F9" s="23"/>
    </row>
    <row r="10" customHeight="1" spans="1:1">
      <c r="A10" s="46" t="s">
        <v>454</v>
      </c>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6"/>
  <sheetViews>
    <sheetView showZeros="0" workbookViewId="0">
      <selection activeCell="S13" sqref="S13"/>
    </sheetView>
  </sheetViews>
  <sheetFormatPr defaultColWidth="9.14285714285714" defaultRowHeight="14.25" customHeight="1"/>
  <cols>
    <col min="1" max="1" width="29.1428571428571" customWidth="1"/>
    <col min="2" max="2" width="21.7047619047619" customWidth="1"/>
    <col min="3" max="3" width="30" customWidth="1"/>
    <col min="4" max="4" width="7.7047619047619" customWidth="1"/>
    <col min="5" max="5" width="4.85714285714286" customWidth="1"/>
    <col min="6" max="6" width="13.4285714285714" customWidth="1"/>
    <col min="7" max="8" width="12" customWidth="1"/>
    <col min="9" max="9" width="8.85714285714286" customWidth="1"/>
    <col min="10" max="10" width="6.57142857142857" customWidth="1"/>
    <col min="11" max="11" width="9.71428571428571" customWidth="1"/>
    <col min="12" max="12" width="6.85714285714286" customWidth="1"/>
    <col min="13" max="13" width="5.28571428571429" customWidth="1"/>
    <col min="14" max="15" width="9.71428571428571" customWidth="1"/>
    <col min="16" max="16" width="8.57142857142857" customWidth="1"/>
    <col min="17" max="17" width="7" customWidth="1"/>
  </cols>
  <sheetData>
    <row r="1" ht="15.75" customHeight="1" spans="1:17">
      <c r="A1" s="2"/>
      <c r="B1" s="2"/>
      <c r="C1" s="2"/>
      <c r="D1" s="2"/>
      <c r="E1" s="2"/>
      <c r="F1" s="2"/>
      <c r="G1" s="2"/>
      <c r="H1" s="2"/>
      <c r="I1" s="2"/>
      <c r="J1" s="2"/>
      <c r="O1" s="31"/>
      <c r="P1" s="31"/>
      <c r="Q1" s="32" t="s">
        <v>455</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"单位名称："&amp;"临沧市应急管理局"</f>
        <v>单位名称：临沧市应急管理局</v>
      </c>
      <c r="B3" s="8"/>
      <c r="C3" s="8"/>
      <c r="D3" s="8"/>
      <c r="E3" s="8"/>
      <c r="F3" s="8"/>
      <c r="G3" s="8"/>
      <c r="H3" s="8"/>
      <c r="I3" s="8"/>
      <c r="J3" s="8"/>
      <c r="O3" s="67"/>
      <c r="P3" s="67"/>
      <c r="Q3" s="32" t="s">
        <v>175</v>
      </c>
    </row>
    <row r="4" ht="19.5" customHeight="1" spans="1:17">
      <c r="A4" s="10" t="s">
        <v>456</v>
      </c>
      <c r="B4" s="76" t="s">
        <v>457</v>
      </c>
      <c r="C4" s="76" t="s">
        <v>458</v>
      </c>
      <c r="D4" s="76" t="s">
        <v>459</v>
      </c>
      <c r="E4" s="76" t="s">
        <v>460</v>
      </c>
      <c r="F4" s="76" t="s">
        <v>461</v>
      </c>
      <c r="G4" s="38" t="s">
        <v>195</v>
      </c>
      <c r="H4" s="38"/>
      <c r="I4" s="38"/>
      <c r="J4" s="38"/>
      <c r="K4" s="78"/>
      <c r="L4" s="38"/>
      <c r="M4" s="38"/>
      <c r="N4" s="38"/>
      <c r="O4" s="68"/>
      <c r="P4" s="78"/>
      <c r="Q4" s="39"/>
    </row>
    <row r="5" ht="19.5" customHeight="1" spans="1:17">
      <c r="A5" s="15"/>
      <c r="B5" s="79"/>
      <c r="C5" s="79"/>
      <c r="D5" s="79"/>
      <c r="E5" s="79"/>
      <c r="F5" s="79"/>
      <c r="G5" s="79" t="s">
        <v>55</v>
      </c>
      <c r="H5" s="79" t="s">
        <v>58</v>
      </c>
      <c r="I5" s="79" t="s">
        <v>462</v>
      </c>
      <c r="J5" s="79" t="s">
        <v>463</v>
      </c>
      <c r="K5" s="100" t="s">
        <v>464</v>
      </c>
      <c r="L5" s="92" t="s">
        <v>77</v>
      </c>
      <c r="M5" s="92"/>
      <c r="N5" s="92"/>
      <c r="O5" s="101"/>
      <c r="P5" s="102"/>
      <c r="Q5" s="81"/>
    </row>
    <row r="6" ht="57" customHeight="1" spans="1:17">
      <c r="A6" s="17"/>
      <c r="B6" s="81"/>
      <c r="C6" s="81"/>
      <c r="D6" s="81"/>
      <c r="E6" s="81"/>
      <c r="F6" s="81"/>
      <c r="G6" s="81"/>
      <c r="H6" s="81" t="s">
        <v>57</v>
      </c>
      <c r="I6" s="81"/>
      <c r="J6" s="81"/>
      <c r="K6" s="82"/>
      <c r="L6" s="81" t="s">
        <v>57</v>
      </c>
      <c r="M6" s="81" t="s">
        <v>64</v>
      </c>
      <c r="N6" s="81" t="s">
        <v>204</v>
      </c>
      <c r="O6" s="95" t="s">
        <v>66</v>
      </c>
      <c r="P6" s="82" t="s">
        <v>67</v>
      </c>
      <c r="Q6" s="81" t="s">
        <v>68</v>
      </c>
    </row>
    <row r="7" ht="25" customHeight="1" spans="1:17">
      <c r="A7" s="96">
        <v>1</v>
      </c>
      <c r="B7" s="97">
        <v>2</v>
      </c>
      <c r="C7" s="97">
        <v>3</v>
      </c>
      <c r="D7" s="96">
        <v>4</v>
      </c>
      <c r="E7" s="97">
        <v>5</v>
      </c>
      <c r="F7" s="97">
        <v>6</v>
      </c>
      <c r="G7" s="96">
        <v>7</v>
      </c>
      <c r="H7" s="97">
        <v>8</v>
      </c>
      <c r="I7" s="97">
        <v>9</v>
      </c>
      <c r="J7" s="96">
        <v>10</v>
      </c>
      <c r="K7" s="97">
        <v>11</v>
      </c>
      <c r="L7" s="97">
        <v>12</v>
      </c>
      <c r="M7" s="96">
        <v>13</v>
      </c>
      <c r="N7" s="97">
        <v>14</v>
      </c>
      <c r="O7" s="97">
        <v>15</v>
      </c>
      <c r="P7" s="96">
        <v>16</v>
      </c>
      <c r="Q7" s="97">
        <v>17</v>
      </c>
    </row>
    <row r="8" ht="25" customHeight="1" spans="1:17">
      <c r="A8" s="84" t="s">
        <v>70</v>
      </c>
      <c r="B8" s="85"/>
      <c r="C8" s="85"/>
      <c r="D8" s="85"/>
      <c r="E8" s="98"/>
      <c r="F8" s="23">
        <v>82800</v>
      </c>
      <c r="G8" s="23">
        <v>222800</v>
      </c>
      <c r="H8" s="23">
        <v>222800</v>
      </c>
      <c r="I8" s="23"/>
      <c r="J8" s="23"/>
      <c r="K8" s="23"/>
      <c r="L8" s="23"/>
      <c r="M8" s="23"/>
      <c r="N8" s="23"/>
      <c r="O8" s="23"/>
      <c r="P8" s="23"/>
      <c r="Q8" s="23"/>
    </row>
    <row r="9" ht="25" customHeight="1" spans="1:17">
      <c r="A9" s="227" t="s">
        <v>252</v>
      </c>
      <c r="B9" s="85" t="s">
        <v>465</v>
      </c>
      <c r="C9" s="85" t="s">
        <v>466</v>
      </c>
      <c r="D9" s="85" t="s">
        <v>467</v>
      </c>
      <c r="E9" s="98">
        <v>1</v>
      </c>
      <c r="F9" s="23"/>
      <c r="G9" s="23">
        <v>10000</v>
      </c>
      <c r="H9" s="23">
        <v>10000</v>
      </c>
      <c r="I9" s="23"/>
      <c r="J9" s="23"/>
      <c r="K9" s="23"/>
      <c r="L9" s="23"/>
      <c r="M9" s="23"/>
      <c r="N9" s="23"/>
      <c r="O9" s="23"/>
      <c r="P9" s="23"/>
      <c r="Q9" s="23"/>
    </row>
    <row r="10" ht="25" customHeight="1" spans="1:17">
      <c r="A10" s="227" t="s">
        <v>252</v>
      </c>
      <c r="B10" s="85" t="s">
        <v>468</v>
      </c>
      <c r="C10" s="85" t="s">
        <v>469</v>
      </c>
      <c r="D10" s="85" t="s">
        <v>470</v>
      </c>
      <c r="E10" s="98">
        <v>1</v>
      </c>
      <c r="F10" s="23"/>
      <c r="G10" s="23">
        <v>10000</v>
      </c>
      <c r="H10" s="23">
        <v>10000</v>
      </c>
      <c r="I10" s="23"/>
      <c r="J10" s="23"/>
      <c r="K10" s="23"/>
      <c r="L10" s="23"/>
      <c r="M10" s="23"/>
      <c r="N10" s="23"/>
      <c r="O10" s="23"/>
      <c r="P10" s="23"/>
      <c r="Q10" s="23"/>
    </row>
    <row r="11" ht="25" customHeight="1" spans="1:17">
      <c r="A11" s="227" t="s">
        <v>252</v>
      </c>
      <c r="B11" s="85" t="s">
        <v>471</v>
      </c>
      <c r="C11" s="85" t="s">
        <v>472</v>
      </c>
      <c r="D11" s="85" t="s">
        <v>470</v>
      </c>
      <c r="E11" s="98">
        <v>2</v>
      </c>
      <c r="F11" s="23"/>
      <c r="G11" s="23">
        <v>10000</v>
      </c>
      <c r="H11" s="23">
        <v>10000</v>
      </c>
      <c r="I11" s="23"/>
      <c r="J11" s="23"/>
      <c r="K11" s="23"/>
      <c r="L11" s="23"/>
      <c r="M11" s="23"/>
      <c r="N11" s="23"/>
      <c r="O11" s="23"/>
      <c r="P11" s="23"/>
      <c r="Q11" s="23"/>
    </row>
    <row r="12" ht="25" customHeight="1" spans="1:17">
      <c r="A12" s="227" t="s">
        <v>288</v>
      </c>
      <c r="B12" s="85" t="s">
        <v>465</v>
      </c>
      <c r="C12" s="85" t="s">
        <v>466</v>
      </c>
      <c r="D12" s="85" t="s">
        <v>467</v>
      </c>
      <c r="E12" s="98">
        <v>1</v>
      </c>
      <c r="F12" s="23"/>
      <c r="G12" s="23">
        <v>100000</v>
      </c>
      <c r="H12" s="23">
        <v>100000</v>
      </c>
      <c r="I12" s="23"/>
      <c r="J12" s="23"/>
      <c r="K12" s="23"/>
      <c r="L12" s="23"/>
      <c r="M12" s="23"/>
      <c r="N12" s="23"/>
      <c r="O12" s="23"/>
      <c r="P12" s="23"/>
      <c r="Q12" s="23"/>
    </row>
    <row r="13" ht="25" customHeight="1" spans="1:17">
      <c r="A13" s="227" t="s">
        <v>288</v>
      </c>
      <c r="B13" s="85" t="s">
        <v>468</v>
      </c>
      <c r="C13" s="85" t="s">
        <v>469</v>
      </c>
      <c r="D13" s="85" t="s">
        <v>470</v>
      </c>
      <c r="E13" s="98">
        <v>1</v>
      </c>
      <c r="F13" s="23"/>
      <c r="G13" s="23">
        <v>10000</v>
      </c>
      <c r="H13" s="23">
        <v>10000</v>
      </c>
      <c r="I13" s="23"/>
      <c r="J13" s="23"/>
      <c r="K13" s="23"/>
      <c r="L13" s="23"/>
      <c r="M13" s="23"/>
      <c r="N13" s="23"/>
      <c r="O13" s="23"/>
      <c r="P13" s="23"/>
      <c r="Q13" s="23"/>
    </row>
    <row r="14" ht="25" customHeight="1" spans="1:17">
      <c r="A14" s="227" t="s">
        <v>288</v>
      </c>
      <c r="B14" s="85" t="s">
        <v>473</v>
      </c>
      <c r="C14" s="85" t="s">
        <v>474</v>
      </c>
      <c r="D14" s="85" t="s">
        <v>475</v>
      </c>
      <c r="E14" s="98">
        <v>80</v>
      </c>
      <c r="F14" s="23">
        <v>12800</v>
      </c>
      <c r="G14" s="23">
        <v>12800</v>
      </c>
      <c r="H14" s="23">
        <v>12800</v>
      </c>
      <c r="I14" s="23"/>
      <c r="J14" s="23"/>
      <c r="K14" s="23"/>
      <c r="L14" s="23"/>
      <c r="M14" s="23"/>
      <c r="N14" s="23"/>
      <c r="O14" s="23"/>
      <c r="P14" s="23"/>
      <c r="Q14" s="23"/>
    </row>
    <row r="15" ht="25" customHeight="1" spans="1:17">
      <c r="A15" s="227" t="s">
        <v>288</v>
      </c>
      <c r="B15" s="85" t="s">
        <v>476</v>
      </c>
      <c r="C15" s="85" t="s">
        <v>477</v>
      </c>
      <c r="D15" s="85" t="s">
        <v>467</v>
      </c>
      <c r="E15" s="98">
        <v>1</v>
      </c>
      <c r="F15" s="23">
        <v>70000</v>
      </c>
      <c r="G15" s="23">
        <v>70000</v>
      </c>
      <c r="H15" s="23">
        <v>70000</v>
      </c>
      <c r="I15" s="23"/>
      <c r="J15" s="23"/>
      <c r="K15" s="23"/>
      <c r="L15" s="23"/>
      <c r="M15" s="23"/>
      <c r="N15" s="23"/>
      <c r="O15" s="23"/>
      <c r="P15" s="23"/>
      <c r="Q15" s="23"/>
    </row>
    <row r="16" ht="25" customHeight="1" spans="1:17">
      <c r="A16" s="87" t="s">
        <v>55</v>
      </c>
      <c r="B16" s="25"/>
      <c r="C16" s="25"/>
      <c r="D16" s="25"/>
      <c r="E16" s="25"/>
      <c r="F16" s="23">
        <v>82800</v>
      </c>
      <c r="G16" s="23">
        <v>222800</v>
      </c>
      <c r="H16" s="23">
        <v>222800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73"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B20" sqref="B20"/>
    </sheetView>
  </sheetViews>
  <sheetFormatPr defaultColWidth="9.14285714285714" defaultRowHeight="14.25" customHeight="1"/>
  <cols>
    <col min="1" max="1" width="11.4285714285714" customWidth="1"/>
    <col min="2" max="2" width="12.2857142857143" customWidth="1"/>
    <col min="3" max="3" width="12.8571428571429" customWidth="1"/>
    <col min="4" max="4" width="8" customWidth="1"/>
    <col min="5" max="7" width="7.85714285714286" customWidth="1"/>
    <col min="8" max="8" width="11.7142857142857" customWidth="1"/>
    <col min="9" max="9" width="9.42857142857143" customWidth="1"/>
    <col min="10" max="10" width="12.1428571428571" customWidth="1"/>
    <col min="11" max="11" width="13" customWidth="1"/>
    <col min="12" max="12" width="15.2857142857143" customWidth="1"/>
    <col min="13" max="13" width="19" customWidth="1"/>
    <col min="14" max="14" width="14.1428571428571" customWidth="1"/>
  </cols>
  <sheetData>
    <row r="1" ht="13.5" customHeight="1" spans="1:14">
      <c r="A1" s="70"/>
      <c r="B1" s="70"/>
      <c r="C1" s="71"/>
      <c r="D1" s="70"/>
      <c r="E1" s="70"/>
      <c r="F1" s="70"/>
      <c r="G1" s="70"/>
      <c r="H1" s="72"/>
      <c r="I1" s="62"/>
      <c r="J1" s="62"/>
      <c r="K1" s="62"/>
      <c r="L1" s="31"/>
      <c r="M1" s="89"/>
      <c r="N1" s="90" t="s">
        <v>478</v>
      </c>
    </row>
    <row r="2" ht="34.5" customHeight="1" spans="1:14">
      <c r="A2" s="33" t="str">
        <f>"2025"&amp;"年部门政府购买服务预算表"</f>
        <v>2025年部门政府购买服务预算表</v>
      </c>
      <c r="B2" s="73"/>
      <c r="C2" s="66"/>
      <c r="D2" s="73"/>
      <c r="E2" s="73"/>
      <c r="F2" s="73"/>
      <c r="G2" s="73"/>
      <c r="H2" s="74"/>
      <c r="I2" s="73"/>
      <c r="J2" s="73"/>
      <c r="K2" s="73"/>
      <c r="L2" s="66"/>
      <c r="M2" s="74"/>
      <c r="N2" s="73"/>
    </row>
    <row r="3" ht="18.75" customHeight="1" spans="1:14">
      <c r="A3" s="59" t="str">
        <f>"单位名称："&amp;"临沧市应急管理局"</f>
        <v>单位名称：临沧市应急管理局</v>
      </c>
      <c r="B3" s="60"/>
      <c r="C3" s="75"/>
      <c r="D3" s="60"/>
      <c r="E3" s="60"/>
      <c r="F3" s="60"/>
      <c r="G3" s="60"/>
      <c r="H3" s="72"/>
      <c r="I3" s="62"/>
      <c r="J3" s="62"/>
      <c r="K3" s="62"/>
      <c r="L3" s="67"/>
      <c r="M3" s="91"/>
      <c r="N3" s="90" t="s">
        <v>175</v>
      </c>
    </row>
    <row r="4" ht="18.75" customHeight="1" spans="1:14">
      <c r="A4" s="10" t="s">
        <v>456</v>
      </c>
      <c r="B4" s="76" t="s">
        <v>479</v>
      </c>
      <c r="C4" s="77" t="s">
        <v>480</v>
      </c>
      <c r="D4" s="38" t="s">
        <v>195</v>
      </c>
      <c r="E4" s="38"/>
      <c r="F4" s="38"/>
      <c r="G4" s="38"/>
      <c r="H4" s="78"/>
      <c r="I4" s="38"/>
      <c r="J4" s="38"/>
      <c r="K4" s="38"/>
      <c r="L4" s="68"/>
      <c r="M4" s="78"/>
      <c r="N4" s="39"/>
    </row>
    <row r="5" ht="17.25" customHeight="1" spans="1:14">
      <c r="A5" s="15"/>
      <c r="B5" s="79"/>
      <c r="C5" s="80"/>
      <c r="D5" s="79" t="s">
        <v>55</v>
      </c>
      <c r="E5" s="79" t="s">
        <v>58</v>
      </c>
      <c r="F5" s="79" t="s">
        <v>481</v>
      </c>
      <c r="G5" s="79" t="s">
        <v>463</v>
      </c>
      <c r="H5" s="80" t="s">
        <v>464</v>
      </c>
      <c r="I5" s="92" t="s">
        <v>77</v>
      </c>
      <c r="J5" s="92"/>
      <c r="K5" s="92"/>
      <c r="L5" s="93"/>
      <c r="M5" s="94"/>
      <c r="N5" s="81"/>
    </row>
    <row r="6" ht="54" customHeight="1" spans="1:14">
      <c r="A6" s="17"/>
      <c r="B6" s="81"/>
      <c r="C6" s="82"/>
      <c r="D6" s="81"/>
      <c r="E6" s="81"/>
      <c r="F6" s="81"/>
      <c r="G6" s="81"/>
      <c r="H6" s="82"/>
      <c r="I6" s="81" t="s">
        <v>57</v>
      </c>
      <c r="J6" s="81" t="s">
        <v>64</v>
      </c>
      <c r="K6" s="81" t="s">
        <v>204</v>
      </c>
      <c r="L6" s="95" t="s">
        <v>66</v>
      </c>
      <c r="M6" s="82" t="s">
        <v>67</v>
      </c>
      <c r="N6" s="81" t="s">
        <v>68</v>
      </c>
    </row>
    <row r="7" ht="19.5" customHeight="1" spans="1:14">
      <c r="A7" s="83">
        <v>1</v>
      </c>
      <c r="B7" s="83">
        <v>2</v>
      </c>
      <c r="C7" s="83">
        <v>3</v>
      </c>
      <c r="D7" s="83">
        <v>4</v>
      </c>
      <c r="E7" s="83">
        <v>5</v>
      </c>
      <c r="F7" s="83">
        <v>6</v>
      </c>
      <c r="G7" s="83">
        <v>7</v>
      </c>
      <c r="H7" s="83">
        <v>8</v>
      </c>
      <c r="I7" s="83">
        <v>9</v>
      </c>
      <c r="J7" s="83">
        <v>10</v>
      </c>
      <c r="K7" s="83">
        <v>11</v>
      </c>
      <c r="L7" s="83">
        <v>12</v>
      </c>
      <c r="M7" s="83">
        <v>13</v>
      </c>
      <c r="N7" s="83">
        <v>14</v>
      </c>
    </row>
    <row r="8" ht="21" customHeight="1" spans="1:14">
      <c r="A8" s="84"/>
      <c r="B8" s="85"/>
      <c r="C8" s="86"/>
      <c r="D8" s="23"/>
      <c r="E8" s="23"/>
      <c r="F8" s="23"/>
      <c r="G8" s="23"/>
      <c r="H8" s="23"/>
      <c r="I8" s="23"/>
      <c r="J8" s="23"/>
      <c r="K8" s="23"/>
      <c r="L8" s="23"/>
      <c r="M8" s="23"/>
      <c r="N8" s="23"/>
    </row>
    <row r="9" ht="21" customHeight="1" spans="1:14">
      <c r="A9" s="84"/>
      <c r="B9" s="85"/>
      <c r="C9" s="86"/>
      <c r="D9" s="23"/>
      <c r="E9" s="23"/>
      <c r="F9" s="23"/>
      <c r="G9" s="23"/>
      <c r="H9" s="23"/>
      <c r="I9" s="23"/>
      <c r="J9" s="23"/>
      <c r="K9" s="23"/>
      <c r="L9" s="23"/>
      <c r="M9" s="23"/>
      <c r="N9" s="23"/>
    </row>
    <row r="10" ht="21" customHeight="1" spans="1:14">
      <c r="A10" s="87" t="s">
        <v>55</v>
      </c>
      <c r="B10" s="25"/>
      <c r="C10" s="88"/>
      <c r="D10" s="23"/>
      <c r="E10" s="23"/>
      <c r="F10" s="23"/>
      <c r="G10" s="23"/>
      <c r="H10" s="23"/>
      <c r="I10" s="23"/>
      <c r="J10" s="23"/>
      <c r="K10" s="23"/>
      <c r="L10" s="23"/>
      <c r="M10" s="23"/>
      <c r="N10" s="23"/>
    </row>
    <row r="11" customHeight="1" spans="1:1">
      <c r="A11" s="46" t="s">
        <v>454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9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showZeros="0" workbookViewId="0">
      <selection activeCell="C18" sqref="C18"/>
    </sheetView>
  </sheetViews>
  <sheetFormatPr defaultColWidth="9.14285714285714" defaultRowHeight="14.25" customHeight="1"/>
  <cols>
    <col min="1" max="1" width="19.1428571428571" customWidth="1"/>
    <col min="2" max="2" width="8.85714285714286" customWidth="1"/>
    <col min="3" max="3" width="17.5714285714286" customWidth="1"/>
    <col min="4" max="4" width="13.5714285714286" customWidth="1"/>
    <col min="5" max="13" width="9.57142857142857" customWidth="1"/>
    <col min="14" max="14" width="15.8571428571429" customWidth="1"/>
  </cols>
  <sheetData>
    <row r="1" ht="13.5" customHeight="1" spans="1:14">
      <c r="A1" s="2"/>
      <c r="B1" s="2"/>
      <c r="C1" s="2"/>
      <c r="D1" s="57"/>
      <c r="L1" s="31"/>
      <c r="M1" s="31"/>
      <c r="N1" s="31" t="s">
        <v>482</v>
      </c>
    </row>
    <row r="2" ht="27.75" customHeight="1" spans="1:14">
      <c r="A2" s="58" t="str">
        <f>"2025"&amp;"年市对下转移支付预算表"</f>
        <v>2025年市对下转移支付预算表</v>
      </c>
      <c r="B2" s="5"/>
      <c r="C2" s="5"/>
      <c r="D2" s="5"/>
      <c r="E2" s="5"/>
      <c r="F2" s="5"/>
      <c r="G2" s="5"/>
      <c r="H2" s="5"/>
      <c r="I2" s="5"/>
      <c r="J2" s="5"/>
      <c r="K2" s="5"/>
      <c r="L2" s="66"/>
      <c r="M2" s="66"/>
      <c r="N2" s="5"/>
    </row>
    <row r="3" ht="18.75" customHeight="1" spans="1:14">
      <c r="A3" s="59" t="str">
        <f>"单位名称："&amp;"临沧市应急管理局"</f>
        <v>单位名称：临沧市应急管理局</v>
      </c>
      <c r="B3" s="60"/>
      <c r="C3" s="60"/>
      <c r="D3" s="61"/>
      <c r="E3" s="62"/>
      <c r="F3" s="62"/>
      <c r="G3" s="62"/>
      <c r="H3" s="62"/>
      <c r="I3" s="62"/>
      <c r="L3" s="67"/>
      <c r="M3" s="67"/>
      <c r="N3" s="31" t="s">
        <v>175</v>
      </c>
    </row>
    <row r="4" ht="18.75" customHeight="1" spans="1:14">
      <c r="A4" s="26" t="s">
        <v>483</v>
      </c>
      <c r="B4" s="11" t="s">
        <v>195</v>
      </c>
      <c r="C4" s="12"/>
      <c r="D4" s="12"/>
      <c r="E4" s="11" t="s">
        <v>484</v>
      </c>
      <c r="F4" s="12"/>
      <c r="G4" s="12"/>
      <c r="H4" s="12"/>
      <c r="I4" s="12"/>
      <c r="J4" s="12"/>
      <c r="K4" s="12"/>
      <c r="L4" s="68"/>
      <c r="M4" s="68"/>
      <c r="N4" s="13"/>
    </row>
    <row r="5" ht="18.75" customHeight="1" spans="1:14">
      <c r="A5" s="28"/>
      <c r="B5" s="27" t="s">
        <v>55</v>
      </c>
      <c r="C5" s="10" t="s">
        <v>58</v>
      </c>
      <c r="D5" s="63" t="s">
        <v>481</v>
      </c>
      <c r="E5" s="64" t="s">
        <v>485</v>
      </c>
      <c r="F5" s="64" t="s">
        <v>486</v>
      </c>
      <c r="G5" s="64" t="s">
        <v>487</v>
      </c>
      <c r="H5" s="64" t="s">
        <v>488</v>
      </c>
      <c r="I5" s="64" t="s">
        <v>489</v>
      </c>
      <c r="J5" s="64" t="s">
        <v>490</v>
      </c>
      <c r="K5" s="64" t="s">
        <v>491</v>
      </c>
      <c r="L5" s="69" t="s">
        <v>492</v>
      </c>
      <c r="M5" s="69" t="s">
        <v>493</v>
      </c>
      <c r="N5" s="69" t="s">
        <v>494</v>
      </c>
    </row>
    <row r="6" ht="18.75" customHeight="1" spans="1:14">
      <c r="A6" s="18">
        <v>1</v>
      </c>
      <c r="B6" s="18">
        <v>2</v>
      </c>
      <c r="C6" s="18">
        <v>3</v>
      </c>
      <c r="D6" s="65">
        <v>4</v>
      </c>
      <c r="E6" s="18">
        <v>5</v>
      </c>
      <c r="F6" s="18">
        <v>6</v>
      </c>
      <c r="G6" s="18">
        <v>7</v>
      </c>
      <c r="H6" s="65">
        <v>8</v>
      </c>
      <c r="I6" s="18">
        <v>9</v>
      </c>
      <c r="J6" s="18">
        <v>10</v>
      </c>
      <c r="K6" s="18">
        <v>11</v>
      </c>
      <c r="L6" s="19">
        <v>12</v>
      </c>
      <c r="M6" s="19">
        <v>13</v>
      </c>
      <c r="N6" s="19">
        <v>14</v>
      </c>
    </row>
    <row r="7" ht="18.75" customHeight="1" spans="1:14">
      <c r="A7" s="29"/>
      <c r="B7" s="23"/>
      <c r="C7" s="23"/>
      <c r="D7" s="23"/>
      <c r="E7" s="23"/>
      <c r="F7" s="23"/>
      <c r="G7" s="23"/>
      <c r="H7" s="23"/>
      <c r="I7" s="23"/>
      <c r="J7" s="23"/>
      <c r="K7" s="23"/>
      <c r="L7" s="23"/>
      <c r="M7" s="23"/>
      <c r="N7" s="23"/>
    </row>
    <row r="8" ht="18.75" customHeight="1" spans="1:14">
      <c r="A8" s="29"/>
      <c r="B8" s="23"/>
      <c r="C8" s="23"/>
      <c r="D8" s="23"/>
      <c r="E8" s="23"/>
      <c r="F8" s="23"/>
      <c r="G8" s="23"/>
      <c r="H8" s="23"/>
      <c r="I8" s="23"/>
      <c r="J8" s="23"/>
      <c r="K8" s="23"/>
      <c r="L8" s="23"/>
      <c r="M8" s="23"/>
      <c r="N8" s="23"/>
    </row>
    <row r="9" customHeight="1" spans="1:1">
      <c r="A9" s="46" t="s">
        <v>454</v>
      </c>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9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workbookViewId="0">
      <selection activeCell="E28" sqref="E28"/>
    </sheetView>
  </sheetViews>
  <sheetFormatPr defaultColWidth="9.14285714285714" defaultRowHeight="12" customHeight="1" outlineLevelRow="7"/>
  <cols>
    <col min="1" max="1" width="22.4285714285714" customWidth="1"/>
    <col min="2" max="2" width="20.8571428571429" customWidth="1"/>
    <col min="3" max="5" width="12" customWidth="1"/>
    <col min="6" max="6" width="11.2857142857143" customWidth="1"/>
    <col min="7" max="7" width="25.1428571428571" customWidth="1"/>
    <col min="8" max="8" width="15.5714285714286" customWidth="1"/>
    <col min="9" max="9" width="13.4285714285714" customWidth="1"/>
    <col min="10" max="10" width="18.8571428571429" customWidth="1"/>
  </cols>
  <sheetData>
    <row r="1" ht="19.5" customHeight="1" spans="10:10">
      <c r="J1" s="31" t="s">
        <v>495</v>
      </c>
    </row>
    <row r="2" ht="36" customHeight="1" spans="1:10">
      <c r="A2" s="4" t="str">
        <f>"2025"&amp;"年市对下转移支付绩效目标表"</f>
        <v>2025年市对下转移支付绩效目标表</v>
      </c>
      <c r="B2" s="5"/>
      <c r="C2" s="5"/>
      <c r="D2" s="5"/>
      <c r="E2" s="5"/>
      <c r="F2" s="47"/>
      <c r="G2" s="5"/>
      <c r="H2" s="47"/>
      <c r="I2" s="47"/>
      <c r="J2" s="5"/>
    </row>
    <row r="3" ht="18.75" customHeight="1" spans="1:8">
      <c r="A3" s="48" t="str">
        <f>"单位名称："&amp;"临沧市应急管理局"</f>
        <v>单位名称：临沧市应急管理局</v>
      </c>
      <c r="B3" s="49"/>
      <c r="C3" s="49"/>
      <c r="D3" s="49"/>
      <c r="E3" s="49"/>
      <c r="F3" s="50"/>
      <c r="G3" s="49"/>
      <c r="H3" s="50"/>
    </row>
    <row r="4" ht="18.75" customHeight="1" spans="1:10">
      <c r="A4" s="40" t="s">
        <v>312</v>
      </c>
      <c r="B4" s="40" t="s">
        <v>313</v>
      </c>
      <c r="C4" s="40" t="s">
        <v>314</v>
      </c>
      <c r="D4" s="40" t="s">
        <v>315</v>
      </c>
      <c r="E4" s="40" t="s">
        <v>316</v>
      </c>
      <c r="F4" s="51" t="s">
        <v>317</v>
      </c>
      <c r="G4" s="40" t="s">
        <v>318</v>
      </c>
      <c r="H4" s="51" t="s">
        <v>319</v>
      </c>
      <c r="I4" s="51" t="s">
        <v>320</v>
      </c>
      <c r="J4" s="40" t="s">
        <v>321</v>
      </c>
    </row>
    <row r="5" ht="18.75" customHeight="1" spans="1:10">
      <c r="A5" s="52">
        <v>1</v>
      </c>
      <c r="B5" s="52">
        <v>2</v>
      </c>
      <c r="C5" s="52">
        <v>3</v>
      </c>
      <c r="D5" s="52">
        <v>4</v>
      </c>
      <c r="E5" s="52">
        <v>5</v>
      </c>
      <c r="F5" s="53">
        <v>6</v>
      </c>
      <c r="G5" s="52">
        <v>7</v>
      </c>
      <c r="H5" s="53">
        <v>8</v>
      </c>
      <c r="I5" s="53">
        <v>9</v>
      </c>
      <c r="J5" s="52">
        <v>10</v>
      </c>
    </row>
    <row r="6" ht="18.75" customHeight="1" spans="1:10">
      <c r="A6" s="54"/>
      <c r="B6" s="42"/>
      <c r="C6" s="42"/>
      <c r="D6" s="42"/>
      <c r="E6" s="44"/>
      <c r="F6" s="55"/>
      <c r="G6" s="44"/>
      <c r="H6" s="55"/>
      <c r="I6" s="55"/>
      <c r="J6" s="44"/>
    </row>
    <row r="7" ht="18.75" customHeight="1" spans="1:10">
      <c r="A7" s="54"/>
      <c r="B7" s="54"/>
      <c r="C7" s="54"/>
      <c r="D7" s="54"/>
      <c r="E7" s="54"/>
      <c r="F7" s="56"/>
      <c r="G7" s="54"/>
      <c r="H7" s="54"/>
      <c r="I7" s="54"/>
      <c r="J7" s="54"/>
    </row>
    <row r="8" customHeight="1" spans="1:1">
      <c r="A8" s="46" t="s">
        <v>454</v>
      </c>
    </row>
  </sheetData>
  <mergeCells count="2">
    <mergeCell ref="A2:J2"/>
    <mergeCell ref="A3:H3"/>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D22" sqref="D22"/>
    </sheetView>
  </sheetViews>
  <sheetFormatPr defaultColWidth="9.14285714285714" defaultRowHeight="12" customHeight="1" outlineLevelCol="7"/>
  <cols>
    <col min="1" max="1" width="29" customWidth="1"/>
    <col min="2" max="2" width="18.7047619047619" customWidth="1"/>
    <col min="3" max="3" width="24.8571428571429" customWidth="1"/>
    <col min="4" max="4" width="23.5714285714286" customWidth="1"/>
    <col min="5" max="5" width="17.8571428571429" customWidth="1"/>
    <col min="6" max="6" width="15" customWidth="1"/>
    <col min="7" max="7" width="17.5714285714286" customWidth="1"/>
    <col min="8" max="8" width="18.8571428571429" customWidth="1"/>
  </cols>
  <sheetData>
    <row r="1" ht="14.25" customHeight="1" spans="8:8">
      <c r="H1" s="32" t="s">
        <v>496</v>
      </c>
    </row>
    <row r="2" ht="34.5" customHeight="1" spans="1:8">
      <c r="A2" s="33" t="str">
        <f>"2025"&amp;"年新增资产配置表"</f>
        <v>2025年新增资产配置表</v>
      </c>
      <c r="B2" s="5"/>
      <c r="C2" s="5"/>
      <c r="D2" s="5"/>
      <c r="E2" s="5"/>
      <c r="F2" s="5"/>
      <c r="G2" s="5"/>
      <c r="H2" s="5"/>
    </row>
    <row r="3" ht="19.5" customHeight="1" spans="1:8">
      <c r="A3" s="34" t="str">
        <f>"单位名称："&amp;"临沧市应急管理局"</f>
        <v>单位名称：临沧市应急管理局</v>
      </c>
      <c r="B3" s="7"/>
      <c r="C3" s="35"/>
      <c r="H3" s="36" t="s">
        <v>175</v>
      </c>
    </row>
    <row r="4" ht="18.75" customHeight="1" spans="1:8">
      <c r="A4" s="10" t="s">
        <v>188</v>
      </c>
      <c r="B4" s="10" t="s">
        <v>497</v>
      </c>
      <c r="C4" s="10" t="s">
        <v>498</v>
      </c>
      <c r="D4" s="10" t="s">
        <v>499</v>
      </c>
      <c r="E4" s="10" t="s">
        <v>500</v>
      </c>
      <c r="F4" s="37" t="s">
        <v>501</v>
      </c>
      <c r="G4" s="38"/>
      <c r="H4" s="39"/>
    </row>
    <row r="5" ht="18.75" customHeight="1" spans="1:8">
      <c r="A5" s="17"/>
      <c r="B5" s="17"/>
      <c r="C5" s="17"/>
      <c r="D5" s="17"/>
      <c r="E5" s="17"/>
      <c r="F5" s="40" t="s">
        <v>460</v>
      </c>
      <c r="G5" s="40" t="s">
        <v>502</v>
      </c>
      <c r="H5" s="40" t="s">
        <v>503</v>
      </c>
    </row>
    <row r="6" ht="18.75" customHeight="1" spans="1:8">
      <c r="A6" s="40">
        <v>1</v>
      </c>
      <c r="B6" s="40">
        <v>2</v>
      </c>
      <c r="C6" s="40">
        <v>3</v>
      </c>
      <c r="D6" s="40">
        <v>4</v>
      </c>
      <c r="E6" s="40">
        <v>5</v>
      </c>
      <c r="F6" s="40">
        <v>6</v>
      </c>
      <c r="G6" s="41">
        <v>7</v>
      </c>
      <c r="H6" s="40">
        <v>8</v>
      </c>
    </row>
    <row r="7" ht="18.75" customHeight="1" spans="1:8">
      <c r="A7" s="42"/>
      <c r="B7" s="42"/>
      <c r="C7" s="42"/>
      <c r="D7" s="42"/>
      <c r="E7" s="42"/>
      <c r="F7" s="43"/>
      <c r="G7" s="23"/>
      <c r="H7" s="23"/>
    </row>
    <row r="8" ht="18.75" customHeight="1" spans="1:8">
      <c r="A8" s="44" t="s">
        <v>55</v>
      </c>
      <c r="B8" s="45"/>
      <c r="C8" s="45"/>
      <c r="D8" s="45"/>
      <c r="E8" s="45"/>
      <c r="F8" s="43"/>
      <c r="G8" s="23"/>
      <c r="H8" s="23"/>
    </row>
    <row r="9" customHeight="1" spans="1:1">
      <c r="A9" s="46" t="s">
        <v>454</v>
      </c>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7"/>
  <sheetViews>
    <sheetView showZeros="0" workbookViewId="0">
      <selection activeCell="O14" sqref="O14"/>
    </sheetView>
  </sheetViews>
  <sheetFormatPr defaultColWidth="9.14285714285714" defaultRowHeight="14.25" customHeight="1"/>
  <cols>
    <col min="1" max="1" width="13.4285714285714" customWidth="1"/>
    <col min="2" max="2" width="23.2857142857143" customWidth="1"/>
    <col min="3" max="3" width="17.2857142857143" customWidth="1"/>
    <col min="4" max="4" width="11.1428571428571" customWidth="1"/>
    <col min="5" max="5" width="19.2857142857143" customWidth="1"/>
    <col min="6" max="6" width="9.85714285714286" customWidth="1"/>
    <col min="7" max="7" width="14.1428571428571" customWidth="1"/>
    <col min="8" max="9" width="15.4285714285714" customWidth="1"/>
    <col min="10" max="10" width="11.4285714285714" customWidth="1"/>
    <col min="11" max="11" width="11.7142857142857" customWidth="1"/>
  </cols>
  <sheetData>
    <row r="1" ht="19.5" customHeight="1" spans="4:11">
      <c r="D1" s="1"/>
      <c r="E1" s="1"/>
      <c r="F1" s="1"/>
      <c r="G1" s="1"/>
      <c r="H1" s="2"/>
      <c r="I1" s="2"/>
      <c r="J1" s="2"/>
      <c r="K1" s="31" t="s">
        <v>504</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"单位名称："&amp;"临沧市应急管理局"</f>
        <v>单位名称：临沧市应急管理局</v>
      </c>
      <c r="B3" s="7"/>
      <c r="C3" s="7"/>
      <c r="D3" s="7"/>
      <c r="E3" s="7"/>
      <c r="F3" s="7"/>
      <c r="G3" s="7"/>
      <c r="H3" s="8"/>
      <c r="I3" s="8"/>
      <c r="J3" s="8"/>
      <c r="K3" s="3" t="s">
        <v>175</v>
      </c>
    </row>
    <row r="4" ht="18.75" customHeight="1" spans="1:11">
      <c r="A4" s="9" t="s">
        <v>263</v>
      </c>
      <c r="B4" s="9" t="s">
        <v>190</v>
      </c>
      <c r="C4" s="9" t="s">
        <v>264</v>
      </c>
      <c r="D4" s="10" t="s">
        <v>191</v>
      </c>
      <c r="E4" s="10" t="s">
        <v>192</v>
      </c>
      <c r="F4" s="10" t="s">
        <v>265</v>
      </c>
      <c r="G4" s="10" t="s">
        <v>266</v>
      </c>
      <c r="H4" s="26" t="s">
        <v>55</v>
      </c>
      <c r="I4" s="11" t="s">
        <v>505</v>
      </c>
      <c r="J4" s="12"/>
      <c r="K4" s="13"/>
    </row>
    <row r="5" ht="18.75" customHeight="1" spans="1:11">
      <c r="A5" s="14"/>
      <c r="B5" s="14"/>
      <c r="C5" s="14"/>
      <c r="D5" s="15"/>
      <c r="E5" s="15"/>
      <c r="F5" s="15"/>
      <c r="G5" s="15"/>
      <c r="H5" s="27"/>
      <c r="I5" s="10" t="s">
        <v>58</v>
      </c>
      <c r="J5" s="10" t="s">
        <v>59</v>
      </c>
      <c r="K5" s="10" t="s">
        <v>60</v>
      </c>
    </row>
    <row r="6" ht="18.75" customHeight="1" spans="1:11">
      <c r="A6" s="16"/>
      <c r="B6" s="16"/>
      <c r="C6" s="16"/>
      <c r="D6" s="17"/>
      <c r="E6" s="17"/>
      <c r="F6" s="17"/>
      <c r="G6" s="17"/>
      <c r="H6" s="28"/>
      <c r="I6" s="17" t="s">
        <v>57</v>
      </c>
      <c r="J6" s="17"/>
      <c r="K6" s="17"/>
    </row>
    <row r="7" ht="18.75" customHeight="1" spans="1:11">
      <c r="A7" s="18">
        <v>1</v>
      </c>
      <c r="B7" s="18">
        <v>2</v>
      </c>
      <c r="C7" s="18">
        <v>3</v>
      </c>
      <c r="D7" s="18">
        <v>4</v>
      </c>
      <c r="E7" s="18">
        <v>5</v>
      </c>
      <c r="F7" s="18">
        <v>6</v>
      </c>
      <c r="G7" s="18">
        <v>7</v>
      </c>
      <c r="H7" s="18">
        <v>8</v>
      </c>
      <c r="I7" s="18">
        <v>9</v>
      </c>
      <c r="J7" s="19">
        <v>10</v>
      </c>
      <c r="K7" s="19">
        <v>11</v>
      </c>
    </row>
    <row r="8" ht="28" customHeight="1" spans="1:11">
      <c r="A8" s="29"/>
      <c r="B8" s="20" t="s">
        <v>506</v>
      </c>
      <c r="C8" s="29"/>
      <c r="D8" s="29"/>
      <c r="E8" s="29"/>
      <c r="F8" s="29"/>
      <c r="G8" s="29"/>
      <c r="H8" s="23">
        <v>1030000</v>
      </c>
      <c r="I8" s="23">
        <v>1030000</v>
      </c>
      <c r="J8" s="23"/>
      <c r="K8" s="23"/>
    </row>
    <row r="9" ht="28" customHeight="1" spans="1:11">
      <c r="A9" s="20" t="s">
        <v>278</v>
      </c>
      <c r="B9" s="20" t="s">
        <v>506</v>
      </c>
      <c r="C9" s="20" t="s">
        <v>70</v>
      </c>
      <c r="D9" s="20" t="s">
        <v>125</v>
      </c>
      <c r="E9" s="20" t="s">
        <v>126</v>
      </c>
      <c r="F9" s="20" t="s">
        <v>507</v>
      </c>
      <c r="G9" s="20" t="s">
        <v>82</v>
      </c>
      <c r="H9" s="23">
        <v>67771</v>
      </c>
      <c r="I9" s="23">
        <v>67771</v>
      </c>
      <c r="J9" s="23"/>
      <c r="K9" s="23"/>
    </row>
    <row r="10" ht="28" customHeight="1" spans="1:11">
      <c r="A10" s="20" t="s">
        <v>278</v>
      </c>
      <c r="B10" s="20" t="s">
        <v>506</v>
      </c>
      <c r="C10" s="20" t="s">
        <v>70</v>
      </c>
      <c r="D10" s="20" t="s">
        <v>125</v>
      </c>
      <c r="E10" s="20" t="s">
        <v>126</v>
      </c>
      <c r="F10" s="20" t="s">
        <v>507</v>
      </c>
      <c r="G10" s="20" t="s">
        <v>82</v>
      </c>
      <c r="H10" s="23">
        <v>150281</v>
      </c>
      <c r="I10" s="23">
        <v>150281</v>
      </c>
      <c r="J10" s="23"/>
      <c r="K10" s="24"/>
    </row>
    <row r="11" ht="28" customHeight="1" spans="1:11">
      <c r="A11" s="20" t="s">
        <v>278</v>
      </c>
      <c r="B11" s="20" t="s">
        <v>506</v>
      </c>
      <c r="C11" s="20" t="s">
        <v>70</v>
      </c>
      <c r="D11" s="20" t="s">
        <v>125</v>
      </c>
      <c r="E11" s="20" t="s">
        <v>126</v>
      </c>
      <c r="F11" s="20" t="s">
        <v>507</v>
      </c>
      <c r="G11" s="20" t="s">
        <v>82</v>
      </c>
      <c r="H11" s="23">
        <v>160059</v>
      </c>
      <c r="I11" s="23">
        <v>160059</v>
      </c>
      <c r="J11" s="23"/>
      <c r="K11" s="24"/>
    </row>
    <row r="12" ht="28" customHeight="1" spans="1:11">
      <c r="A12" s="20" t="s">
        <v>278</v>
      </c>
      <c r="B12" s="20" t="s">
        <v>506</v>
      </c>
      <c r="C12" s="20" t="s">
        <v>70</v>
      </c>
      <c r="D12" s="20" t="s">
        <v>125</v>
      </c>
      <c r="E12" s="20" t="s">
        <v>126</v>
      </c>
      <c r="F12" s="20" t="s">
        <v>507</v>
      </c>
      <c r="G12" s="20" t="s">
        <v>82</v>
      </c>
      <c r="H12" s="23">
        <v>80075</v>
      </c>
      <c r="I12" s="23">
        <v>80075</v>
      </c>
      <c r="J12" s="23"/>
      <c r="K12" s="24"/>
    </row>
    <row r="13" ht="28" customHeight="1" spans="1:11">
      <c r="A13" s="20" t="s">
        <v>278</v>
      </c>
      <c r="B13" s="20" t="s">
        <v>506</v>
      </c>
      <c r="C13" s="20" t="s">
        <v>70</v>
      </c>
      <c r="D13" s="20" t="s">
        <v>125</v>
      </c>
      <c r="E13" s="20" t="s">
        <v>126</v>
      </c>
      <c r="F13" s="20" t="s">
        <v>507</v>
      </c>
      <c r="G13" s="20" t="s">
        <v>82</v>
      </c>
      <c r="H13" s="23">
        <v>68515</v>
      </c>
      <c r="I13" s="23">
        <v>68515</v>
      </c>
      <c r="J13" s="23"/>
      <c r="K13" s="24"/>
    </row>
    <row r="14" ht="28" customHeight="1" spans="1:11">
      <c r="A14" s="20" t="s">
        <v>278</v>
      </c>
      <c r="B14" s="20" t="s">
        <v>506</v>
      </c>
      <c r="C14" s="20" t="s">
        <v>70</v>
      </c>
      <c r="D14" s="20" t="s">
        <v>125</v>
      </c>
      <c r="E14" s="20" t="s">
        <v>126</v>
      </c>
      <c r="F14" s="20" t="s">
        <v>507</v>
      </c>
      <c r="G14" s="20" t="s">
        <v>82</v>
      </c>
      <c r="H14" s="23">
        <v>98346</v>
      </c>
      <c r="I14" s="23">
        <v>98346</v>
      </c>
      <c r="J14" s="23"/>
      <c r="K14" s="24"/>
    </row>
    <row r="15" ht="28" customHeight="1" spans="1:11">
      <c r="A15" s="20" t="s">
        <v>278</v>
      </c>
      <c r="B15" s="20" t="s">
        <v>506</v>
      </c>
      <c r="C15" s="20" t="s">
        <v>70</v>
      </c>
      <c r="D15" s="20" t="s">
        <v>125</v>
      </c>
      <c r="E15" s="20" t="s">
        <v>126</v>
      </c>
      <c r="F15" s="20" t="s">
        <v>507</v>
      </c>
      <c r="G15" s="20" t="s">
        <v>82</v>
      </c>
      <c r="H15" s="23">
        <v>228884</v>
      </c>
      <c r="I15" s="23">
        <v>228884</v>
      </c>
      <c r="J15" s="23"/>
      <c r="K15" s="24"/>
    </row>
    <row r="16" ht="28" customHeight="1" spans="1:11">
      <c r="A16" s="20" t="s">
        <v>278</v>
      </c>
      <c r="B16" s="20" t="s">
        <v>506</v>
      </c>
      <c r="C16" s="20" t="s">
        <v>70</v>
      </c>
      <c r="D16" s="20" t="s">
        <v>125</v>
      </c>
      <c r="E16" s="20" t="s">
        <v>126</v>
      </c>
      <c r="F16" s="20" t="s">
        <v>507</v>
      </c>
      <c r="G16" s="20" t="s">
        <v>82</v>
      </c>
      <c r="H16" s="23">
        <v>176069</v>
      </c>
      <c r="I16" s="23">
        <v>176069</v>
      </c>
      <c r="J16" s="23"/>
      <c r="K16" s="24"/>
    </row>
    <row r="17" ht="18.75" customHeight="1" spans="1:11">
      <c r="A17" s="30" t="s">
        <v>55</v>
      </c>
      <c r="B17" s="30"/>
      <c r="C17" s="30"/>
      <c r="D17" s="30"/>
      <c r="E17" s="30"/>
      <c r="F17" s="30"/>
      <c r="G17" s="30"/>
      <c r="H17" s="23">
        <v>1030000</v>
      </c>
      <c r="I17" s="23">
        <v>1030000</v>
      </c>
      <c r="J17" s="23"/>
      <c r="K17" s="23"/>
    </row>
  </sheetData>
  <mergeCells count="15">
    <mergeCell ref="A2:K2"/>
    <mergeCell ref="A3:G3"/>
    <mergeCell ref="I4:K4"/>
    <mergeCell ref="A17:G17"/>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Zeros="0" tabSelected="1" workbookViewId="0">
      <selection activeCell="E19" sqref="E19"/>
    </sheetView>
  </sheetViews>
  <sheetFormatPr defaultColWidth="9.14285714285714" defaultRowHeight="14.25" customHeight="1" outlineLevelCol="6"/>
  <cols>
    <col min="1" max="1" width="17.1428571428571" customWidth="1"/>
    <col min="2" max="2" width="23.1428571428571" customWidth="1"/>
    <col min="3" max="3" width="50.7142857142857" customWidth="1"/>
    <col min="4" max="4" width="16.3047619047619" customWidth="1"/>
    <col min="5" max="5" width="23.8571428571429" customWidth="1"/>
    <col min="6" max="6" width="15" customWidth="1"/>
    <col min="7" max="7" width="12" customWidth="1"/>
  </cols>
  <sheetData>
    <row r="1" ht="18.75" customHeight="1" spans="4:7">
      <c r="D1" s="1"/>
      <c r="E1" s="2"/>
      <c r="F1" s="2"/>
      <c r="G1" s="3" t="s">
        <v>508</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"单位名称："&amp;"临沧市应急管理局"</f>
        <v>单位名称：临沧市应急管理局</v>
      </c>
      <c r="B3" s="7"/>
      <c r="C3" s="7"/>
      <c r="D3" s="7"/>
      <c r="E3" s="8"/>
      <c r="F3" s="8"/>
      <c r="G3" s="3" t="s">
        <v>175</v>
      </c>
    </row>
    <row r="4" ht="18.75" customHeight="1" spans="1:7">
      <c r="A4" s="9" t="s">
        <v>264</v>
      </c>
      <c r="B4" s="9" t="s">
        <v>263</v>
      </c>
      <c r="C4" s="9" t="s">
        <v>190</v>
      </c>
      <c r="D4" s="10" t="s">
        <v>509</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29" customHeight="1" spans="1:7">
      <c r="A7" s="18">
        <v>1</v>
      </c>
      <c r="B7" s="18">
        <v>2</v>
      </c>
      <c r="C7" s="18">
        <v>3</v>
      </c>
      <c r="D7" s="18">
        <v>4</v>
      </c>
      <c r="E7" s="18">
        <v>5</v>
      </c>
      <c r="F7" s="18">
        <v>6</v>
      </c>
      <c r="G7" s="19">
        <v>7</v>
      </c>
    </row>
    <row r="8" ht="29" customHeight="1" spans="1:7">
      <c r="A8" s="20" t="s">
        <v>70</v>
      </c>
      <c r="B8" s="21"/>
      <c r="C8" s="21"/>
      <c r="D8" s="22"/>
      <c r="E8" s="23">
        <v>11224500</v>
      </c>
      <c r="F8" s="23"/>
      <c r="G8" s="23"/>
    </row>
    <row r="9" ht="29" customHeight="1" spans="1:7">
      <c r="A9" s="20"/>
      <c r="B9" s="20" t="s">
        <v>510</v>
      </c>
      <c r="C9" s="20" t="s">
        <v>269</v>
      </c>
      <c r="D9" s="22" t="s">
        <v>511</v>
      </c>
      <c r="E9" s="23">
        <v>600000</v>
      </c>
      <c r="F9" s="23"/>
      <c r="G9" s="23"/>
    </row>
    <row r="10" ht="29" customHeight="1" spans="1:7">
      <c r="A10" s="24"/>
      <c r="B10" s="20" t="s">
        <v>512</v>
      </c>
      <c r="C10" s="20" t="s">
        <v>272</v>
      </c>
      <c r="D10" s="22" t="s">
        <v>511</v>
      </c>
      <c r="E10" s="23">
        <v>600000</v>
      </c>
      <c r="F10" s="23"/>
      <c r="G10" s="23"/>
    </row>
    <row r="11" ht="29" customHeight="1" spans="1:7">
      <c r="A11" s="24"/>
      <c r="B11" s="20" t="s">
        <v>513</v>
      </c>
      <c r="C11" s="20" t="s">
        <v>282</v>
      </c>
      <c r="D11" s="22" t="s">
        <v>511</v>
      </c>
      <c r="E11" s="23">
        <v>6533700</v>
      </c>
      <c r="F11" s="23"/>
      <c r="G11" s="23"/>
    </row>
    <row r="12" ht="29" customHeight="1" spans="1:7">
      <c r="A12" s="24"/>
      <c r="B12" s="20" t="s">
        <v>513</v>
      </c>
      <c r="C12" s="20" t="s">
        <v>288</v>
      </c>
      <c r="D12" s="22" t="s">
        <v>511</v>
      </c>
      <c r="E12" s="23">
        <v>1382800</v>
      </c>
      <c r="F12" s="23"/>
      <c r="G12" s="23"/>
    </row>
    <row r="13" ht="29" customHeight="1" spans="1:7">
      <c r="A13" s="24"/>
      <c r="B13" s="20" t="s">
        <v>513</v>
      </c>
      <c r="C13" s="20" t="s">
        <v>277</v>
      </c>
      <c r="D13" s="22" t="s">
        <v>511</v>
      </c>
      <c r="E13" s="23">
        <v>2108000</v>
      </c>
      <c r="F13" s="23"/>
      <c r="G13" s="23"/>
    </row>
    <row r="14" ht="29" customHeight="1" spans="1:7">
      <c r="A14" s="22" t="s">
        <v>55</v>
      </c>
      <c r="B14" s="25"/>
      <c r="C14" s="25"/>
      <c r="D14" s="25"/>
      <c r="E14" s="23">
        <v>11224500</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B1" workbookViewId="0">
      <selection activeCell="S3" sqref="S3"/>
    </sheetView>
  </sheetViews>
  <sheetFormatPr defaultColWidth="9.14285714285714" defaultRowHeight="14.25" customHeight="1"/>
  <cols>
    <col min="1" max="1" width="11.7142857142857" customWidth="1"/>
    <col min="2" max="2" width="12.2857142857143" customWidth="1"/>
    <col min="3" max="3" width="14.4285714285714" customWidth="1"/>
    <col min="4" max="4" width="15.7142857142857" customWidth="1"/>
    <col min="5" max="5" width="14.4285714285714" customWidth="1"/>
    <col min="6" max="6" width="9.57142857142857" customWidth="1"/>
    <col min="7" max="7" width="8.71428571428571" customWidth="1"/>
    <col min="8" max="8" width="8.42857142857143" customWidth="1"/>
    <col min="9" max="9" width="10.8571428571429" customWidth="1"/>
    <col min="10" max="10" width="8.85714285714286" customWidth="1"/>
    <col min="11" max="11" width="10.8571428571429" customWidth="1"/>
    <col min="12" max="12" width="8.85714285714286" customWidth="1"/>
    <col min="13" max="14" width="11.8571428571429" customWidth="1"/>
    <col min="15" max="15" width="13.8571428571429" customWidth="1"/>
    <col min="16" max="16" width="13.5714285714286" customWidth="1"/>
    <col min="17" max="19" width="8.71428571428571" customWidth="1"/>
  </cols>
  <sheetData>
    <row r="1" ht="19.5" customHeight="1" spans="10:19">
      <c r="J1" s="180"/>
      <c r="O1" s="71"/>
      <c r="P1" s="71"/>
      <c r="Q1" s="71"/>
      <c r="R1" s="71"/>
      <c r="S1" s="31" t="s">
        <v>52</v>
      </c>
    </row>
    <row r="2" ht="57.75" customHeight="1" spans="1:19">
      <c r="A2" s="149" t="str">
        <f>"2025"&amp;"年部门收入预算表"</f>
        <v>2025年部门收入预算表</v>
      </c>
      <c r="B2" s="190"/>
      <c r="C2" s="190"/>
      <c r="D2" s="190"/>
      <c r="E2" s="190"/>
      <c r="F2" s="190"/>
      <c r="G2" s="190"/>
      <c r="H2" s="190"/>
      <c r="I2" s="190"/>
      <c r="J2" s="190"/>
      <c r="K2" s="190"/>
      <c r="L2" s="190"/>
      <c r="M2" s="190"/>
      <c r="N2" s="190"/>
      <c r="O2" s="206"/>
      <c r="P2" s="206"/>
      <c r="Q2" s="206"/>
      <c r="R2" s="206"/>
      <c r="S2" s="206"/>
    </row>
    <row r="3" ht="18.75" customHeight="1" spans="1:19">
      <c r="A3" s="34" t="str">
        <f>"单位名称："&amp;"临沧市应急管理局"</f>
        <v>单位名称：临沧市应急管理局</v>
      </c>
      <c r="B3" s="191"/>
      <c r="C3" s="191"/>
      <c r="D3" s="191"/>
      <c r="E3" s="191"/>
      <c r="F3" s="191"/>
      <c r="G3" s="191"/>
      <c r="H3" s="191"/>
      <c r="I3" s="191"/>
      <c r="J3" s="207"/>
      <c r="K3" s="191"/>
      <c r="L3" s="191"/>
      <c r="M3" s="191"/>
      <c r="N3" s="191"/>
      <c r="O3" s="207"/>
      <c r="P3" s="207"/>
      <c r="Q3" s="207"/>
      <c r="R3" s="207"/>
      <c r="S3" s="31" t="s">
        <v>1</v>
      </c>
    </row>
    <row r="4" ht="18.75" customHeight="1" spans="1:19">
      <c r="A4" s="192" t="s">
        <v>53</v>
      </c>
      <c r="B4" s="193" t="s">
        <v>54</v>
      </c>
      <c r="C4" s="193" t="s">
        <v>55</v>
      </c>
      <c r="D4" s="194" t="s">
        <v>56</v>
      </c>
      <c r="E4" s="195"/>
      <c r="F4" s="195"/>
      <c r="G4" s="195"/>
      <c r="H4" s="195"/>
      <c r="I4" s="195"/>
      <c r="J4" s="208"/>
      <c r="K4" s="195"/>
      <c r="L4" s="195"/>
      <c r="M4" s="195"/>
      <c r="N4" s="209"/>
      <c r="O4" s="194" t="s">
        <v>45</v>
      </c>
      <c r="P4" s="194"/>
      <c r="Q4" s="194"/>
      <c r="R4" s="194"/>
      <c r="S4" s="212"/>
    </row>
    <row r="5" ht="18.75" customHeight="1" spans="1:19">
      <c r="A5" s="196"/>
      <c r="B5" s="197"/>
      <c r="C5" s="197"/>
      <c r="D5" s="198" t="s">
        <v>57</v>
      </c>
      <c r="E5" s="198" t="s">
        <v>58</v>
      </c>
      <c r="F5" s="198" t="s">
        <v>59</v>
      </c>
      <c r="G5" s="198" t="s">
        <v>60</v>
      </c>
      <c r="H5" s="198" t="s">
        <v>61</v>
      </c>
      <c r="I5" s="210" t="s">
        <v>62</v>
      </c>
      <c r="J5" s="210"/>
      <c r="K5" s="210"/>
      <c r="L5" s="210"/>
      <c r="M5" s="210"/>
      <c r="N5" s="201"/>
      <c r="O5" s="198" t="s">
        <v>57</v>
      </c>
      <c r="P5" s="198" t="s">
        <v>58</v>
      </c>
      <c r="Q5" s="198" t="s">
        <v>59</v>
      </c>
      <c r="R5" s="198" t="s">
        <v>60</v>
      </c>
      <c r="S5" s="198" t="s">
        <v>63</v>
      </c>
    </row>
    <row r="6" ht="42" customHeight="1" spans="1:19">
      <c r="A6" s="199"/>
      <c r="B6" s="200"/>
      <c r="C6" s="200"/>
      <c r="D6" s="201"/>
      <c r="E6" s="201"/>
      <c r="F6" s="201"/>
      <c r="G6" s="201"/>
      <c r="H6" s="201"/>
      <c r="I6" s="200" t="s">
        <v>57</v>
      </c>
      <c r="J6" s="200" t="s">
        <v>64</v>
      </c>
      <c r="K6" s="200" t="s">
        <v>65</v>
      </c>
      <c r="L6" s="200" t="s">
        <v>66</v>
      </c>
      <c r="M6" s="200" t="s">
        <v>67</v>
      </c>
      <c r="N6" s="200" t="s">
        <v>68</v>
      </c>
      <c r="O6" s="211"/>
      <c r="P6" s="211"/>
      <c r="Q6" s="211"/>
      <c r="R6" s="211"/>
      <c r="S6" s="201"/>
    </row>
    <row r="7" ht="18.75" customHeight="1" spans="1:19">
      <c r="A7" s="164">
        <v>1</v>
      </c>
      <c r="B7" s="164">
        <v>2</v>
      </c>
      <c r="C7" s="164">
        <v>3</v>
      </c>
      <c r="D7" s="164">
        <v>4</v>
      </c>
      <c r="E7" s="164">
        <v>5</v>
      </c>
      <c r="F7" s="164">
        <v>6</v>
      </c>
      <c r="G7" s="164">
        <v>7</v>
      </c>
      <c r="H7" s="164">
        <v>8</v>
      </c>
      <c r="I7" s="164">
        <v>9</v>
      </c>
      <c r="J7" s="164">
        <v>10</v>
      </c>
      <c r="K7" s="164">
        <v>11</v>
      </c>
      <c r="L7" s="164">
        <v>12</v>
      </c>
      <c r="M7" s="164">
        <v>13</v>
      </c>
      <c r="N7" s="164">
        <v>14</v>
      </c>
      <c r="O7" s="164">
        <v>15</v>
      </c>
      <c r="P7" s="164">
        <v>16</v>
      </c>
      <c r="Q7" s="164">
        <v>17</v>
      </c>
      <c r="R7" s="164">
        <v>18</v>
      </c>
      <c r="S7" s="164">
        <v>19</v>
      </c>
    </row>
    <row r="8" ht="57" customHeight="1" spans="1:19">
      <c r="A8" s="202" t="s">
        <v>69</v>
      </c>
      <c r="B8" s="203" t="s">
        <v>70</v>
      </c>
      <c r="C8" s="23">
        <v>28696240.54</v>
      </c>
      <c r="D8" s="23">
        <v>21081620.19</v>
      </c>
      <c r="E8" s="23">
        <v>21049620.19</v>
      </c>
      <c r="F8" s="23"/>
      <c r="G8" s="23"/>
      <c r="H8" s="23"/>
      <c r="I8" s="23">
        <v>32000</v>
      </c>
      <c r="J8" s="23"/>
      <c r="K8" s="23"/>
      <c r="L8" s="23"/>
      <c r="M8" s="23"/>
      <c r="N8" s="23">
        <v>32000</v>
      </c>
      <c r="O8" s="23">
        <v>7614620.35</v>
      </c>
      <c r="P8" s="23">
        <v>7614620.35</v>
      </c>
      <c r="Q8" s="23"/>
      <c r="R8" s="23"/>
      <c r="S8" s="23"/>
    </row>
    <row r="9" ht="30" customHeight="1" spans="1:19">
      <c r="A9" s="204" t="s">
        <v>55</v>
      </c>
      <c r="B9" s="205"/>
      <c r="C9" s="23">
        <v>28696240.54</v>
      </c>
      <c r="D9" s="23">
        <v>21081620.19</v>
      </c>
      <c r="E9" s="23">
        <v>21049620.19</v>
      </c>
      <c r="F9" s="23"/>
      <c r="G9" s="23"/>
      <c r="H9" s="23"/>
      <c r="I9" s="23">
        <v>32000</v>
      </c>
      <c r="J9" s="23"/>
      <c r="K9" s="23"/>
      <c r="L9" s="23"/>
      <c r="M9" s="23"/>
      <c r="N9" s="23">
        <v>32000</v>
      </c>
      <c r="O9" s="23">
        <v>7614620.35</v>
      </c>
      <c r="P9" s="23">
        <v>7614620.35</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9"/>
  <sheetViews>
    <sheetView showZeros="0" workbookViewId="0">
      <selection activeCell="O3" sqref="O3"/>
    </sheetView>
  </sheetViews>
  <sheetFormatPr defaultColWidth="9.14285714285714" defaultRowHeight="14.25" customHeight="1"/>
  <cols>
    <col min="1" max="1" width="14.2857142857143" customWidth="1"/>
    <col min="2" max="2" width="33.2857142857143" customWidth="1"/>
    <col min="3" max="3" width="15.1428571428571" customWidth="1"/>
    <col min="4" max="4" width="14.1428571428571" customWidth="1"/>
    <col min="5" max="5" width="14" customWidth="1"/>
    <col min="6" max="6" width="14.8571428571429" customWidth="1"/>
    <col min="7" max="8" width="9.85714285714286" customWidth="1"/>
    <col min="9" max="9" width="9" customWidth="1"/>
    <col min="10" max="10" width="10.8571428571429" customWidth="1"/>
    <col min="11" max="11" width="5.28571428571429" customWidth="1"/>
    <col min="12" max="14" width="7.85714285714286" customWidth="1"/>
    <col min="15" max="15" width="11.4285714285714" customWidth="1"/>
  </cols>
  <sheetData>
    <row r="1" ht="19.5" customHeight="1" spans="4:15">
      <c r="D1" s="180"/>
      <c r="H1" s="180"/>
      <c r="J1" s="180"/>
      <c r="O1" s="32" t="s">
        <v>71</v>
      </c>
    </row>
    <row r="2" ht="42" customHeight="1" spans="1:15">
      <c r="A2" s="4" t="str">
        <f>"2025"&amp;"年部门支出预算表"</f>
        <v>2025年部门支出预算表</v>
      </c>
      <c r="B2" s="181"/>
      <c r="C2" s="181"/>
      <c r="D2" s="181"/>
      <c r="E2" s="181"/>
      <c r="F2" s="181"/>
      <c r="G2" s="181"/>
      <c r="H2" s="181"/>
      <c r="I2" s="181"/>
      <c r="J2" s="181"/>
      <c r="K2" s="181"/>
      <c r="L2" s="181"/>
      <c r="M2" s="181"/>
      <c r="N2" s="181"/>
      <c r="O2" s="181"/>
    </row>
    <row r="3" ht="18.75" customHeight="1" spans="1:15">
      <c r="A3" s="135" t="str">
        <f>"单位名称："&amp;"临沧市应急管理局"</f>
        <v>单位名称：临沧市应急管理局</v>
      </c>
      <c r="B3" s="182"/>
      <c r="C3" s="70"/>
      <c r="D3" s="2"/>
      <c r="E3" s="70"/>
      <c r="F3" s="70"/>
      <c r="G3" s="70"/>
      <c r="H3" s="2"/>
      <c r="I3" s="70"/>
      <c r="J3" s="2"/>
      <c r="K3" s="70"/>
      <c r="L3" s="70"/>
      <c r="M3" s="189"/>
      <c r="N3" s="189"/>
      <c r="O3" s="32" t="s">
        <v>1</v>
      </c>
    </row>
    <row r="4" ht="18.75" customHeight="1" spans="1:15">
      <c r="A4" s="9" t="s">
        <v>72</v>
      </c>
      <c r="B4" s="9" t="s">
        <v>73</v>
      </c>
      <c r="C4" s="9" t="s">
        <v>55</v>
      </c>
      <c r="D4" s="11" t="s">
        <v>58</v>
      </c>
      <c r="E4" s="78" t="s">
        <v>74</v>
      </c>
      <c r="F4" s="142" t="s">
        <v>75</v>
      </c>
      <c r="G4" s="9" t="s">
        <v>59</v>
      </c>
      <c r="H4" s="9" t="s">
        <v>60</v>
      </c>
      <c r="I4" s="9" t="s">
        <v>76</v>
      </c>
      <c r="J4" s="11" t="s">
        <v>77</v>
      </c>
      <c r="K4" s="12"/>
      <c r="L4" s="12"/>
      <c r="M4" s="12"/>
      <c r="N4" s="12"/>
      <c r="O4" s="13"/>
    </row>
    <row r="5" ht="52" customHeight="1" spans="1:15">
      <c r="A5" s="17"/>
      <c r="B5" s="17"/>
      <c r="C5" s="17"/>
      <c r="D5" s="151" t="s">
        <v>57</v>
      </c>
      <c r="E5" s="95" t="s">
        <v>74</v>
      </c>
      <c r="F5" s="95" t="s">
        <v>75</v>
      </c>
      <c r="G5" s="17"/>
      <c r="H5" s="17"/>
      <c r="I5" s="17"/>
      <c r="J5" s="151" t="s">
        <v>57</v>
      </c>
      <c r="K5" s="40" t="s">
        <v>78</v>
      </c>
      <c r="L5" s="40" t="s">
        <v>79</v>
      </c>
      <c r="M5" s="40" t="s">
        <v>80</v>
      </c>
      <c r="N5" s="40" t="s">
        <v>81</v>
      </c>
      <c r="O5" s="40" t="s">
        <v>82</v>
      </c>
    </row>
    <row r="6" ht="18.75" customHeight="1" spans="1:15">
      <c r="A6" s="183">
        <v>1</v>
      </c>
      <c r="B6" s="183">
        <v>2</v>
      </c>
      <c r="C6" s="151">
        <v>3</v>
      </c>
      <c r="D6" s="151">
        <v>4</v>
      </c>
      <c r="E6" s="151">
        <v>5</v>
      </c>
      <c r="F6" s="151">
        <v>6</v>
      </c>
      <c r="G6" s="151">
        <v>7</v>
      </c>
      <c r="H6" s="151">
        <v>8</v>
      </c>
      <c r="I6" s="151">
        <v>9</v>
      </c>
      <c r="J6" s="151">
        <v>10</v>
      </c>
      <c r="K6" s="151">
        <v>11</v>
      </c>
      <c r="L6" s="151">
        <v>12</v>
      </c>
      <c r="M6" s="151">
        <v>13</v>
      </c>
      <c r="N6" s="151">
        <v>14</v>
      </c>
      <c r="O6" s="151">
        <v>15</v>
      </c>
    </row>
    <row r="7" ht="18.75" customHeight="1" spans="1:15">
      <c r="A7" s="178" t="s">
        <v>83</v>
      </c>
      <c r="B7" s="178" t="s">
        <v>84</v>
      </c>
      <c r="C7" s="23">
        <v>1113703.64</v>
      </c>
      <c r="D7" s="23">
        <v>1113703.64</v>
      </c>
      <c r="E7" s="23">
        <v>1113703.64</v>
      </c>
      <c r="F7" s="23"/>
      <c r="G7" s="23"/>
      <c r="H7" s="23"/>
      <c r="I7" s="23"/>
      <c r="J7" s="23"/>
      <c r="K7" s="23"/>
      <c r="L7" s="23"/>
      <c r="M7" s="23"/>
      <c r="N7" s="23"/>
      <c r="O7" s="23"/>
    </row>
    <row r="8" ht="18.75" customHeight="1" spans="1:15">
      <c r="A8" s="223" t="s">
        <v>85</v>
      </c>
      <c r="B8" s="223" t="s">
        <v>86</v>
      </c>
      <c r="C8" s="23">
        <v>1113703.64</v>
      </c>
      <c r="D8" s="23">
        <v>1113703.64</v>
      </c>
      <c r="E8" s="23">
        <v>1113703.64</v>
      </c>
      <c r="F8" s="23"/>
      <c r="G8" s="23"/>
      <c r="H8" s="23"/>
      <c r="I8" s="23"/>
      <c r="J8" s="23"/>
      <c r="K8" s="23"/>
      <c r="L8" s="23"/>
      <c r="M8" s="23"/>
      <c r="N8" s="23"/>
      <c r="O8" s="23"/>
    </row>
    <row r="9" ht="18.75" customHeight="1" spans="1:15">
      <c r="A9" s="224" t="s">
        <v>87</v>
      </c>
      <c r="B9" s="225" t="s">
        <v>88</v>
      </c>
      <c r="C9" s="23">
        <v>227583</v>
      </c>
      <c r="D9" s="23">
        <v>227583</v>
      </c>
      <c r="E9" s="23">
        <v>227583</v>
      </c>
      <c r="F9" s="23"/>
      <c r="G9" s="23"/>
      <c r="H9" s="23"/>
      <c r="I9" s="23"/>
      <c r="J9" s="23"/>
      <c r="K9" s="23"/>
      <c r="L9" s="23"/>
      <c r="M9" s="23"/>
      <c r="N9" s="23"/>
      <c r="O9" s="23"/>
    </row>
    <row r="10" ht="18.75" customHeight="1" spans="1:15">
      <c r="A10" s="224" t="s">
        <v>89</v>
      </c>
      <c r="B10" s="225" t="s">
        <v>90</v>
      </c>
      <c r="C10" s="23">
        <v>886120.64</v>
      </c>
      <c r="D10" s="23">
        <v>886120.64</v>
      </c>
      <c r="E10" s="23">
        <v>886120.64</v>
      </c>
      <c r="F10" s="23"/>
      <c r="G10" s="23"/>
      <c r="H10" s="23"/>
      <c r="I10" s="23"/>
      <c r="J10" s="23"/>
      <c r="K10" s="23"/>
      <c r="L10" s="23"/>
      <c r="M10" s="23"/>
      <c r="N10" s="23"/>
      <c r="O10" s="23"/>
    </row>
    <row r="11" ht="18.75" customHeight="1" spans="1:15">
      <c r="A11" s="224" t="s">
        <v>91</v>
      </c>
      <c r="B11" s="225" t="s">
        <v>92</v>
      </c>
      <c r="C11" s="23"/>
      <c r="D11" s="23"/>
      <c r="E11" s="23"/>
      <c r="F11" s="23"/>
      <c r="G11" s="23"/>
      <c r="H11" s="23"/>
      <c r="I11" s="23"/>
      <c r="J11" s="23"/>
      <c r="K11" s="23"/>
      <c r="L11" s="23"/>
      <c r="M11" s="23"/>
      <c r="N11" s="23"/>
      <c r="O11" s="23"/>
    </row>
    <row r="12" ht="18.75" customHeight="1" spans="1:15">
      <c r="A12" s="178" t="s">
        <v>93</v>
      </c>
      <c r="B12" s="178" t="s">
        <v>94</v>
      </c>
      <c r="C12" s="23">
        <v>606080.17</v>
      </c>
      <c r="D12" s="23">
        <v>606080.17</v>
      </c>
      <c r="E12" s="23">
        <v>606080.17</v>
      </c>
      <c r="F12" s="23"/>
      <c r="G12" s="23"/>
      <c r="H12" s="23"/>
      <c r="I12" s="23"/>
      <c r="J12" s="23"/>
      <c r="K12" s="23"/>
      <c r="L12" s="23"/>
      <c r="M12" s="23"/>
      <c r="N12" s="23"/>
      <c r="O12" s="23"/>
    </row>
    <row r="13" ht="18.75" customHeight="1" spans="1:15">
      <c r="A13" s="223" t="s">
        <v>95</v>
      </c>
      <c r="B13" s="223" t="s">
        <v>96</v>
      </c>
      <c r="C13" s="23">
        <v>606080.17</v>
      </c>
      <c r="D13" s="23">
        <v>606080.17</v>
      </c>
      <c r="E13" s="23">
        <v>606080.17</v>
      </c>
      <c r="F13" s="23"/>
      <c r="G13" s="23"/>
      <c r="H13" s="23"/>
      <c r="I13" s="23"/>
      <c r="J13" s="23"/>
      <c r="K13" s="23"/>
      <c r="L13" s="23"/>
      <c r="M13" s="23"/>
      <c r="N13" s="23"/>
      <c r="O13" s="23"/>
    </row>
    <row r="14" ht="18.75" customHeight="1" spans="1:15">
      <c r="A14" s="224" t="s">
        <v>97</v>
      </c>
      <c r="B14" s="225" t="s">
        <v>98</v>
      </c>
      <c r="C14" s="23">
        <v>300760.62</v>
      </c>
      <c r="D14" s="23">
        <v>300760.62</v>
      </c>
      <c r="E14" s="23">
        <v>300760.62</v>
      </c>
      <c r="F14" s="23"/>
      <c r="G14" s="23"/>
      <c r="H14" s="23"/>
      <c r="I14" s="23"/>
      <c r="J14" s="23"/>
      <c r="K14" s="23"/>
      <c r="L14" s="23"/>
      <c r="M14" s="23"/>
      <c r="N14" s="23"/>
      <c r="O14" s="23"/>
    </row>
    <row r="15" ht="18.75" customHeight="1" spans="1:15">
      <c r="A15" s="224" t="s">
        <v>99</v>
      </c>
      <c r="B15" s="225" t="s">
        <v>100</v>
      </c>
      <c r="C15" s="23">
        <v>92455.42</v>
      </c>
      <c r="D15" s="23">
        <v>92455.42</v>
      </c>
      <c r="E15" s="23">
        <v>92455.42</v>
      </c>
      <c r="F15" s="23"/>
      <c r="G15" s="23"/>
      <c r="H15" s="23"/>
      <c r="I15" s="23"/>
      <c r="J15" s="23"/>
      <c r="K15" s="23"/>
      <c r="L15" s="23"/>
      <c r="M15" s="23"/>
      <c r="N15" s="23"/>
      <c r="O15" s="23"/>
    </row>
    <row r="16" ht="18.75" customHeight="1" spans="1:15">
      <c r="A16" s="224" t="s">
        <v>101</v>
      </c>
      <c r="B16" s="225" t="s">
        <v>102</v>
      </c>
      <c r="C16" s="23">
        <v>185947.62</v>
      </c>
      <c r="D16" s="23">
        <v>185947.62</v>
      </c>
      <c r="E16" s="23">
        <v>185947.62</v>
      </c>
      <c r="F16" s="23"/>
      <c r="G16" s="23"/>
      <c r="H16" s="23"/>
      <c r="I16" s="23"/>
      <c r="J16" s="23"/>
      <c r="K16" s="23"/>
      <c r="L16" s="23"/>
      <c r="M16" s="23"/>
      <c r="N16" s="23"/>
      <c r="O16" s="23"/>
    </row>
    <row r="17" ht="18.75" customHeight="1" spans="1:15">
      <c r="A17" s="224" t="s">
        <v>103</v>
      </c>
      <c r="B17" s="225" t="s">
        <v>104</v>
      </c>
      <c r="C17" s="23">
        <v>26916.51</v>
      </c>
      <c r="D17" s="23">
        <v>26916.51</v>
      </c>
      <c r="E17" s="23">
        <v>26916.51</v>
      </c>
      <c r="F17" s="23"/>
      <c r="G17" s="23"/>
      <c r="H17" s="23"/>
      <c r="I17" s="23"/>
      <c r="J17" s="23"/>
      <c r="K17" s="23"/>
      <c r="L17" s="23"/>
      <c r="M17" s="23"/>
      <c r="N17" s="23"/>
      <c r="O17" s="23"/>
    </row>
    <row r="18" ht="18.75" customHeight="1" spans="1:15">
      <c r="A18" s="178" t="s">
        <v>105</v>
      </c>
      <c r="B18" s="178" t="s">
        <v>106</v>
      </c>
      <c r="C18" s="23">
        <v>799418.04</v>
      </c>
      <c r="D18" s="23">
        <v>799418.04</v>
      </c>
      <c r="E18" s="23">
        <v>799418.04</v>
      </c>
      <c r="F18" s="23"/>
      <c r="G18" s="23"/>
      <c r="H18" s="23"/>
      <c r="I18" s="23"/>
      <c r="J18" s="23"/>
      <c r="K18" s="23"/>
      <c r="L18" s="23"/>
      <c r="M18" s="23"/>
      <c r="N18" s="23"/>
      <c r="O18" s="23"/>
    </row>
    <row r="19" ht="18.75" customHeight="1" spans="1:15">
      <c r="A19" s="223" t="s">
        <v>107</v>
      </c>
      <c r="B19" s="223" t="s">
        <v>108</v>
      </c>
      <c r="C19" s="23">
        <v>799418.04</v>
      </c>
      <c r="D19" s="23">
        <v>799418.04</v>
      </c>
      <c r="E19" s="23">
        <v>799418.04</v>
      </c>
      <c r="F19" s="23"/>
      <c r="G19" s="23"/>
      <c r="H19" s="23"/>
      <c r="I19" s="23"/>
      <c r="J19" s="23"/>
      <c r="K19" s="23"/>
      <c r="L19" s="23"/>
      <c r="M19" s="23"/>
      <c r="N19" s="23"/>
      <c r="O19" s="23"/>
    </row>
    <row r="20" ht="18.75" customHeight="1" spans="1:15">
      <c r="A20" s="224" t="s">
        <v>109</v>
      </c>
      <c r="B20" s="225" t="s">
        <v>110</v>
      </c>
      <c r="C20" s="23">
        <v>799418.04</v>
      </c>
      <c r="D20" s="23">
        <v>799418.04</v>
      </c>
      <c r="E20" s="23">
        <v>799418.04</v>
      </c>
      <c r="F20" s="23"/>
      <c r="G20" s="23"/>
      <c r="H20" s="23"/>
      <c r="I20" s="23"/>
      <c r="J20" s="23"/>
      <c r="K20" s="23"/>
      <c r="L20" s="23"/>
      <c r="M20" s="23"/>
      <c r="N20" s="23"/>
      <c r="O20" s="23"/>
    </row>
    <row r="21" ht="18.75" customHeight="1" spans="1:15">
      <c r="A21" s="178" t="s">
        <v>111</v>
      </c>
      <c r="B21" s="178" t="s">
        <v>112</v>
      </c>
      <c r="C21" s="23">
        <v>26177038.69</v>
      </c>
      <c r="D21" s="23">
        <v>26145038.69</v>
      </c>
      <c r="E21" s="23">
        <v>7305918.34</v>
      </c>
      <c r="F21" s="23">
        <v>18839120.35</v>
      </c>
      <c r="G21" s="23"/>
      <c r="H21" s="23"/>
      <c r="I21" s="23"/>
      <c r="J21" s="23">
        <v>32000</v>
      </c>
      <c r="K21" s="23"/>
      <c r="L21" s="23"/>
      <c r="M21" s="23"/>
      <c r="N21" s="23"/>
      <c r="O21" s="23">
        <v>32000</v>
      </c>
    </row>
    <row r="22" ht="18.75" customHeight="1" spans="1:15">
      <c r="A22" s="223" t="s">
        <v>113</v>
      </c>
      <c r="B22" s="223" t="s">
        <v>114</v>
      </c>
      <c r="C22" s="23">
        <v>26177038.69</v>
      </c>
      <c r="D22" s="23">
        <v>26145038.69</v>
      </c>
      <c r="E22" s="23">
        <v>7305918.34</v>
      </c>
      <c r="F22" s="23">
        <v>18839120.35</v>
      </c>
      <c r="G22" s="23"/>
      <c r="H22" s="23"/>
      <c r="I22" s="23"/>
      <c r="J22" s="23">
        <v>32000</v>
      </c>
      <c r="K22" s="23"/>
      <c r="L22" s="23"/>
      <c r="M22" s="23"/>
      <c r="N22" s="23"/>
      <c r="O22" s="23">
        <v>32000</v>
      </c>
    </row>
    <row r="23" ht="18.75" customHeight="1" spans="1:15">
      <c r="A23" s="224" t="s">
        <v>115</v>
      </c>
      <c r="B23" s="225" t="s">
        <v>116</v>
      </c>
      <c r="C23" s="23">
        <v>5707816.76</v>
      </c>
      <c r="D23" s="23">
        <v>5675816.76</v>
      </c>
      <c r="E23" s="23">
        <v>5675816.76</v>
      </c>
      <c r="F23" s="23"/>
      <c r="G23" s="23"/>
      <c r="H23" s="23"/>
      <c r="I23" s="23"/>
      <c r="J23" s="23">
        <v>32000</v>
      </c>
      <c r="K23" s="23"/>
      <c r="L23" s="23"/>
      <c r="M23" s="23"/>
      <c r="N23" s="23"/>
      <c r="O23" s="23">
        <v>32000</v>
      </c>
    </row>
    <row r="24" ht="18.75" customHeight="1" spans="1:15">
      <c r="A24" s="224" t="s">
        <v>117</v>
      </c>
      <c r="B24" s="225" t="s">
        <v>118</v>
      </c>
      <c r="C24" s="23">
        <v>1982800</v>
      </c>
      <c r="D24" s="23">
        <v>1982800</v>
      </c>
      <c r="E24" s="23"/>
      <c r="F24" s="23">
        <v>1982800</v>
      </c>
      <c r="G24" s="23"/>
      <c r="H24" s="23"/>
      <c r="I24" s="23"/>
      <c r="J24" s="23"/>
      <c r="K24" s="23"/>
      <c r="L24" s="23"/>
      <c r="M24" s="23"/>
      <c r="N24" s="23"/>
      <c r="O24" s="23"/>
    </row>
    <row r="25" ht="18.75" customHeight="1" spans="1:15">
      <c r="A25" s="224" t="s">
        <v>119</v>
      </c>
      <c r="B25" s="225" t="s">
        <v>120</v>
      </c>
      <c r="C25" s="23">
        <v>16856320.35</v>
      </c>
      <c r="D25" s="23">
        <v>16856320.35</v>
      </c>
      <c r="E25" s="23"/>
      <c r="F25" s="23">
        <v>16856320.35</v>
      </c>
      <c r="G25" s="23"/>
      <c r="H25" s="23"/>
      <c r="I25" s="23"/>
      <c r="J25" s="23"/>
      <c r="K25" s="23"/>
      <c r="L25" s="23"/>
      <c r="M25" s="23"/>
      <c r="N25" s="23"/>
      <c r="O25" s="23"/>
    </row>
    <row r="26" ht="18.75" customHeight="1" spans="1:15">
      <c r="A26" s="224" t="s">
        <v>121</v>
      </c>
      <c r="B26" s="225" t="s">
        <v>122</v>
      </c>
      <c r="C26" s="23">
        <v>1630101.58</v>
      </c>
      <c r="D26" s="23">
        <v>1630101.58</v>
      </c>
      <c r="E26" s="23">
        <v>1630101.58</v>
      </c>
      <c r="F26" s="23"/>
      <c r="G26" s="23"/>
      <c r="H26" s="23"/>
      <c r="I26" s="23"/>
      <c r="J26" s="23"/>
      <c r="K26" s="23"/>
      <c r="L26" s="23"/>
      <c r="M26" s="23"/>
      <c r="N26" s="23"/>
      <c r="O26" s="23"/>
    </row>
    <row r="27" ht="18.75" customHeight="1" spans="1:15">
      <c r="A27" s="223" t="s">
        <v>123</v>
      </c>
      <c r="B27" s="223" t="s">
        <v>124</v>
      </c>
      <c r="C27" s="23"/>
      <c r="D27" s="23"/>
      <c r="E27" s="23"/>
      <c r="F27" s="23"/>
      <c r="G27" s="23"/>
      <c r="H27" s="23"/>
      <c r="I27" s="23"/>
      <c r="J27" s="23"/>
      <c r="K27" s="23"/>
      <c r="L27" s="23"/>
      <c r="M27" s="23"/>
      <c r="N27" s="23"/>
      <c r="O27" s="23"/>
    </row>
    <row r="28" ht="18.75" customHeight="1" spans="1:15">
      <c r="A28" s="224" t="s">
        <v>125</v>
      </c>
      <c r="B28" s="225" t="s">
        <v>126</v>
      </c>
      <c r="C28" s="23"/>
      <c r="D28" s="23"/>
      <c r="E28" s="23"/>
      <c r="F28" s="23"/>
      <c r="G28" s="23"/>
      <c r="H28" s="23"/>
      <c r="I28" s="23"/>
      <c r="J28" s="23"/>
      <c r="K28" s="23"/>
      <c r="L28" s="23"/>
      <c r="M28" s="23"/>
      <c r="N28" s="23"/>
      <c r="O28" s="23"/>
    </row>
    <row r="29" ht="18.75" customHeight="1" spans="1:15">
      <c r="A29" s="187" t="s">
        <v>127</v>
      </c>
      <c r="B29" s="188" t="s">
        <v>127</v>
      </c>
      <c r="C29" s="23">
        <v>28696240.54</v>
      </c>
      <c r="D29" s="23">
        <v>28664240.54</v>
      </c>
      <c r="E29" s="23">
        <v>9825120.19</v>
      </c>
      <c r="F29" s="23">
        <v>18839120.35</v>
      </c>
      <c r="G29" s="23"/>
      <c r="H29" s="23"/>
      <c r="I29" s="23"/>
      <c r="J29" s="23">
        <v>32000</v>
      </c>
      <c r="K29" s="23"/>
      <c r="L29" s="23"/>
      <c r="M29" s="23"/>
      <c r="N29" s="23"/>
      <c r="O29" s="23">
        <v>32000</v>
      </c>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C25" sqref="C25"/>
    </sheetView>
  </sheetViews>
  <sheetFormatPr defaultColWidth="9.14285714285714" defaultRowHeight="14.25" customHeight="1" outlineLevelCol="3"/>
  <cols>
    <col min="1" max="1" width="51.4285714285714" customWidth="1"/>
    <col min="2" max="2" width="38.7142857142857" customWidth="1"/>
    <col min="3" max="3" width="48.7142857142857" customWidth="1"/>
    <col min="4" max="4" width="32.5714285714286" customWidth="1"/>
  </cols>
  <sheetData>
    <row r="1" ht="19.5" customHeight="1" spans="4:4">
      <c r="D1" s="32" t="s">
        <v>128</v>
      </c>
    </row>
    <row r="2" ht="36" customHeight="1" spans="1:4">
      <c r="A2" s="4" t="str">
        <f>"2025"&amp;"年部门财政拨款收支预算总表"</f>
        <v>2025年部门财政拨款收支预算总表</v>
      </c>
      <c r="B2" s="170"/>
      <c r="C2" s="170"/>
      <c r="D2" s="170"/>
    </row>
    <row r="3" ht="18.75" customHeight="1" spans="1:4">
      <c r="A3" s="6" t="str">
        <f>"单位名称："&amp;"临沧市应急管理局"</f>
        <v>单位名称：临沧市应急管理局</v>
      </c>
      <c r="B3" s="171"/>
      <c r="C3" s="171"/>
      <c r="D3" s="32" t="s">
        <v>1</v>
      </c>
    </row>
    <row r="4" ht="18.75" customHeight="1" spans="1:4">
      <c r="A4" s="11" t="s">
        <v>2</v>
      </c>
      <c r="B4" s="13"/>
      <c r="C4" s="11" t="s">
        <v>3</v>
      </c>
      <c r="D4" s="13"/>
    </row>
    <row r="5" ht="18.75" customHeight="1" spans="1:4">
      <c r="A5" s="26" t="s">
        <v>4</v>
      </c>
      <c r="B5" s="110" t="str">
        <f t="shared" ref="B5:D5" si="0">"2025"&amp;"年预算数"</f>
        <v>2025年预算数</v>
      </c>
      <c r="C5" s="26" t="s">
        <v>129</v>
      </c>
      <c r="D5" s="110" t="str">
        <f t="shared" si="0"/>
        <v>2025年预算数</v>
      </c>
    </row>
    <row r="6" ht="18.75" customHeight="1" spans="1:4">
      <c r="A6" s="28"/>
      <c r="B6" s="17"/>
      <c r="C6" s="28"/>
      <c r="D6" s="17"/>
    </row>
    <row r="7" ht="18.75" customHeight="1" spans="1:4">
      <c r="A7" s="172" t="s">
        <v>130</v>
      </c>
      <c r="B7" s="23">
        <v>21049620.19</v>
      </c>
      <c r="C7" s="173" t="s">
        <v>131</v>
      </c>
      <c r="D7" s="23">
        <v>28664240.54</v>
      </c>
    </row>
    <row r="8" ht="18.75" customHeight="1" spans="1:4">
      <c r="A8" s="174" t="s">
        <v>132</v>
      </c>
      <c r="B8" s="23">
        <v>21049620.19</v>
      </c>
      <c r="C8" s="173" t="s">
        <v>133</v>
      </c>
      <c r="D8" s="23"/>
    </row>
    <row r="9" ht="18.75" customHeight="1" spans="1:4">
      <c r="A9" s="174" t="s">
        <v>134</v>
      </c>
      <c r="B9" s="23"/>
      <c r="C9" s="173" t="s">
        <v>135</v>
      </c>
      <c r="D9" s="23"/>
    </row>
    <row r="10" ht="18.75" customHeight="1" spans="1:4">
      <c r="A10" s="174" t="s">
        <v>136</v>
      </c>
      <c r="B10" s="23"/>
      <c r="C10" s="173" t="s">
        <v>137</v>
      </c>
      <c r="D10" s="23"/>
    </row>
    <row r="11" ht="18.75" customHeight="1" spans="1:4">
      <c r="A11" s="174" t="s">
        <v>138</v>
      </c>
      <c r="B11" s="23">
        <v>7614620.35</v>
      </c>
      <c r="C11" s="173" t="s">
        <v>139</v>
      </c>
      <c r="D11" s="23"/>
    </row>
    <row r="12" ht="18.75" customHeight="1" spans="1:4">
      <c r="A12" s="174" t="s">
        <v>132</v>
      </c>
      <c r="B12" s="23">
        <v>7614620.35</v>
      </c>
      <c r="C12" s="173" t="s">
        <v>140</v>
      </c>
      <c r="D12" s="23"/>
    </row>
    <row r="13" ht="18.75" customHeight="1" spans="1:4">
      <c r="A13" s="174" t="s">
        <v>134</v>
      </c>
      <c r="B13" s="23"/>
      <c r="C13" s="173" t="s">
        <v>141</v>
      </c>
      <c r="D13" s="23"/>
    </row>
    <row r="14" ht="18.75" customHeight="1" spans="1:4">
      <c r="A14" s="174" t="s">
        <v>136</v>
      </c>
      <c r="B14" s="23"/>
      <c r="C14" s="173" t="s">
        <v>142</v>
      </c>
      <c r="D14" s="23"/>
    </row>
    <row r="15" ht="18.75" customHeight="1" spans="1:4">
      <c r="A15" s="175"/>
      <c r="B15" s="23"/>
      <c r="C15" s="21" t="s">
        <v>143</v>
      </c>
      <c r="D15" s="23">
        <v>1113703.64</v>
      </c>
    </row>
    <row r="16" ht="18.75" customHeight="1" spans="1:4">
      <c r="A16" s="176"/>
      <c r="B16" s="23"/>
      <c r="C16" s="21" t="s">
        <v>144</v>
      </c>
      <c r="D16" s="23">
        <v>606080.17</v>
      </c>
    </row>
    <row r="17" ht="18.75" customHeight="1" spans="1:4">
      <c r="A17" s="177"/>
      <c r="B17" s="23"/>
      <c r="C17" s="21" t="s">
        <v>145</v>
      </c>
      <c r="D17" s="23"/>
    </row>
    <row r="18" ht="18.75" customHeight="1" spans="1:4">
      <c r="A18" s="177"/>
      <c r="B18" s="23"/>
      <c r="C18" s="21" t="s">
        <v>146</v>
      </c>
      <c r="D18" s="23"/>
    </row>
    <row r="19" ht="18.75" customHeight="1" spans="1:4">
      <c r="A19" s="177"/>
      <c r="B19" s="23"/>
      <c r="C19" s="21" t="s">
        <v>147</v>
      </c>
      <c r="D19" s="23"/>
    </row>
    <row r="20" ht="18.75" customHeight="1" spans="1:4">
      <c r="A20" s="177"/>
      <c r="B20" s="23"/>
      <c r="C20" s="21" t="s">
        <v>148</v>
      </c>
      <c r="D20" s="23"/>
    </row>
    <row r="21" ht="18.75" customHeight="1" spans="1:4">
      <c r="A21" s="177"/>
      <c r="B21" s="23"/>
      <c r="C21" s="21" t="s">
        <v>149</v>
      </c>
      <c r="D21" s="23"/>
    </row>
    <row r="22" ht="18.75" customHeight="1" spans="1:4">
      <c r="A22" s="177"/>
      <c r="B22" s="23"/>
      <c r="C22" s="21" t="s">
        <v>150</v>
      </c>
      <c r="D22" s="23"/>
    </row>
    <row r="23" ht="18.75" customHeight="1" spans="1:4">
      <c r="A23" s="177"/>
      <c r="B23" s="23"/>
      <c r="C23" s="21" t="s">
        <v>151</v>
      </c>
      <c r="D23" s="23"/>
    </row>
    <row r="24" ht="18.75" customHeight="1" spans="1:4">
      <c r="A24" s="177"/>
      <c r="B24" s="23"/>
      <c r="C24" s="21" t="s">
        <v>152</v>
      </c>
      <c r="D24" s="23"/>
    </row>
    <row r="25" ht="18.75" customHeight="1" spans="1:4">
      <c r="A25" s="177"/>
      <c r="B25" s="23"/>
      <c r="C25" s="21" t="s">
        <v>153</v>
      </c>
      <c r="D25" s="23"/>
    </row>
    <row r="26" ht="18.75" customHeight="1" spans="1:4">
      <c r="A26" s="177"/>
      <c r="B26" s="23"/>
      <c r="C26" s="21" t="s">
        <v>154</v>
      </c>
      <c r="D26" s="23">
        <v>799418.04</v>
      </c>
    </row>
    <row r="27" ht="18.75" customHeight="1" spans="1:4">
      <c r="A27" s="175"/>
      <c r="B27" s="23"/>
      <c r="C27" s="21" t="s">
        <v>155</v>
      </c>
      <c r="D27" s="23"/>
    </row>
    <row r="28" ht="18.75" customHeight="1" spans="1:4">
      <c r="A28" s="176"/>
      <c r="B28" s="23"/>
      <c r="C28" s="21" t="s">
        <v>156</v>
      </c>
      <c r="D28" s="23"/>
    </row>
    <row r="29" ht="18.75" customHeight="1" spans="1:4">
      <c r="A29" s="177"/>
      <c r="B29" s="23"/>
      <c r="C29" s="21" t="s">
        <v>157</v>
      </c>
      <c r="D29" s="23">
        <v>26145038.69</v>
      </c>
    </row>
    <row r="30" ht="18.75" customHeight="1" spans="1:4">
      <c r="A30" s="177"/>
      <c r="B30" s="23"/>
      <c r="C30" s="21" t="s">
        <v>158</v>
      </c>
      <c r="D30" s="23"/>
    </row>
    <row r="31" ht="18.75" customHeight="1" spans="1:4">
      <c r="A31" s="177"/>
      <c r="B31" s="23"/>
      <c r="C31" s="21" t="s">
        <v>159</v>
      </c>
      <c r="D31" s="23"/>
    </row>
    <row r="32" ht="18.75" customHeight="1" spans="1:4">
      <c r="A32" s="177"/>
      <c r="B32" s="23"/>
      <c r="C32" s="21" t="s">
        <v>160</v>
      </c>
      <c r="D32" s="23"/>
    </row>
    <row r="33" ht="18.75" customHeight="1" spans="1:4">
      <c r="A33" s="177"/>
      <c r="B33" s="23"/>
      <c r="C33" s="21" t="s">
        <v>161</v>
      </c>
      <c r="D33" s="23"/>
    </row>
    <row r="34" ht="18.75" customHeight="1" spans="1:4">
      <c r="A34" s="175"/>
      <c r="B34" s="23"/>
      <c r="C34" s="178" t="s">
        <v>162</v>
      </c>
      <c r="D34" s="23"/>
    </row>
    <row r="35" ht="18.75" customHeight="1" spans="1:4">
      <c r="A35" s="176" t="s">
        <v>163</v>
      </c>
      <c r="B35" s="179">
        <v>28664240.54</v>
      </c>
      <c r="C35" s="175" t="s">
        <v>51</v>
      </c>
      <c r="D35" s="179">
        <v>28664240.54</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6"/>
  <sheetViews>
    <sheetView showZeros="0" topLeftCell="A2" workbookViewId="0">
      <selection activeCell="G3" sqref="G3"/>
    </sheetView>
  </sheetViews>
  <sheetFormatPr defaultColWidth="9.14285714285714" defaultRowHeight="14.25" customHeight="1"/>
  <cols>
    <col min="1" max="1" width="20.1428571428571" customWidth="1"/>
    <col min="2" max="2" width="44" customWidth="1"/>
    <col min="3" max="3" width="18.5714285714286" customWidth="1"/>
    <col min="4" max="4" width="14.7142857142857" customWidth="1"/>
    <col min="5" max="5" width="18.2857142857143" customWidth="1"/>
    <col min="6" max="7" width="24.2857142857143" customWidth="1"/>
    <col min="9" max="9" width="10.4285714285714"/>
    <col min="10" max="10" width="10.2857142857143"/>
    <col min="11" max="11" width="12.8571428571429"/>
  </cols>
  <sheetData>
    <row r="1" customHeight="1" spans="1:7">
      <c r="A1" s="157"/>
      <c r="B1" s="157"/>
      <c r="C1" s="157"/>
      <c r="D1" s="49"/>
      <c r="E1" s="157"/>
      <c r="F1" s="57"/>
      <c r="G1" s="32" t="s">
        <v>164</v>
      </c>
    </row>
    <row r="2" ht="39" customHeight="1" spans="1:7">
      <c r="A2" s="4" t="str">
        <f>"2025"&amp;"年一般公共预算支出预算表（按功能科目分类）"</f>
        <v>2025年一般公共预算支出预算表（按功能科目分类）</v>
      </c>
      <c r="B2" s="109"/>
      <c r="C2" s="109"/>
      <c r="D2" s="109"/>
      <c r="E2" s="109"/>
      <c r="F2" s="109"/>
      <c r="G2" s="109"/>
    </row>
    <row r="3" ht="18.75" customHeight="1" spans="1:7">
      <c r="A3" s="6" t="str">
        <f>"单位名称："&amp;"临沧市应急管理局"</f>
        <v>单位名称：临沧市应急管理局</v>
      </c>
      <c r="B3" s="158"/>
      <c r="C3" s="49"/>
      <c r="D3" s="49"/>
      <c r="E3" s="49"/>
      <c r="F3" s="57"/>
      <c r="G3" s="32" t="s">
        <v>1</v>
      </c>
    </row>
    <row r="4" ht="21" customHeight="1" spans="1:7">
      <c r="A4" s="159" t="s">
        <v>165</v>
      </c>
      <c r="B4" s="160"/>
      <c r="C4" s="110" t="s">
        <v>55</v>
      </c>
      <c r="D4" s="161" t="s">
        <v>74</v>
      </c>
      <c r="E4" s="12"/>
      <c r="F4" s="13"/>
      <c r="G4" s="128" t="s">
        <v>75</v>
      </c>
    </row>
    <row r="5" ht="21" customHeight="1" spans="1:7">
      <c r="A5" s="162" t="s">
        <v>72</v>
      </c>
      <c r="B5" s="162" t="s">
        <v>73</v>
      </c>
      <c r="C5" s="28"/>
      <c r="D5" s="151" t="s">
        <v>57</v>
      </c>
      <c r="E5" s="151" t="s">
        <v>166</v>
      </c>
      <c r="F5" s="151" t="s">
        <v>167</v>
      </c>
      <c r="G5" s="116"/>
    </row>
    <row r="6" ht="21" customHeight="1" spans="1:7">
      <c r="A6" s="163" t="s">
        <v>168</v>
      </c>
      <c r="B6" s="163" t="s">
        <v>169</v>
      </c>
      <c r="C6" s="163" t="s">
        <v>170</v>
      </c>
      <c r="D6" s="164">
        <v>4</v>
      </c>
      <c r="E6" s="165" t="s">
        <v>171</v>
      </c>
      <c r="F6" s="165" t="s">
        <v>172</v>
      </c>
      <c r="G6" s="163" t="s">
        <v>173</v>
      </c>
    </row>
    <row r="7" ht="21" customHeight="1" spans="1:7">
      <c r="A7" s="122" t="s">
        <v>83</v>
      </c>
      <c r="B7" s="122" t="s">
        <v>84</v>
      </c>
      <c r="C7" s="23">
        <v>1113703.64</v>
      </c>
      <c r="D7" s="23">
        <v>1113703.64</v>
      </c>
      <c r="E7" s="23">
        <v>1107703.64</v>
      </c>
      <c r="F7" s="23">
        <v>6000</v>
      </c>
      <c r="G7" s="23"/>
    </row>
    <row r="8" ht="21" customHeight="1" spans="1:7">
      <c r="A8" s="166" t="s">
        <v>85</v>
      </c>
      <c r="B8" s="166" t="s">
        <v>86</v>
      </c>
      <c r="C8" s="23">
        <v>1113703.64</v>
      </c>
      <c r="D8" s="23">
        <v>1113703.64</v>
      </c>
      <c r="E8" s="23">
        <v>1107703.64</v>
      </c>
      <c r="F8" s="23">
        <v>6000</v>
      </c>
      <c r="G8" s="23"/>
    </row>
    <row r="9" ht="21" customHeight="1" spans="1:7">
      <c r="A9" s="123" t="s">
        <v>87</v>
      </c>
      <c r="B9" s="123" t="s">
        <v>88</v>
      </c>
      <c r="C9" s="23">
        <v>227583</v>
      </c>
      <c r="D9" s="23">
        <v>227583</v>
      </c>
      <c r="E9" s="23">
        <v>221583</v>
      </c>
      <c r="F9" s="23">
        <v>6000</v>
      </c>
      <c r="G9" s="23"/>
    </row>
    <row r="10" ht="21" customHeight="1" spans="1:7">
      <c r="A10" s="123" t="s">
        <v>89</v>
      </c>
      <c r="B10" s="123" t="s">
        <v>90</v>
      </c>
      <c r="C10" s="23">
        <v>886120.64</v>
      </c>
      <c r="D10" s="23">
        <v>886120.64</v>
      </c>
      <c r="E10" s="23">
        <v>886120.64</v>
      </c>
      <c r="F10" s="23"/>
      <c r="G10" s="23"/>
    </row>
    <row r="11" ht="21" customHeight="1" spans="1:7">
      <c r="A11" s="122" t="s">
        <v>93</v>
      </c>
      <c r="B11" s="122" t="s">
        <v>94</v>
      </c>
      <c r="C11" s="23">
        <v>606080.17</v>
      </c>
      <c r="D11" s="23">
        <v>606080.17</v>
      </c>
      <c r="E11" s="23">
        <v>606080.17</v>
      </c>
      <c r="F11" s="23"/>
      <c r="G11" s="23"/>
    </row>
    <row r="12" ht="21" customHeight="1" spans="1:7">
      <c r="A12" s="166" t="s">
        <v>95</v>
      </c>
      <c r="B12" s="166" t="s">
        <v>96</v>
      </c>
      <c r="C12" s="23">
        <v>606080.17</v>
      </c>
      <c r="D12" s="23">
        <v>606080.17</v>
      </c>
      <c r="E12" s="23">
        <v>606080.17</v>
      </c>
      <c r="F12" s="23"/>
      <c r="G12" s="23"/>
    </row>
    <row r="13" ht="21" customHeight="1" spans="1:7">
      <c r="A13" s="123" t="s">
        <v>97</v>
      </c>
      <c r="B13" s="123" t="s">
        <v>98</v>
      </c>
      <c r="C13" s="23">
        <v>300760.62</v>
      </c>
      <c r="D13" s="23">
        <v>300760.62</v>
      </c>
      <c r="E13" s="23">
        <v>300760.62</v>
      </c>
      <c r="F13" s="23"/>
      <c r="G13" s="23"/>
    </row>
    <row r="14" ht="21" customHeight="1" spans="1:7">
      <c r="A14" s="123" t="s">
        <v>99</v>
      </c>
      <c r="B14" s="123" t="s">
        <v>100</v>
      </c>
      <c r="C14" s="23">
        <v>92455.42</v>
      </c>
      <c r="D14" s="23">
        <v>92455.42</v>
      </c>
      <c r="E14" s="23">
        <v>92455.42</v>
      </c>
      <c r="F14" s="23"/>
      <c r="G14" s="23"/>
    </row>
    <row r="15" ht="21" customHeight="1" spans="1:7">
      <c r="A15" s="123" t="s">
        <v>101</v>
      </c>
      <c r="B15" s="123" t="s">
        <v>102</v>
      </c>
      <c r="C15" s="23">
        <v>185947.62</v>
      </c>
      <c r="D15" s="23">
        <v>185947.62</v>
      </c>
      <c r="E15" s="23">
        <v>185947.62</v>
      </c>
      <c r="F15" s="23"/>
      <c r="G15" s="23"/>
    </row>
    <row r="16" ht="21" customHeight="1" spans="1:7">
      <c r="A16" s="123" t="s">
        <v>103</v>
      </c>
      <c r="B16" s="123" t="s">
        <v>104</v>
      </c>
      <c r="C16" s="23">
        <v>26916.51</v>
      </c>
      <c r="D16" s="23">
        <v>26916.51</v>
      </c>
      <c r="E16" s="23">
        <v>26916.51</v>
      </c>
      <c r="F16" s="23"/>
      <c r="G16" s="23"/>
    </row>
    <row r="17" ht="21" customHeight="1" spans="1:7">
      <c r="A17" s="122" t="s">
        <v>105</v>
      </c>
      <c r="B17" s="122" t="s">
        <v>106</v>
      </c>
      <c r="C17" s="23">
        <v>799418.04</v>
      </c>
      <c r="D17" s="23">
        <v>799418.04</v>
      </c>
      <c r="E17" s="23">
        <v>799418.04</v>
      </c>
      <c r="F17" s="23"/>
      <c r="G17" s="23"/>
    </row>
    <row r="18" ht="21" customHeight="1" spans="1:7">
      <c r="A18" s="166" t="s">
        <v>107</v>
      </c>
      <c r="B18" s="166" t="s">
        <v>108</v>
      </c>
      <c r="C18" s="23">
        <v>799418.04</v>
      </c>
      <c r="D18" s="23">
        <v>799418.04</v>
      </c>
      <c r="E18" s="23">
        <v>799418.04</v>
      </c>
      <c r="F18" s="23"/>
      <c r="G18" s="23"/>
    </row>
    <row r="19" ht="21" customHeight="1" spans="1:7">
      <c r="A19" s="123" t="s">
        <v>109</v>
      </c>
      <c r="B19" s="123" t="s">
        <v>110</v>
      </c>
      <c r="C19" s="23">
        <v>799418.04</v>
      </c>
      <c r="D19" s="23">
        <v>799418.04</v>
      </c>
      <c r="E19" s="23">
        <v>799418.04</v>
      </c>
      <c r="F19" s="23"/>
      <c r="G19" s="23"/>
    </row>
    <row r="20" ht="21" customHeight="1" spans="1:7">
      <c r="A20" s="122" t="s">
        <v>111</v>
      </c>
      <c r="B20" s="122" t="s">
        <v>112</v>
      </c>
      <c r="C20" s="23">
        <v>26145038.69</v>
      </c>
      <c r="D20" s="23">
        <v>7305918.34</v>
      </c>
      <c r="E20" s="23">
        <v>6655304.78</v>
      </c>
      <c r="F20" s="23">
        <v>650613.56</v>
      </c>
      <c r="G20" s="23">
        <v>18839120.35</v>
      </c>
    </row>
    <row r="21" ht="21" customHeight="1" spans="1:7">
      <c r="A21" s="166" t="s">
        <v>113</v>
      </c>
      <c r="B21" s="166" t="s">
        <v>114</v>
      </c>
      <c r="C21" s="23">
        <v>26145038.69</v>
      </c>
      <c r="D21" s="23">
        <v>7305918.34</v>
      </c>
      <c r="E21" s="23">
        <v>6655304.78</v>
      </c>
      <c r="F21" s="23">
        <v>650613.56</v>
      </c>
      <c r="G21" s="23">
        <v>18839120.35</v>
      </c>
    </row>
    <row r="22" ht="21" customHeight="1" spans="1:7">
      <c r="A22" s="123" t="s">
        <v>115</v>
      </c>
      <c r="B22" s="123" t="s">
        <v>116</v>
      </c>
      <c r="C22" s="23">
        <v>5675816.76</v>
      </c>
      <c r="D22" s="23">
        <v>5675816.76</v>
      </c>
      <c r="E22" s="23">
        <v>5103097.46</v>
      </c>
      <c r="F22" s="23">
        <v>572719.3</v>
      </c>
      <c r="G22" s="23"/>
    </row>
    <row r="23" ht="21" customHeight="1" spans="1:7">
      <c r="A23" s="123" t="s">
        <v>117</v>
      </c>
      <c r="B23" s="123" t="s">
        <v>118</v>
      </c>
      <c r="C23" s="23">
        <v>1982800</v>
      </c>
      <c r="D23" s="23"/>
      <c r="E23" s="23"/>
      <c r="F23" s="23"/>
      <c r="G23" s="23">
        <v>1982800</v>
      </c>
    </row>
    <row r="24" ht="21" customHeight="1" spans="1:7">
      <c r="A24" s="123" t="s">
        <v>119</v>
      </c>
      <c r="B24" s="123" t="s">
        <v>120</v>
      </c>
      <c r="C24" s="23">
        <v>16856320.35</v>
      </c>
      <c r="D24" s="23"/>
      <c r="E24" s="23"/>
      <c r="F24" s="23"/>
      <c r="G24" s="23">
        <v>16856320.35</v>
      </c>
    </row>
    <row r="25" ht="21" customHeight="1" spans="1:7">
      <c r="A25" s="123" t="s">
        <v>121</v>
      </c>
      <c r="B25" s="123" t="s">
        <v>122</v>
      </c>
      <c r="C25" s="23">
        <v>1630101.58</v>
      </c>
      <c r="D25" s="23">
        <v>1630101.58</v>
      </c>
      <c r="E25" s="23">
        <v>1552207.32</v>
      </c>
      <c r="F25" s="23">
        <v>77894.26</v>
      </c>
      <c r="G25" s="23"/>
    </row>
    <row r="26" ht="21" customHeight="1" spans="1:11">
      <c r="A26" s="44" t="s">
        <v>55</v>
      </c>
      <c r="B26" s="44"/>
      <c r="C26" s="23">
        <v>28664240.54</v>
      </c>
      <c r="D26" s="23">
        <v>9825120.19</v>
      </c>
      <c r="E26" s="23">
        <v>9168506.63</v>
      </c>
      <c r="F26" s="23">
        <v>656613.56</v>
      </c>
      <c r="G26" s="23">
        <v>18839120.35</v>
      </c>
      <c r="I26" s="167"/>
      <c r="J26" s="168"/>
      <c r="K26" s="169"/>
    </row>
  </sheetData>
  <mergeCells count="7">
    <mergeCell ref="A2:G2"/>
    <mergeCell ref="A3:E3"/>
    <mergeCell ref="A4:B4"/>
    <mergeCell ref="D4:F4"/>
    <mergeCell ref="A26:B26"/>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C26" sqref="C26"/>
    </sheetView>
  </sheetViews>
  <sheetFormatPr defaultColWidth="9.14285714285714" defaultRowHeight="14.25" customHeight="1" outlineLevelCol="6"/>
  <cols>
    <col min="1" max="1" width="23.5714285714286" customWidth="1"/>
    <col min="2" max="7" width="22.8571428571429" customWidth="1"/>
  </cols>
  <sheetData>
    <row r="1" ht="15" customHeight="1" spans="1:7">
      <c r="A1" s="145"/>
      <c r="B1" s="146"/>
      <c r="C1" s="146"/>
      <c r="D1" s="147"/>
      <c r="G1" s="148" t="s">
        <v>174</v>
      </c>
    </row>
    <row r="2" ht="39" customHeight="1" spans="1:7">
      <c r="A2" s="149" t="str">
        <f>"2025"&amp;"年“三公”经费支出预算表"</f>
        <v>2025年“三公”经费支出预算表</v>
      </c>
      <c r="B2" s="66"/>
      <c r="C2" s="66"/>
      <c r="D2" s="66"/>
      <c r="E2" s="66"/>
      <c r="F2" s="66"/>
      <c r="G2" s="66"/>
    </row>
    <row r="3" ht="18.75" customHeight="1" spans="1:7">
      <c r="A3" s="34" t="str">
        <f>"单位名称："&amp;"临沧市应急管理局"</f>
        <v>单位名称：临沧市应急管理局</v>
      </c>
      <c r="B3" s="146"/>
      <c r="C3" s="146"/>
      <c r="D3" s="70"/>
      <c r="E3" s="2"/>
      <c r="G3" s="148" t="s">
        <v>175</v>
      </c>
    </row>
    <row r="4" ht="18.75" customHeight="1" spans="1:7">
      <c r="A4" s="9" t="s">
        <v>176</v>
      </c>
      <c r="B4" s="9" t="s">
        <v>177</v>
      </c>
      <c r="C4" s="26" t="s">
        <v>178</v>
      </c>
      <c r="D4" s="11" t="s">
        <v>179</v>
      </c>
      <c r="E4" s="12"/>
      <c r="F4" s="13"/>
      <c r="G4" s="26" t="s">
        <v>180</v>
      </c>
    </row>
    <row r="5" ht="18.75" customHeight="1" spans="1:7">
      <c r="A5" s="16"/>
      <c r="B5" s="150"/>
      <c r="C5" s="28"/>
      <c r="D5" s="151" t="s">
        <v>57</v>
      </c>
      <c r="E5" s="151" t="s">
        <v>181</v>
      </c>
      <c r="F5" s="151" t="s">
        <v>182</v>
      </c>
      <c r="G5" s="28"/>
    </row>
    <row r="6" ht="18.75" customHeight="1" spans="1:7">
      <c r="A6" s="53" t="s">
        <v>55</v>
      </c>
      <c r="B6" s="152">
        <v>1</v>
      </c>
      <c r="C6" s="153">
        <v>2</v>
      </c>
      <c r="D6" s="154">
        <v>3</v>
      </c>
      <c r="E6" s="154">
        <v>4</v>
      </c>
      <c r="F6" s="154">
        <v>5</v>
      </c>
      <c r="G6" s="153">
        <v>6</v>
      </c>
    </row>
    <row r="7" ht="27" customHeight="1" spans="1:7">
      <c r="A7" s="53" t="s">
        <v>55</v>
      </c>
      <c r="B7" s="155">
        <v>175705</v>
      </c>
      <c r="C7" s="155"/>
      <c r="D7" s="155">
        <v>150000</v>
      </c>
      <c r="E7" s="155"/>
      <c r="F7" s="155">
        <v>150000</v>
      </c>
      <c r="G7" s="155">
        <v>25705</v>
      </c>
    </row>
    <row r="8" ht="27" customHeight="1" spans="1:7">
      <c r="A8" s="156" t="s">
        <v>183</v>
      </c>
      <c r="B8" s="155"/>
      <c r="C8" s="155"/>
      <c r="D8" s="155"/>
      <c r="E8" s="155"/>
      <c r="F8" s="155"/>
      <c r="G8" s="155"/>
    </row>
    <row r="9" ht="27" customHeight="1" spans="1:7">
      <c r="A9" s="156" t="s">
        <v>184</v>
      </c>
      <c r="B9" s="155">
        <v>175705</v>
      </c>
      <c r="C9" s="155"/>
      <c r="D9" s="155">
        <v>150000</v>
      </c>
      <c r="E9" s="155"/>
      <c r="F9" s="155">
        <v>150000</v>
      </c>
      <c r="G9" s="155">
        <v>25705</v>
      </c>
    </row>
    <row r="10" ht="27" customHeight="1" spans="1:7">
      <c r="A10" s="156" t="s">
        <v>185</v>
      </c>
      <c r="B10" s="155"/>
      <c r="C10" s="155"/>
      <c r="D10" s="155"/>
      <c r="E10" s="155"/>
      <c r="F10" s="155"/>
      <c r="G10" s="155"/>
    </row>
    <row r="11" ht="27" customHeight="1" spans="1:7">
      <c r="A11" s="156" t="s">
        <v>186</v>
      </c>
      <c r="B11" s="155"/>
      <c r="C11" s="155"/>
      <c r="D11" s="155"/>
      <c r="E11" s="155"/>
      <c r="F11" s="155"/>
      <c r="G11" s="155"/>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52"/>
  <sheetViews>
    <sheetView showZeros="0" topLeftCell="A20" workbookViewId="0">
      <selection activeCell="C20" sqref="C20"/>
    </sheetView>
  </sheetViews>
  <sheetFormatPr defaultColWidth="9.14285714285714" defaultRowHeight="14.25" customHeight="1"/>
  <cols>
    <col min="1" max="1" width="7.57142857142857" customWidth="1"/>
    <col min="2" max="2" width="20.4285714285714" customWidth="1"/>
    <col min="3" max="3" width="17" customWidth="1"/>
    <col min="4" max="4" width="8.42857142857143" customWidth="1"/>
    <col min="5" max="5" width="18.2857142857143" customWidth="1"/>
    <col min="6" max="6" width="7.28571428571429" customWidth="1"/>
    <col min="7" max="7" width="26.5714285714286" customWidth="1"/>
    <col min="8" max="8" width="14.2857142857143" customWidth="1"/>
    <col min="9" max="9" width="12.8571428571429" customWidth="1"/>
    <col min="10" max="10" width="6.28571428571429" customWidth="1"/>
    <col min="11" max="11" width="7.71428571428571" customWidth="1"/>
    <col min="12" max="12" width="13.4285714285714" customWidth="1"/>
    <col min="13" max="14" width="7" customWidth="1"/>
    <col min="15" max="15" width="7.57142857142857" customWidth="1"/>
    <col min="16" max="16" width="8.57142857142857" customWidth="1"/>
    <col min="17" max="19" width="7" customWidth="1"/>
    <col min="20" max="20" width="7.85714285714286" customWidth="1"/>
    <col min="21" max="21" width="7" customWidth="1"/>
    <col min="22" max="22" width="7.71428571428571" customWidth="1"/>
    <col min="23" max="23" width="7" customWidth="1"/>
  </cols>
  <sheetData>
    <row r="1" ht="18.75" customHeight="1" spans="1:23">
      <c r="A1" s="131"/>
      <c r="B1" s="132"/>
      <c r="C1" s="131"/>
      <c r="D1" s="133"/>
      <c r="E1" s="133"/>
      <c r="F1" s="133"/>
      <c r="G1" s="133"/>
      <c r="H1" s="134"/>
      <c r="I1" s="134"/>
      <c r="J1" s="134"/>
      <c r="K1" s="134"/>
      <c r="L1" s="134"/>
      <c r="M1" s="134"/>
      <c r="N1" s="70"/>
      <c r="O1" s="70"/>
      <c r="P1" s="70"/>
      <c r="Q1" s="134"/>
      <c r="R1" s="131"/>
      <c r="S1" s="131"/>
      <c r="T1" s="131"/>
      <c r="U1" s="143" t="s">
        <v>187</v>
      </c>
      <c r="V1" s="143"/>
      <c r="W1" s="144"/>
    </row>
    <row r="2" ht="39.75" customHeight="1" spans="1:23">
      <c r="A2" s="106" t="str">
        <f>"2025"&amp;"年部门基本支出预算表"</f>
        <v>2025年部门基本支出预算表</v>
      </c>
      <c r="B2" s="74"/>
      <c r="C2" s="74"/>
      <c r="D2" s="74"/>
      <c r="E2" s="74"/>
      <c r="F2" s="74"/>
      <c r="G2" s="74"/>
      <c r="H2" s="74"/>
      <c r="I2" s="74"/>
      <c r="J2" s="74"/>
      <c r="K2" s="74"/>
      <c r="L2" s="74"/>
      <c r="M2" s="74"/>
      <c r="N2" s="73"/>
      <c r="O2" s="73"/>
      <c r="P2" s="73"/>
      <c r="Q2" s="74"/>
      <c r="R2" s="74"/>
      <c r="S2" s="74"/>
      <c r="T2" s="74"/>
      <c r="U2" s="74"/>
      <c r="V2" s="74"/>
      <c r="W2" s="74"/>
    </row>
    <row r="3" ht="18.75" customHeight="1" spans="1:23">
      <c r="A3" s="135" t="str">
        <f>"单位名称："&amp;"临沧市应急管理局"</f>
        <v>单位名称：临沧市应急管理局</v>
      </c>
      <c r="B3" s="136"/>
      <c r="C3" s="136"/>
      <c r="D3" s="136"/>
      <c r="E3" s="136"/>
      <c r="F3" s="136"/>
      <c r="G3" s="136"/>
      <c r="H3" s="137"/>
      <c r="I3" s="137"/>
      <c r="J3" s="137"/>
      <c r="K3" s="137"/>
      <c r="L3" s="137"/>
      <c r="M3" s="137"/>
      <c r="N3" s="60"/>
      <c r="O3" s="60"/>
      <c r="P3" s="60"/>
      <c r="Q3" s="137"/>
      <c r="R3" s="131"/>
      <c r="S3" s="131"/>
      <c r="T3" s="131"/>
      <c r="U3" s="143" t="s">
        <v>175</v>
      </c>
      <c r="V3" s="143"/>
      <c r="W3" s="144"/>
    </row>
    <row r="4" ht="18" customHeight="1" spans="1:23">
      <c r="A4" s="9" t="s">
        <v>188</v>
      </c>
      <c r="B4" s="9" t="s">
        <v>189</v>
      </c>
      <c r="C4" s="9" t="s">
        <v>190</v>
      </c>
      <c r="D4" s="9" t="s">
        <v>191</v>
      </c>
      <c r="E4" s="9" t="s">
        <v>192</v>
      </c>
      <c r="F4" s="9" t="s">
        <v>193</v>
      </c>
      <c r="G4" s="9" t="s">
        <v>194</v>
      </c>
      <c r="H4" s="138" t="s">
        <v>195</v>
      </c>
      <c r="I4" s="78" t="s">
        <v>195</v>
      </c>
      <c r="J4" s="78"/>
      <c r="K4" s="78"/>
      <c r="L4" s="78"/>
      <c r="M4" s="78"/>
      <c r="N4" s="38"/>
      <c r="O4" s="38"/>
      <c r="P4" s="38"/>
      <c r="Q4" s="78" t="s">
        <v>61</v>
      </c>
      <c r="R4" s="78" t="s">
        <v>77</v>
      </c>
      <c r="S4" s="78"/>
      <c r="T4" s="78"/>
      <c r="U4" s="78"/>
      <c r="V4" s="78"/>
      <c r="W4" s="142"/>
    </row>
    <row r="5" ht="18" customHeight="1" spans="1:23">
      <c r="A5" s="14"/>
      <c r="B5" s="14"/>
      <c r="C5" s="14"/>
      <c r="D5" s="14"/>
      <c r="E5" s="14"/>
      <c r="F5" s="14"/>
      <c r="G5" s="14"/>
      <c r="H5" s="9" t="s">
        <v>196</v>
      </c>
      <c r="I5" s="138" t="s">
        <v>58</v>
      </c>
      <c r="J5" s="78"/>
      <c r="K5" s="78"/>
      <c r="L5" s="78"/>
      <c r="M5" s="142"/>
      <c r="N5" s="37" t="s">
        <v>197</v>
      </c>
      <c r="O5" s="38"/>
      <c r="P5" s="39"/>
      <c r="Q5" s="9" t="s">
        <v>61</v>
      </c>
      <c r="R5" s="138" t="s">
        <v>77</v>
      </c>
      <c r="S5" s="78" t="s">
        <v>64</v>
      </c>
      <c r="T5" s="78" t="s">
        <v>77</v>
      </c>
      <c r="U5" s="78" t="s">
        <v>66</v>
      </c>
      <c r="V5" s="78" t="s">
        <v>67</v>
      </c>
      <c r="W5" s="142" t="s">
        <v>68</v>
      </c>
    </row>
    <row r="6" ht="18.75" customHeight="1" spans="1:23">
      <c r="A6" s="15"/>
      <c r="B6" s="15"/>
      <c r="C6" s="15"/>
      <c r="D6" s="15"/>
      <c r="E6" s="15"/>
      <c r="F6" s="15"/>
      <c r="G6" s="15"/>
      <c r="H6" s="15"/>
      <c r="I6" s="138" t="s">
        <v>198</v>
      </c>
      <c r="J6" s="9" t="s">
        <v>199</v>
      </c>
      <c r="K6" s="9" t="s">
        <v>200</v>
      </c>
      <c r="L6" s="9" t="s">
        <v>201</v>
      </c>
      <c r="M6" s="9" t="s">
        <v>202</v>
      </c>
      <c r="N6" s="9" t="s">
        <v>58</v>
      </c>
      <c r="O6" s="9" t="s">
        <v>59</v>
      </c>
      <c r="P6" s="9" t="s">
        <v>60</v>
      </c>
      <c r="Q6" s="15"/>
      <c r="R6" s="9" t="s">
        <v>57</v>
      </c>
      <c r="S6" s="9" t="s">
        <v>64</v>
      </c>
      <c r="T6" s="9" t="s">
        <v>65</v>
      </c>
      <c r="U6" s="9" t="s">
        <v>66</v>
      </c>
      <c r="V6" s="9" t="s">
        <v>67</v>
      </c>
      <c r="W6" s="9" t="s">
        <v>68</v>
      </c>
    </row>
    <row r="7" ht="37.5" customHeight="1" spans="1:23">
      <c r="A7" s="16"/>
      <c r="B7" s="16"/>
      <c r="C7" s="16"/>
      <c r="D7" s="16"/>
      <c r="E7" s="16"/>
      <c r="F7" s="16"/>
      <c r="G7" s="16"/>
      <c r="H7" s="16"/>
      <c r="I7" s="95"/>
      <c r="J7" s="16" t="s">
        <v>203</v>
      </c>
      <c r="K7" s="16" t="s">
        <v>200</v>
      </c>
      <c r="L7" s="16" t="s">
        <v>201</v>
      </c>
      <c r="M7" s="16" t="s">
        <v>202</v>
      </c>
      <c r="N7" s="16" t="s">
        <v>200</v>
      </c>
      <c r="O7" s="16" t="s">
        <v>201</v>
      </c>
      <c r="P7" s="16" t="s">
        <v>202</v>
      </c>
      <c r="Q7" s="16" t="s">
        <v>61</v>
      </c>
      <c r="R7" s="16" t="s">
        <v>57</v>
      </c>
      <c r="S7" s="16" t="s">
        <v>64</v>
      </c>
      <c r="T7" s="16" t="s">
        <v>204</v>
      </c>
      <c r="U7" s="16" t="s">
        <v>66</v>
      </c>
      <c r="V7" s="16" t="s">
        <v>67</v>
      </c>
      <c r="W7" s="16" t="s">
        <v>68</v>
      </c>
    </row>
    <row r="8" ht="19.5" customHeight="1" spans="1:23">
      <c r="A8" s="139">
        <v>1</v>
      </c>
      <c r="B8" s="139">
        <v>2</v>
      </c>
      <c r="C8" s="139">
        <v>3</v>
      </c>
      <c r="D8" s="139">
        <v>4</v>
      </c>
      <c r="E8" s="139">
        <v>5</v>
      </c>
      <c r="F8" s="139">
        <v>6</v>
      </c>
      <c r="G8" s="139">
        <v>7</v>
      </c>
      <c r="H8" s="139">
        <v>8</v>
      </c>
      <c r="I8" s="139">
        <v>9</v>
      </c>
      <c r="J8" s="139">
        <v>10</v>
      </c>
      <c r="K8" s="139">
        <v>11</v>
      </c>
      <c r="L8" s="139">
        <v>12</v>
      </c>
      <c r="M8" s="139">
        <v>13</v>
      </c>
      <c r="N8" s="139">
        <v>14</v>
      </c>
      <c r="O8" s="139">
        <v>15</v>
      </c>
      <c r="P8" s="139">
        <v>16</v>
      </c>
      <c r="Q8" s="139">
        <v>17</v>
      </c>
      <c r="R8" s="139">
        <v>18</v>
      </c>
      <c r="S8" s="139">
        <v>19</v>
      </c>
      <c r="T8" s="139">
        <v>20</v>
      </c>
      <c r="U8" s="139">
        <v>21</v>
      </c>
      <c r="V8" s="139">
        <v>22</v>
      </c>
      <c r="W8" s="139">
        <v>23</v>
      </c>
    </row>
    <row r="9" ht="41" customHeight="1" spans="1:23">
      <c r="A9" s="29" t="s">
        <v>70</v>
      </c>
      <c r="B9" s="29"/>
      <c r="C9" s="29"/>
      <c r="D9" s="29"/>
      <c r="E9" s="29"/>
      <c r="F9" s="29"/>
      <c r="G9" s="29"/>
      <c r="H9" s="140">
        <v>9825120.19</v>
      </c>
      <c r="I9" s="140">
        <v>9825120.19</v>
      </c>
      <c r="J9" s="140"/>
      <c r="K9" s="140"/>
      <c r="L9" s="140">
        <v>9825120.19</v>
      </c>
      <c r="M9" s="140"/>
      <c r="N9" s="140"/>
      <c r="O9" s="140"/>
      <c r="P9" s="140"/>
      <c r="Q9" s="140"/>
      <c r="R9" s="140"/>
      <c r="S9" s="140"/>
      <c r="T9" s="140"/>
      <c r="U9" s="140"/>
      <c r="V9" s="140"/>
      <c r="W9" s="140"/>
    </row>
    <row r="10" ht="21" customHeight="1" spans="1:23">
      <c r="A10" s="29"/>
      <c r="B10" s="20" t="s">
        <v>205</v>
      </c>
      <c r="C10" s="20" t="s">
        <v>206</v>
      </c>
      <c r="D10" s="20" t="s">
        <v>115</v>
      </c>
      <c r="E10" s="20" t="s">
        <v>116</v>
      </c>
      <c r="F10" s="20" t="s">
        <v>207</v>
      </c>
      <c r="G10" s="20" t="s">
        <v>208</v>
      </c>
      <c r="H10" s="140">
        <v>1764780</v>
      </c>
      <c r="I10" s="140">
        <v>1764780</v>
      </c>
      <c r="J10" s="140"/>
      <c r="K10" s="140"/>
      <c r="L10" s="140">
        <v>1764780</v>
      </c>
      <c r="M10" s="140"/>
      <c r="N10" s="140"/>
      <c r="O10" s="140"/>
      <c r="P10" s="140"/>
      <c r="Q10" s="140"/>
      <c r="R10" s="140"/>
      <c r="S10" s="140"/>
      <c r="T10" s="140"/>
      <c r="U10" s="140"/>
      <c r="V10" s="140"/>
      <c r="W10" s="140"/>
    </row>
    <row r="11" ht="21" customHeight="1" spans="1:23">
      <c r="A11" s="141"/>
      <c r="B11" s="20" t="s">
        <v>209</v>
      </c>
      <c r="C11" s="20" t="s">
        <v>210</v>
      </c>
      <c r="D11" s="20" t="s">
        <v>121</v>
      </c>
      <c r="E11" s="20" t="s">
        <v>122</v>
      </c>
      <c r="F11" s="20" t="s">
        <v>207</v>
      </c>
      <c r="G11" s="20" t="s">
        <v>208</v>
      </c>
      <c r="H11" s="140">
        <v>567036</v>
      </c>
      <c r="I11" s="140">
        <v>567036</v>
      </c>
      <c r="J11" s="140"/>
      <c r="K11" s="140"/>
      <c r="L11" s="140">
        <v>567036</v>
      </c>
      <c r="M11" s="140"/>
      <c r="N11" s="140"/>
      <c r="O11" s="140"/>
      <c r="P11" s="140"/>
      <c r="Q11" s="140"/>
      <c r="R11" s="140"/>
      <c r="S11" s="140"/>
      <c r="T11" s="140"/>
      <c r="U11" s="140"/>
      <c r="V11" s="140"/>
      <c r="W11" s="140"/>
    </row>
    <row r="12" ht="21" customHeight="1" spans="1:23">
      <c r="A12" s="141"/>
      <c r="B12" s="20" t="s">
        <v>205</v>
      </c>
      <c r="C12" s="20" t="s">
        <v>206</v>
      </c>
      <c r="D12" s="20" t="s">
        <v>115</v>
      </c>
      <c r="E12" s="20" t="s">
        <v>116</v>
      </c>
      <c r="F12" s="20" t="s">
        <v>211</v>
      </c>
      <c r="G12" s="20" t="s">
        <v>212</v>
      </c>
      <c r="H12" s="140">
        <v>2441460</v>
      </c>
      <c r="I12" s="140">
        <v>2441460</v>
      </c>
      <c r="J12" s="140"/>
      <c r="K12" s="140"/>
      <c r="L12" s="140">
        <v>2441460</v>
      </c>
      <c r="M12" s="140"/>
      <c r="N12" s="140"/>
      <c r="O12" s="140"/>
      <c r="P12" s="140"/>
      <c r="Q12" s="140"/>
      <c r="R12" s="140"/>
      <c r="S12" s="140"/>
      <c r="T12" s="140"/>
      <c r="U12" s="140"/>
      <c r="V12" s="140"/>
      <c r="W12" s="140"/>
    </row>
    <row r="13" ht="21" customHeight="1" spans="1:23">
      <c r="A13" s="141"/>
      <c r="B13" s="20" t="s">
        <v>209</v>
      </c>
      <c r="C13" s="20" t="s">
        <v>210</v>
      </c>
      <c r="D13" s="20" t="s">
        <v>121</v>
      </c>
      <c r="E13" s="20" t="s">
        <v>122</v>
      </c>
      <c r="F13" s="20" t="s">
        <v>211</v>
      </c>
      <c r="G13" s="20" t="s">
        <v>212</v>
      </c>
      <c r="H13" s="140">
        <v>46356</v>
      </c>
      <c r="I13" s="140">
        <v>46356</v>
      </c>
      <c r="J13" s="140"/>
      <c r="K13" s="140"/>
      <c r="L13" s="140">
        <v>46356</v>
      </c>
      <c r="M13" s="140"/>
      <c r="N13" s="140"/>
      <c r="O13" s="140"/>
      <c r="P13" s="140"/>
      <c r="Q13" s="140"/>
      <c r="R13" s="140"/>
      <c r="S13" s="140"/>
      <c r="T13" s="140"/>
      <c r="U13" s="140"/>
      <c r="V13" s="140"/>
      <c r="W13" s="140"/>
    </row>
    <row r="14" ht="21" customHeight="1" spans="1:23">
      <c r="A14" s="141"/>
      <c r="B14" s="20" t="s">
        <v>213</v>
      </c>
      <c r="C14" s="20" t="s">
        <v>214</v>
      </c>
      <c r="D14" s="20" t="s">
        <v>115</v>
      </c>
      <c r="E14" s="20" t="s">
        <v>116</v>
      </c>
      <c r="F14" s="20" t="s">
        <v>215</v>
      </c>
      <c r="G14" s="20" t="s">
        <v>216</v>
      </c>
      <c r="H14" s="140">
        <v>748260</v>
      </c>
      <c r="I14" s="140">
        <v>748260</v>
      </c>
      <c r="J14" s="140"/>
      <c r="K14" s="140"/>
      <c r="L14" s="140">
        <v>748260</v>
      </c>
      <c r="M14" s="140"/>
      <c r="N14" s="140"/>
      <c r="O14" s="140"/>
      <c r="P14" s="140"/>
      <c r="Q14" s="140"/>
      <c r="R14" s="140"/>
      <c r="S14" s="140"/>
      <c r="T14" s="140"/>
      <c r="U14" s="140"/>
      <c r="V14" s="140"/>
      <c r="W14" s="140"/>
    </row>
    <row r="15" ht="21" customHeight="1" spans="1:23">
      <c r="A15" s="141"/>
      <c r="B15" s="20" t="s">
        <v>205</v>
      </c>
      <c r="C15" s="20" t="s">
        <v>206</v>
      </c>
      <c r="D15" s="20" t="s">
        <v>115</v>
      </c>
      <c r="E15" s="20" t="s">
        <v>116</v>
      </c>
      <c r="F15" s="20" t="s">
        <v>215</v>
      </c>
      <c r="G15" s="20" t="s">
        <v>216</v>
      </c>
      <c r="H15" s="140">
        <v>147065</v>
      </c>
      <c r="I15" s="140">
        <v>147065</v>
      </c>
      <c r="J15" s="140"/>
      <c r="K15" s="140"/>
      <c r="L15" s="140">
        <v>147065</v>
      </c>
      <c r="M15" s="140"/>
      <c r="N15" s="140"/>
      <c r="O15" s="140"/>
      <c r="P15" s="140"/>
      <c r="Q15" s="140"/>
      <c r="R15" s="140"/>
      <c r="S15" s="140"/>
      <c r="T15" s="140"/>
      <c r="U15" s="140"/>
      <c r="V15" s="140"/>
      <c r="W15" s="140"/>
    </row>
    <row r="16" ht="33" customHeight="1" spans="1:23">
      <c r="A16" s="141"/>
      <c r="B16" s="20" t="s">
        <v>217</v>
      </c>
      <c r="C16" s="20" t="s">
        <v>218</v>
      </c>
      <c r="D16" s="20" t="s">
        <v>121</v>
      </c>
      <c r="E16" s="20" t="s">
        <v>122</v>
      </c>
      <c r="F16" s="20" t="s">
        <v>219</v>
      </c>
      <c r="G16" s="20" t="s">
        <v>220</v>
      </c>
      <c r="H16" s="140">
        <v>288000</v>
      </c>
      <c r="I16" s="140">
        <v>288000</v>
      </c>
      <c r="J16" s="140"/>
      <c r="K16" s="140"/>
      <c r="L16" s="140">
        <v>288000</v>
      </c>
      <c r="M16" s="140"/>
      <c r="N16" s="140"/>
      <c r="O16" s="140"/>
      <c r="P16" s="140"/>
      <c r="Q16" s="140"/>
      <c r="R16" s="140"/>
      <c r="S16" s="140"/>
      <c r="T16" s="140"/>
      <c r="U16" s="140"/>
      <c r="V16" s="140"/>
      <c r="W16" s="140"/>
    </row>
    <row r="17" ht="21" customHeight="1" spans="1:23">
      <c r="A17" s="141"/>
      <c r="B17" s="20" t="s">
        <v>209</v>
      </c>
      <c r="C17" s="20" t="s">
        <v>210</v>
      </c>
      <c r="D17" s="20" t="s">
        <v>121</v>
      </c>
      <c r="E17" s="20" t="s">
        <v>122</v>
      </c>
      <c r="F17" s="20" t="s">
        <v>219</v>
      </c>
      <c r="G17" s="20" t="s">
        <v>220</v>
      </c>
      <c r="H17" s="140">
        <v>206940</v>
      </c>
      <c r="I17" s="140">
        <v>206940</v>
      </c>
      <c r="J17" s="140"/>
      <c r="K17" s="140"/>
      <c r="L17" s="140">
        <v>206940</v>
      </c>
      <c r="M17" s="140"/>
      <c r="N17" s="140"/>
      <c r="O17" s="140"/>
      <c r="P17" s="140"/>
      <c r="Q17" s="140"/>
      <c r="R17" s="140"/>
      <c r="S17" s="140"/>
      <c r="T17" s="140"/>
      <c r="U17" s="140"/>
      <c r="V17" s="140"/>
      <c r="W17" s="140"/>
    </row>
    <row r="18" ht="21" customHeight="1" spans="1:23">
      <c r="A18" s="141"/>
      <c r="B18" s="20" t="s">
        <v>209</v>
      </c>
      <c r="C18" s="20" t="s">
        <v>210</v>
      </c>
      <c r="D18" s="20" t="s">
        <v>121</v>
      </c>
      <c r="E18" s="20" t="s">
        <v>122</v>
      </c>
      <c r="F18" s="20" t="s">
        <v>219</v>
      </c>
      <c r="G18" s="20" t="s">
        <v>220</v>
      </c>
      <c r="H18" s="140">
        <v>171840</v>
      </c>
      <c r="I18" s="140">
        <v>171840</v>
      </c>
      <c r="J18" s="140"/>
      <c r="K18" s="140"/>
      <c r="L18" s="140">
        <v>171840</v>
      </c>
      <c r="M18" s="140"/>
      <c r="N18" s="140"/>
      <c r="O18" s="140"/>
      <c r="P18" s="140"/>
      <c r="Q18" s="140"/>
      <c r="R18" s="140"/>
      <c r="S18" s="140"/>
      <c r="T18" s="140"/>
      <c r="U18" s="140"/>
      <c r="V18" s="140"/>
      <c r="W18" s="140"/>
    </row>
    <row r="19" ht="21" customHeight="1" spans="1:23">
      <c r="A19" s="141"/>
      <c r="B19" s="20" t="s">
        <v>209</v>
      </c>
      <c r="C19" s="20" t="s">
        <v>210</v>
      </c>
      <c r="D19" s="20" t="s">
        <v>121</v>
      </c>
      <c r="E19" s="20" t="s">
        <v>122</v>
      </c>
      <c r="F19" s="20" t="s">
        <v>219</v>
      </c>
      <c r="G19" s="20" t="s">
        <v>220</v>
      </c>
      <c r="H19" s="140">
        <v>262920</v>
      </c>
      <c r="I19" s="140">
        <v>262920</v>
      </c>
      <c r="J19" s="140"/>
      <c r="K19" s="140"/>
      <c r="L19" s="140">
        <v>262920</v>
      </c>
      <c r="M19" s="140"/>
      <c r="N19" s="140"/>
      <c r="O19" s="140"/>
      <c r="P19" s="140"/>
      <c r="Q19" s="140"/>
      <c r="R19" s="140"/>
      <c r="S19" s="140"/>
      <c r="T19" s="140"/>
      <c r="U19" s="140"/>
      <c r="V19" s="140"/>
      <c r="W19" s="140"/>
    </row>
    <row r="20" ht="33" customHeight="1" spans="1:23">
      <c r="A20" s="141"/>
      <c r="B20" s="20" t="s">
        <v>221</v>
      </c>
      <c r="C20" s="20" t="s">
        <v>222</v>
      </c>
      <c r="D20" s="20" t="s">
        <v>89</v>
      </c>
      <c r="E20" s="20" t="s">
        <v>90</v>
      </c>
      <c r="F20" s="20" t="s">
        <v>223</v>
      </c>
      <c r="G20" s="20" t="s">
        <v>224</v>
      </c>
      <c r="H20" s="140"/>
      <c r="I20" s="140"/>
      <c r="J20" s="140"/>
      <c r="K20" s="140"/>
      <c r="L20" s="140"/>
      <c r="M20" s="140"/>
      <c r="N20" s="140"/>
      <c r="O20" s="140"/>
      <c r="P20" s="140"/>
      <c r="Q20" s="140"/>
      <c r="R20" s="140"/>
      <c r="S20" s="140"/>
      <c r="T20" s="140"/>
      <c r="U20" s="140"/>
      <c r="V20" s="140"/>
      <c r="W20" s="140"/>
    </row>
    <row r="21" ht="33" customHeight="1" spans="1:23">
      <c r="A21" s="141"/>
      <c r="B21" s="20" t="s">
        <v>221</v>
      </c>
      <c r="C21" s="20" t="s">
        <v>222</v>
      </c>
      <c r="D21" s="20" t="s">
        <v>89</v>
      </c>
      <c r="E21" s="20" t="s">
        <v>90</v>
      </c>
      <c r="F21" s="20" t="s">
        <v>223</v>
      </c>
      <c r="G21" s="20" t="s">
        <v>224</v>
      </c>
      <c r="H21" s="140">
        <v>886120.64</v>
      </c>
      <c r="I21" s="140">
        <v>886120.64</v>
      </c>
      <c r="J21" s="140"/>
      <c r="K21" s="140"/>
      <c r="L21" s="140">
        <v>886120.64</v>
      </c>
      <c r="M21" s="140"/>
      <c r="N21" s="140"/>
      <c r="O21" s="140"/>
      <c r="P21" s="140"/>
      <c r="Q21" s="140"/>
      <c r="R21" s="140"/>
      <c r="S21" s="140"/>
      <c r="T21" s="140"/>
      <c r="U21" s="140"/>
      <c r="V21" s="140"/>
      <c r="W21" s="140"/>
    </row>
    <row r="22" ht="33" customHeight="1" spans="1:23">
      <c r="A22" s="141"/>
      <c r="B22" s="20" t="s">
        <v>221</v>
      </c>
      <c r="C22" s="20" t="s">
        <v>222</v>
      </c>
      <c r="D22" s="20" t="s">
        <v>91</v>
      </c>
      <c r="E22" s="20" t="s">
        <v>92</v>
      </c>
      <c r="F22" s="20" t="s">
        <v>225</v>
      </c>
      <c r="G22" s="20" t="s">
        <v>226</v>
      </c>
      <c r="H22" s="140"/>
      <c r="I22" s="140"/>
      <c r="J22" s="140"/>
      <c r="K22" s="140"/>
      <c r="L22" s="140"/>
      <c r="M22" s="140"/>
      <c r="N22" s="140"/>
      <c r="O22" s="140"/>
      <c r="P22" s="140"/>
      <c r="Q22" s="140"/>
      <c r="R22" s="140"/>
      <c r="S22" s="140"/>
      <c r="T22" s="140"/>
      <c r="U22" s="140"/>
      <c r="V22" s="140"/>
      <c r="W22" s="140"/>
    </row>
    <row r="23" ht="21" customHeight="1" spans="1:23">
      <c r="A23" s="141"/>
      <c r="B23" s="20" t="s">
        <v>221</v>
      </c>
      <c r="C23" s="20" t="s">
        <v>222</v>
      </c>
      <c r="D23" s="20" t="s">
        <v>97</v>
      </c>
      <c r="E23" s="20" t="s">
        <v>98</v>
      </c>
      <c r="F23" s="20" t="s">
        <v>227</v>
      </c>
      <c r="G23" s="20" t="s">
        <v>228</v>
      </c>
      <c r="H23" s="140">
        <v>300760.62</v>
      </c>
      <c r="I23" s="140">
        <v>300760.62</v>
      </c>
      <c r="J23" s="140"/>
      <c r="K23" s="140"/>
      <c r="L23" s="140">
        <v>300760.62</v>
      </c>
      <c r="M23" s="140"/>
      <c r="N23" s="140"/>
      <c r="O23" s="140"/>
      <c r="P23" s="140"/>
      <c r="Q23" s="140"/>
      <c r="R23" s="140"/>
      <c r="S23" s="140"/>
      <c r="T23" s="140"/>
      <c r="U23" s="140"/>
      <c r="V23" s="140"/>
      <c r="W23" s="140"/>
    </row>
    <row r="24" ht="21" customHeight="1" spans="1:23">
      <c r="A24" s="141"/>
      <c r="B24" s="20" t="s">
        <v>221</v>
      </c>
      <c r="C24" s="20" t="s">
        <v>222</v>
      </c>
      <c r="D24" s="20" t="s">
        <v>99</v>
      </c>
      <c r="E24" s="20" t="s">
        <v>100</v>
      </c>
      <c r="F24" s="20" t="s">
        <v>227</v>
      </c>
      <c r="G24" s="20" t="s">
        <v>228</v>
      </c>
      <c r="H24" s="140"/>
      <c r="I24" s="140"/>
      <c r="J24" s="140"/>
      <c r="K24" s="140"/>
      <c r="L24" s="140"/>
      <c r="M24" s="140"/>
      <c r="N24" s="140"/>
      <c r="O24" s="140"/>
      <c r="P24" s="140"/>
      <c r="Q24" s="140"/>
      <c r="R24" s="140"/>
      <c r="S24" s="140"/>
      <c r="T24" s="140"/>
      <c r="U24" s="140"/>
      <c r="V24" s="140"/>
      <c r="W24" s="140"/>
    </row>
    <row r="25" ht="21" customHeight="1" spans="1:23">
      <c r="A25" s="141"/>
      <c r="B25" s="20" t="s">
        <v>221</v>
      </c>
      <c r="C25" s="20" t="s">
        <v>222</v>
      </c>
      <c r="D25" s="20" t="s">
        <v>99</v>
      </c>
      <c r="E25" s="20" t="s">
        <v>100</v>
      </c>
      <c r="F25" s="20" t="s">
        <v>227</v>
      </c>
      <c r="G25" s="20" t="s">
        <v>228</v>
      </c>
      <c r="H25" s="140">
        <v>92455.42</v>
      </c>
      <c r="I25" s="140">
        <v>92455.42</v>
      </c>
      <c r="J25" s="140"/>
      <c r="K25" s="140"/>
      <c r="L25" s="140">
        <v>92455.42</v>
      </c>
      <c r="M25" s="140"/>
      <c r="N25" s="140"/>
      <c r="O25" s="140"/>
      <c r="P25" s="140"/>
      <c r="Q25" s="140"/>
      <c r="R25" s="140"/>
      <c r="S25" s="140"/>
      <c r="T25" s="140"/>
      <c r="U25" s="140"/>
      <c r="V25" s="140"/>
      <c r="W25" s="140"/>
    </row>
    <row r="26" ht="21" customHeight="1" spans="1:23">
      <c r="A26" s="141"/>
      <c r="B26" s="20" t="s">
        <v>221</v>
      </c>
      <c r="C26" s="20" t="s">
        <v>222</v>
      </c>
      <c r="D26" s="20" t="s">
        <v>101</v>
      </c>
      <c r="E26" s="20" t="s">
        <v>102</v>
      </c>
      <c r="F26" s="20" t="s">
        <v>229</v>
      </c>
      <c r="G26" s="20" t="s">
        <v>230</v>
      </c>
      <c r="H26" s="140"/>
      <c r="I26" s="140"/>
      <c r="J26" s="140"/>
      <c r="K26" s="140"/>
      <c r="L26" s="140"/>
      <c r="M26" s="140"/>
      <c r="N26" s="140"/>
      <c r="O26" s="140"/>
      <c r="P26" s="140"/>
      <c r="Q26" s="140"/>
      <c r="R26" s="140"/>
      <c r="S26" s="140"/>
      <c r="T26" s="140"/>
      <c r="U26" s="140"/>
      <c r="V26" s="140"/>
      <c r="W26" s="140"/>
    </row>
    <row r="27" ht="21" customHeight="1" spans="1:23">
      <c r="A27" s="141"/>
      <c r="B27" s="20" t="s">
        <v>221</v>
      </c>
      <c r="C27" s="20" t="s">
        <v>222</v>
      </c>
      <c r="D27" s="20" t="s">
        <v>101</v>
      </c>
      <c r="E27" s="20" t="s">
        <v>102</v>
      </c>
      <c r="F27" s="20" t="s">
        <v>229</v>
      </c>
      <c r="G27" s="20" t="s">
        <v>230</v>
      </c>
      <c r="H27" s="140">
        <v>185947.62</v>
      </c>
      <c r="I27" s="140">
        <v>185947.62</v>
      </c>
      <c r="J27" s="140"/>
      <c r="K27" s="140"/>
      <c r="L27" s="140">
        <v>185947.62</v>
      </c>
      <c r="M27" s="140"/>
      <c r="N27" s="140"/>
      <c r="O27" s="140"/>
      <c r="P27" s="140"/>
      <c r="Q27" s="140"/>
      <c r="R27" s="140"/>
      <c r="S27" s="140"/>
      <c r="T27" s="140"/>
      <c r="U27" s="140"/>
      <c r="V27" s="140"/>
      <c r="W27" s="140"/>
    </row>
    <row r="28" ht="33" customHeight="1" spans="1:23">
      <c r="A28" s="141"/>
      <c r="B28" s="20" t="s">
        <v>221</v>
      </c>
      <c r="C28" s="20" t="s">
        <v>222</v>
      </c>
      <c r="D28" s="20" t="s">
        <v>103</v>
      </c>
      <c r="E28" s="20" t="s">
        <v>104</v>
      </c>
      <c r="F28" s="20" t="s">
        <v>231</v>
      </c>
      <c r="G28" s="20" t="s">
        <v>232</v>
      </c>
      <c r="H28" s="140">
        <v>15840</v>
      </c>
      <c r="I28" s="140">
        <v>15840</v>
      </c>
      <c r="J28" s="140"/>
      <c r="K28" s="140"/>
      <c r="L28" s="140">
        <v>15840</v>
      </c>
      <c r="M28" s="140"/>
      <c r="N28" s="140"/>
      <c r="O28" s="140"/>
      <c r="P28" s="140"/>
      <c r="Q28" s="140"/>
      <c r="R28" s="140"/>
      <c r="S28" s="140"/>
      <c r="T28" s="140"/>
      <c r="U28" s="140"/>
      <c r="V28" s="140"/>
      <c r="W28" s="140"/>
    </row>
    <row r="29" ht="33" customHeight="1" spans="1:23">
      <c r="A29" s="141"/>
      <c r="B29" s="20" t="s">
        <v>221</v>
      </c>
      <c r="C29" s="20" t="s">
        <v>222</v>
      </c>
      <c r="D29" s="20" t="s">
        <v>103</v>
      </c>
      <c r="E29" s="20" t="s">
        <v>104</v>
      </c>
      <c r="F29" s="20" t="s">
        <v>231</v>
      </c>
      <c r="G29" s="20" t="s">
        <v>232</v>
      </c>
      <c r="H29" s="140"/>
      <c r="I29" s="140"/>
      <c r="J29" s="140"/>
      <c r="K29" s="140"/>
      <c r="L29" s="140"/>
      <c r="M29" s="140"/>
      <c r="N29" s="140"/>
      <c r="O29" s="140"/>
      <c r="P29" s="140"/>
      <c r="Q29" s="140"/>
      <c r="R29" s="140"/>
      <c r="S29" s="140"/>
      <c r="T29" s="140"/>
      <c r="U29" s="140"/>
      <c r="V29" s="140"/>
      <c r="W29" s="140"/>
    </row>
    <row r="30" ht="33" customHeight="1" spans="1:23">
      <c r="A30" s="141"/>
      <c r="B30" s="20" t="s">
        <v>221</v>
      </c>
      <c r="C30" s="20" t="s">
        <v>222</v>
      </c>
      <c r="D30" s="20" t="s">
        <v>103</v>
      </c>
      <c r="E30" s="20" t="s">
        <v>104</v>
      </c>
      <c r="F30" s="20" t="s">
        <v>231</v>
      </c>
      <c r="G30" s="20" t="s">
        <v>232</v>
      </c>
      <c r="H30" s="140"/>
      <c r="I30" s="140"/>
      <c r="J30" s="140"/>
      <c r="K30" s="140"/>
      <c r="L30" s="140"/>
      <c r="M30" s="140"/>
      <c r="N30" s="140"/>
      <c r="O30" s="140"/>
      <c r="P30" s="140"/>
      <c r="Q30" s="140"/>
      <c r="R30" s="140"/>
      <c r="S30" s="140"/>
      <c r="T30" s="140"/>
      <c r="U30" s="140"/>
      <c r="V30" s="140"/>
      <c r="W30" s="140"/>
    </row>
    <row r="31" ht="21" customHeight="1" spans="1:23">
      <c r="A31" s="141"/>
      <c r="B31" s="20" t="s">
        <v>221</v>
      </c>
      <c r="C31" s="20" t="s">
        <v>222</v>
      </c>
      <c r="D31" s="20" t="s">
        <v>115</v>
      </c>
      <c r="E31" s="20" t="s">
        <v>116</v>
      </c>
      <c r="F31" s="20" t="s">
        <v>231</v>
      </c>
      <c r="G31" s="20" t="s">
        <v>232</v>
      </c>
      <c r="H31" s="140">
        <v>1532.46</v>
      </c>
      <c r="I31" s="140">
        <v>1532.46</v>
      </c>
      <c r="J31" s="140"/>
      <c r="K31" s="140"/>
      <c r="L31" s="140">
        <v>1532.46</v>
      </c>
      <c r="M31" s="140"/>
      <c r="N31" s="140"/>
      <c r="O31" s="140"/>
      <c r="P31" s="140"/>
      <c r="Q31" s="140"/>
      <c r="R31" s="140"/>
      <c r="S31" s="140"/>
      <c r="T31" s="140"/>
      <c r="U31" s="140"/>
      <c r="V31" s="140"/>
      <c r="W31" s="140"/>
    </row>
    <row r="32" ht="21" customHeight="1" spans="1:23">
      <c r="A32" s="141"/>
      <c r="B32" s="20" t="s">
        <v>221</v>
      </c>
      <c r="C32" s="20" t="s">
        <v>222</v>
      </c>
      <c r="D32" s="20" t="s">
        <v>121</v>
      </c>
      <c r="E32" s="20" t="s">
        <v>122</v>
      </c>
      <c r="F32" s="20" t="s">
        <v>231</v>
      </c>
      <c r="G32" s="20" t="s">
        <v>232</v>
      </c>
      <c r="H32" s="140">
        <v>9115.32</v>
      </c>
      <c r="I32" s="140">
        <v>9115.32</v>
      </c>
      <c r="J32" s="140"/>
      <c r="K32" s="140"/>
      <c r="L32" s="140">
        <v>9115.32</v>
      </c>
      <c r="M32" s="140"/>
      <c r="N32" s="140"/>
      <c r="O32" s="140"/>
      <c r="P32" s="140"/>
      <c r="Q32" s="140"/>
      <c r="R32" s="140"/>
      <c r="S32" s="140"/>
      <c r="T32" s="140"/>
      <c r="U32" s="140"/>
      <c r="V32" s="140"/>
      <c r="W32" s="140"/>
    </row>
    <row r="33" ht="34" customHeight="1" spans="1:23">
      <c r="A33" s="141"/>
      <c r="B33" s="20" t="s">
        <v>221</v>
      </c>
      <c r="C33" s="20" t="s">
        <v>222</v>
      </c>
      <c r="D33" s="20" t="s">
        <v>103</v>
      </c>
      <c r="E33" s="20" t="s">
        <v>104</v>
      </c>
      <c r="F33" s="20" t="s">
        <v>231</v>
      </c>
      <c r="G33" s="20" t="s">
        <v>232</v>
      </c>
      <c r="H33" s="140">
        <v>11076.51</v>
      </c>
      <c r="I33" s="140">
        <v>11076.51</v>
      </c>
      <c r="J33" s="140"/>
      <c r="K33" s="140"/>
      <c r="L33" s="140">
        <v>11076.51</v>
      </c>
      <c r="M33" s="140"/>
      <c r="N33" s="140"/>
      <c r="O33" s="140"/>
      <c r="P33" s="140"/>
      <c r="Q33" s="140"/>
      <c r="R33" s="140"/>
      <c r="S33" s="140"/>
      <c r="T33" s="140"/>
      <c r="U33" s="140"/>
      <c r="V33" s="140"/>
      <c r="W33" s="140"/>
    </row>
    <row r="34" ht="21" customHeight="1" spans="1:23">
      <c r="A34" s="141"/>
      <c r="B34" s="20" t="s">
        <v>233</v>
      </c>
      <c r="C34" s="20" t="s">
        <v>110</v>
      </c>
      <c r="D34" s="20" t="s">
        <v>109</v>
      </c>
      <c r="E34" s="20" t="s">
        <v>110</v>
      </c>
      <c r="F34" s="20" t="s">
        <v>234</v>
      </c>
      <c r="G34" s="20" t="s">
        <v>110</v>
      </c>
      <c r="H34" s="140"/>
      <c r="I34" s="140"/>
      <c r="J34" s="140"/>
      <c r="K34" s="140"/>
      <c r="L34" s="140"/>
      <c r="M34" s="140"/>
      <c r="N34" s="140"/>
      <c r="O34" s="140"/>
      <c r="P34" s="140"/>
      <c r="Q34" s="140"/>
      <c r="R34" s="140"/>
      <c r="S34" s="140"/>
      <c r="T34" s="140"/>
      <c r="U34" s="140"/>
      <c r="V34" s="140"/>
      <c r="W34" s="140"/>
    </row>
    <row r="35" ht="21" customHeight="1" spans="1:23">
      <c r="A35" s="141"/>
      <c r="B35" s="20" t="s">
        <v>233</v>
      </c>
      <c r="C35" s="20" t="s">
        <v>110</v>
      </c>
      <c r="D35" s="20" t="s">
        <v>109</v>
      </c>
      <c r="E35" s="20" t="s">
        <v>110</v>
      </c>
      <c r="F35" s="20" t="s">
        <v>234</v>
      </c>
      <c r="G35" s="20" t="s">
        <v>110</v>
      </c>
      <c r="H35" s="140">
        <v>799418.04</v>
      </c>
      <c r="I35" s="140">
        <v>799418.04</v>
      </c>
      <c r="J35" s="140"/>
      <c r="K35" s="140"/>
      <c r="L35" s="140">
        <v>799418.04</v>
      </c>
      <c r="M35" s="140"/>
      <c r="N35" s="140"/>
      <c r="O35" s="140"/>
      <c r="P35" s="140"/>
      <c r="Q35" s="140"/>
      <c r="R35" s="140"/>
      <c r="S35" s="140"/>
      <c r="T35" s="140"/>
      <c r="U35" s="140"/>
      <c r="V35" s="140"/>
      <c r="W35" s="140"/>
    </row>
    <row r="36" ht="21" customHeight="1" spans="1:23">
      <c r="A36" s="141"/>
      <c r="B36" s="20" t="s">
        <v>235</v>
      </c>
      <c r="C36" s="20" t="s">
        <v>236</v>
      </c>
      <c r="D36" s="20" t="s">
        <v>115</v>
      </c>
      <c r="E36" s="20" t="s">
        <v>116</v>
      </c>
      <c r="F36" s="20" t="s">
        <v>237</v>
      </c>
      <c r="G36" s="20" t="s">
        <v>238</v>
      </c>
      <c r="H36" s="140">
        <v>1000</v>
      </c>
      <c r="I36" s="140">
        <v>1000</v>
      </c>
      <c r="J36" s="140"/>
      <c r="K36" s="140"/>
      <c r="L36" s="140">
        <v>1000</v>
      </c>
      <c r="M36" s="140"/>
      <c r="N36" s="140"/>
      <c r="O36" s="140"/>
      <c r="P36" s="140"/>
      <c r="Q36" s="140"/>
      <c r="R36" s="140"/>
      <c r="S36" s="140"/>
      <c r="T36" s="140"/>
      <c r="U36" s="140"/>
      <c r="V36" s="140"/>
      <c r="W36" s="140"/>
    </row>
    <row r="37" ht="21" customHeight="1" spans="1:23">
      <c r="A37" s="141"/>
      <c r="B37" s="20" t="s">
        <v>235</v>
      </c>
      <c r="C37" s="20" t="s">
        <v>236</v>
      </c>
      <c r="D37" s="20" t="s">
        <v>115</v>
      </c>
      <c r="E37" s="20" t="s">
        <v>116</v>
      </c>
      <c r="F37" s="20" t="s">
        <v>237</v>
      </c>
      <c r="G37" s="20" t="s">
        <v>238</v>
      </c>
      <c r="H37" s="140">
        <v>1000</v>
      </c>
      <c r="I37" s="140">
        <v>1000</v>
      </c>
      <c r="J37" s="140"/>
      <c r="K37" s="140"/>
      <c r="L37" s="140">
        <v>1000</v>
      </c>
      <c r="M37" s="140"/>
      <c r="N37" s="140"/>
      <c r="O37" s="140"/>
      <c r="P37" s="140"/>
      <c r="Q37" s="140"/>
      <c r="R37" s="140"/>
      <c r="S37" s="140"/>
      <c r="T37" s="140"/>
      <c r="U37" s="140"/>
      <c r="V37" s="140"/>
      <c r="W37" s="140"/>
    </row>
    <row r="38" ht="21" customHeight="1" spans="1:23">
      <c r="A38" s="141"/>
      <c r="B38" s="20" t="s">
        <v>235</v>
      </c>
      <c r="C38" s="20" t="s">
        <v>236</v>
      </c>
      <c r="D38" s="20" t="s">
        <v>115</v>
      </c>
      <c r="E38" s="20" t="s">
        <v>116</v>
      </c>
      <c r="F38" s="20" t="s">
        <v>237</v>
      </c>
      <c r="G38" s="20" t="s">
        <v>238</v>
      </c>
      <c r="H38" s="140">
        <v>120740</v>
      </c>
      <c r="I38" s="140">
        <v>120740</v>
      </c>
      <c r="J38" s="140"/>
      <c r="K38" s="140"/>
      <c r="L38" s="140">
        <v>120740</v>
      </c>
      <c r="M38" s="140"/>
      <c r="N38" s="140"/>
      <c r="O38" s="140"/>
      <c r="P38" s="140"/>
      <c r="Q38" s="140"/>
      <c r="R38" s="140"/>
      <c r="S38" s="140"/>
      <c r="T38" s="140"/>
      <c r="U38" s="140"/>
      <c r="V38" s="140"/>
      <c r="W38" s="140"/>
    </row>
    <row r="39" ht="21" customHeight="1" spans="1:23">
      <c r="A39" s="141"/>
      <c r="B39" s="20" t="s">
        <v>235</v>
      </c>
      <c r="C39" s="20" t="s">
        <v>236</v>
      </c>
      <c r="D39" s="20" t="s">
        <v>121</v>
      </c>
      <c r="E39" s="20" t="s">
        <v>122</v>
      </c>
      <c r="F39" s="20" t="s">
        <v>237</v>
      </c>
      <c r="G39" s="20" t="s">
        <v>238</v>
      </c>
      <c r="H39" s="140">
        <v>500</v>
      </c>
      <c r="I39" s="140">
        <v>500</v>
      </c>
      <c r="J39" s="140"/>
      <c r="K39" s="140"/>
      <c r="L39" s="140">
        <v>500</v>
      </c>
      <c r="M39" s="140"/>
      <c r="N39" s="140"/>
      <c r="O39" s="140"/>
      <c r="P39" s="140"/>
      <c r="Q39" s="140"/>
      <c r="R39" s="140"/>
      <c r="S39" s="140"/>
      <c r="T39" s="140"/>
      <c r="U39" s="140"/>
      <c r="V39" s="140"/>
      <c r="W39" s="140"/>
    </row>
    <row r="40" ht="21" customHeight="1" spans="1:23">
      <c r="A40" s="141"/>
      <c r="B40" s="20" t="s">
        <v>235</v>
      </c>
      <c r="C40" s="20" t="s">
        <v>236</v>
      </c>
      <c r="D40" s="20" t="s">
        <v>121</v>
      </c>
      <c r="E40" s="20" t="s">
        <v>122</v>
      </c>
      <c r="F40" s="20" t="s">
        <v>237</v>
      </c>
      <c r="G40" s="20" t="s">
        <v>238</v>
      </c>
      <c r="H40" s="140">
        <v>500</v>
      </c>
      <c r="I40" s="140">
        <v>500</v>
      </c>
      <c r="J40" s="140"/>
      <c r="K40" s="140"/>
      <c r="L40" s="140">
        <v>500</v>
      </c>
      <c r="M40" s="140"/>
      <c r="N40" s="140"/>
      <c r="O40" s="140"/>
      <c r="P40" s="140"/>
      <c r="Q40" s="140"/>
      <c r="R40" s="140"/>
      <c r="S40" s="140"/>
      <c r="T40" s="140"/>
      <c r="U40" s="140"/>
      <c r="V40" s="140"/>
      <c r="W40" s="140"/>
    </row>
    <row r="41" ht="21" customHeight="1" spans="1:23">
      <c r="A41" s="141"/>
      <c r="B41" s="20" t="s">
        <v>235</v>
      </c>
      <c r="C41" s="20" t="s">
        <v>236</v>
      </c>
      <c r="D41" s="20" t="s">
        <v>121</v>
      </c>
      <c r="E41" s="20" t="s">
        <v>122</v>
      </c>
      <c r="F41" s="20" t="s">
        <v>237</v>
      </c>
      <c r="G41" s="20" t="s">
        <v>238</v>
      </c>
      <c r="H41" s="140">
        <v>56760</v>
      </c>
      <c r="I41" s="140">
        <v>56760</v>
      </c>
      <c r="J41" s="140"/>
      <c r="K41" s="140"/>
      <c r="L41" s="140">
        <v>56760</v>
      </c>
      <c r="M41" s="140"/>
      <c r="N41" s="140"/>
      <c r="O41" s="140"/>
      <c r="P41" s="140"/>
      <c r="Q41" s="140"/>
      <c r="R41" s="140"/>
      <c r="S41" s="140"/>
      <c r="T41" s="140"/>
      <c r="U41" s="140"/>
      <c r="V41" s="140"/>
      <c r="W41" s="140"/>
    </row>
    <row r="42" ht="21" customHeight="1" spans="1:23">
      <c r="A42" s="141"/>
      <c r="B42" s="20" t="s">
        <v>239</v>
      </c>
      <c r="C42" s="20" t="s">
        <v>240</v>
      </c>
      <c r="D42" s="20" t="s">
        <v>87</v>
      </c>
      <c r="E42" s="20" t="s">
        <v>88</v>
      </c>
      <c r="F42" s="20" t="s">
        <v>237</v>
      </c>
      <c r="G42" s="20" t="s">
        <v>238</v>
      </c>
      <c r="H42" s="140">
        <v>6000</v>
      </c>
      <c r="I42" s="140">
        <v>6000</v>
      </c>
      <c r="J42" s="140"/>
      <c r="K42" s="140"/>
      <c r="L42" s="140">
        <v>6000</v>
      </c>
      <c r="M42" s="140"/>
      <c r="N42" s="140"/>
      <c r="O42" s="140"/>
      <c r="P42" s="140"/>
      <c r="Q42" s="140"/>
      <c r="R42" s="140"/>
      <c r="S42" s="140"/>
      <c r="T42" s="140"/>
      <c r="U42" s="140"/>
      <c r="V42" s="140"/>
      <c r="W42" s="140"/>
    </row>
    <row r="43" ht="21" customHeight="1" spans="1:23">
      <c r="A43" s="141"/>
      <c r="B43" s="20" t="s">
        <v>241</v>
      </c>
      <c r="C43" s="20" t="s">
        <v>242</v>
      </c>
      <c r="D43" s="20" t="s">
        <v>115</v>
      </c>
      <c r="E43" s="20" t="s">
        <v>116</v>
      </c>
      <c r="F43" s="20" t="s">
        <v>243</v>
      </c>
      <c r="G43" s="20" t="s">
        <v>244</v>
      </c>
      <c r="H43" s="140">
        <v>26471.7</v>
      </c>
      <c r="I43" s="140">
        <v>26471.7</v>
      </c>
      <c r="J43" s="140"/>
      <c r="K43" s="140"/>
      <c r="L43" s="140">
        <v>26471.7</v>
      </c>
      <c r="M43" s="140"/>
      <c r="N43" s="140"/>
      <c r="O43" s="140"/>
      <c r="P43" s="140"/>
      <c r="Q43" s="140"/>
      <c r="R43" s="140"/>
      <c r="S43" s="140"/>
      <c r="T43" s="140"/>
      <c r="U43" s="140"/>
      <c r="V43" s="140"/>
      <c r="W43" s="140"/>
    </row>
    <row r="44" ht="21" customHeight="1" spans="1:23">
      <c r="A44" s="141"/>
      <c r="B44" s="20" t="s">
        <v>241</v>
      </c>
      <c r="C44" s="20" t="s">
        <v>242</v>
      </c>
      <c r="D44" s="20" t="s">
        <v>121</v>
      </c>
      <c r="E44" s="20" t="s">
        <v>122</v>
      </c>
      <c r="F44" s="20" t="s">
        <v>243</v>
      </c>
      <c r="G44" s="20" t="s">
        <v>244</v>
      </c>
      <c r="H44" s="140">
        <v>8505.54</v>
      </c>
      <c r="I44" s="140">
        <v>8505.54</v>
      </c>
      <c r="J44" s="140"/>
      <c r="K44" s="140"/>
      <c r="L44" s="140">
        <v>8505.54</v>
      </c>
      <c r="M44" s="140"/>
      <c r="N44" s="140"/>
      <c r="O44" s="140"/>
      <c r="P44" s="140"/>
      <c r="Q44" s="140"/>
      <c r="R44" s="140"/>
      <c r="S44" s="140"/>
      <c r="T44" s="140"/>
      <c r="U44" s="140"/>
      <c r="V44" s="140"/>
      <c r="W44" s="140"/>
    </row>
    <row r="45" ht="21" customHeight="1" spans="1:23">
      <c r="A45" s="141"/>
      <c r="B45" s="20" t="s">
        <v>245</v>
      </c>
      <c r="C45" s="20" t="s">
        <v>246</v>
      </c>
      <c r="D45" s="20" t="s">
        <v>115</v>
      </c>
      <c r="E45" s="20" t="s">
        <v>116</v>
      </c>
      <c r="F45" s="20" t="s">
        <v>247</v>
      </c>
      <c r="G45" s="20" t="s">
        <v>246</v>
      </c>
      <c r="H45" s="140">
        <v>35295.6</v>
      </c>
      <c r="I45" s="140">
        <v>35295.6</v>
      </c>
      <c r="J45" s="140"/>
      <c r="K45" s="140"/>
      <c r="L45" s="140">
        <v>35295.6</v>
      </c>
      <c r="M45" s="140"/>
      <c r="N45" s="140"/>
      <c r="O45" s="140"/>
      <c r="P45" s="140"/>
      <c r="Q45" s="140"/>
      <c r="R45" s="140"/>
      <c r="S45" s="140"/>
      <c r="T45" s="140"/>
      <c r="U45" s="140"/>
      <c r="V45" s="140"/>
      <c r="W45" s="140"/>
    </row>
    <row r="46" ht="21" customHeight="1" spans="1:23">
      <c r="A46" s="141"/>
      <c r="B46" s="20" t="s">
        <v>245</v>
      </c>
      <c r="C46" s="20" t="s">
        <v>246</v>
      </c>
      <c r="D46" s="20" t="s">
        <v>121</v>
      </c>
      <c r="E46" s="20" t="s">
        <v>122</v>
      </c>
      <c r="F46" s="20" t="s">
        <v>247</v>
      </c>
      <c r="G46" s="20" t="s">
        <v>246</v>
      </c>
      <c r="H46" s="140">
        <v>11340.72</v>
      </c>
      <c r="I46" s="140">
        <v>11340.72</v>
      </c>
      <c r="J46" s="140"/>
      <c r="K46" s="140"/>
      <c r="L46" s="140">
        <v>11340.72</v>
      </c>
      <c r="M46" s="140"/>
      <c r="N46" s="140"/>
      <c r="O46" s="140"/>
      <c r="P46" s="140"/>
      <c r="Q46" s="140"/>
      <c r="R46" s="140"/>
      <c r="S46" s="140"/>
      <c r="T46" s="140"/>
      <c r="U46" s="140"/>
      <c r="V46" s="140"/>
      <c r="W46" s="140"/>
    </row>
    <row r="47" ht="21" customHeight="1" spans="1:23">
      <c r="A47" s="141"/>
      <c r="B47" s="20" t="s">
        <v>248</v>
      </c>
      <c r="C47" s="20" t="s">
        <v>249</v>
      </c>
      <c r="D47" s="20" t="s">
        <v>115</v>
      </c>
      <c r="E47" s="20" t="s">
        <v>116</v>
      </c>
      <c r="F47" s="20" t="s">
        <v>250</v>
      </c>
      <c r="G47" s="20" t="s">
        <v>249</v>
      </c>
      <c r="H47" s="140">
        <v>612</v>
      </c>
      <c r="I47" s="140">
        <v>612</v>
      </c>
      <c r="J47" s="140"/>
      <c r="K47" s="140"/>
      <c r="L47" s="140">
        <v>612</v>
      </c>
      <c r="M47" s="140"/>
      <c r="N47" s="140"/>
      <c r="O47" s="140"/>
      <c r="P47" s="140"/>
      <c r="Q47" s="140"/>
      <c r="R47" s="140"/>
      <c r="S47" s="140"/>
      <c r="T47" s="140"/>
      <c r="U47" s="140"/>
      <c r="V47" s="140"/>
      <c r="W47" s="140"/>
    </row>
    <row r="48" ht="21" customHeight="1" spans="1:23">
      <c r="A48" s="141"/>
      <c r="B48" s="20" t="s">
        <v>248</v>
      </c>
      <c r="C48" s="20" t="s">
        <v>249</v>
      </c>
      <c r="D48" s="20" t="s">
        <v>121</v>
      </c>
      <c r="E48" s="20" t="s">
        <v>122</v>
      </c>
      <c r="F48" s="20" t="s">
        <v>250</v>
      </c>
      <c r="G48" s="20" t="s">
        <v>249</v>
      </c>
      <c r="H48" s="140">
        <v>288</v>
      </c>
      <c r="I48" s="140">
        <v>288</v>
      </c>
      <c r="J48" s="140"/>
      <c r="K48" s="140"/>
      <c r="L48" s="140">
        <v>288</v>
      </c>
      <c r="M48" s="140"/>
      <c r="N48" s="140"/>
      <c r="O48" s="140"/>
      <c r="P48" s="140"/>
      <c r="Q48" s="140"/>
      <c r="R48" s="140"/>
      <c r="S48" s="140"/>
      <c r="T48" s="140"/>
      <c r="U48" s="140"/>
      <c r="V48" s="140"/>
      <c r="W48" s="140"/>
    </row>
    <row r="49" ht="21" customHeight="1" spans="1:23">
      <c r="A49" s="141"/>
      <c r="B49" s="20" t="s">
        <v>251</v>
      </c>
      <c r="C49" s="20" t="s">
        <v>252</v>
      </c>
      <c r="D49" s="20" t="s">
        <v>115</v>
      </c>
      <c r="E49" s="20" t="s">
        <v>116</v>
      </c>
      <c r="F49" s="20" t="s">
        <v>253</v>
      </c>
      <c r="G49" s="20" t="s">
        <v>252</v>
      </c>
      <c r="H49" s="140">
        <v>30000</v>
      </c>
      <c r="I49" s="140">
        <v>30000</v>
      </c>
      <c r="J49" s="140"/>
      <c r="K49" s="140"/>
      <c r="L49" s="140">
        <v>30000</v>
      </c>
      <c r="M49" s="140"/>
      <c r="N49" s="140"/>
      <c r="O49" s="140"/>
      <c r="P49" s="140"/>
      <c r="Q49" s="140"/>
      <c r="R49" s="140"/>
      <c r="S49" s="140"/>
      <c r="T49" s="140"/>
      <c r="U49" s="140"/>
      <c r="V49" s="140"/>
      <c r="W49" s="140"/>
    </row>
    <row r="50" ht="33" customHeight="1" spans="1:23">
      <c r="A50" s="141"/>
      <c r="B50" s="20" t="s">
        <v>254</v>
      </c>
      <c r="C50" s="20" t="s">
        <v>255</v>
      </c>
      <c r="D50" s="20" t="s">
        <v>115</v>
      </c>
      <c r="E50" s="20" t="s">
        <v>116</v>
      </c>
      <c r="F50" s="20" t="s">
        <v>256</v>
      </c>
      <c r="G50" s="20" t="s">
        <v>257</v>
      </c>
      <c r="H50" s="140">
        <v>357600</v>
      </c>
      <c r="I50" s="140">
        <v>357600</v>
      </c>
      <c r="J50" s="140"/>
      <c r="K50" s="140"/>
      <c r="L50" s="140">
        <v>357600</v>
      </c>
      <c r="M50" s="140"/>
      <c r="N50" s="140"/>
      <c r="O50" s="140"/>
      <c r="P50" s="140"/>
      <c r="Q50" s="140"/>
      <c r="R50" s="140"/>
      <c r="S50" s="140"/>
      <c r="T50" s="140"/>
      <c r="U50" s="140"/>
      <c r="V50" s="140"/>
      <c r="W50" s="140"/>
    </row>
    <row r="51" ht="21" customHeight="1" spans="1:23">
      <c r="A51" s="141"/>
      <c r="B51" s="20" t="s">
        <v>258</v>
      </c>
      <c r="C51" s="20" t="s">
        <v>259</v>
      </c>
      <c r="D51" s="20" t="s">
        <v>87</v>
      </c>
      <c r="E51" s="20" t="s">
        <v>88</v>
      </c>
      <c r="F51" s="20" t="s">
        <v>260</v>
      </c>
      <c r="G51" s="20" t="s">
        <v>261</v>
      </c>
      <c r="H51" s="140">
        <v>221583</v>
      </c>
      <c r="I51" s="140">
        <v>221583</v>
      </c>
      <c r="J51" s="140"/>
      <c r="K51" s="140"/>
      <c r="L51" s="140">
        <v>221583</v>
      </c>
      <c r="M51" s="140"/>
      <c r="N51" s="140"/>
      <c r="O51" s="140"/>
      <c r="P51" s="140"/>
      <c r="Q51" s="140"/>
      <c r="R51" s="140"/>
      <c r="S51" s="140"/>
      <c r="T51" s="140"/>
      <c r="U51" s="140"/>
      <c r="V51" s="140"/>
      <c r="W51" s="140"/>
    </row>
    <row r="52" ht="21" customHeight="1" spans="1:23">
      <c r="A52" s="22" t="s">
        <v>55</v>
      </c>
      <c r="B52" s="22"/>
      <c r="C52" s="22"/>
      <c r="D52" s="22"/>
      <c r="E52" s="22"/>
      <c r="F52" s="22"/>
      <c r="G52" s="22"/>
      <c r="H52" s="140">
        <v>9825120.19</v>
      </c>
      <c r="I52" s="140">
        <v>9825120.19</v>
      </c>
      <c r="J52" s="140"/>
      <c r="K52" s="140"/>
      <c r="L52" s="140">
        <v>9825120.19</v>
      </c>
      <c r="M52" s="140"/>
      <c r="N52" s="140"/>
      <c r="O52" s="140"/>
      <c r="P52" s="140"/>
      <c r="Q52" s="140"/>
      <c r="R52" s="140"/>
      <c r="S52" s="140"/>
      <c r="T52" s="140"/>
      <c r="U52" s="140"/>
      <c r="V52" s="140"/>
      <c r="W52" s="140"/>
    </row>
  </sheetData>
  <mergeCells count="32">
    <mergeCell ref="U1:W1"/>
    <mergeCell ref="A2:W2"/>
    <mergeCell ref="A3:G3"/>
    <mergeCell ref="U3:W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9"/>
  <sheetViews>
    <sheetView showZeros="0" topLeftCell="B7" workbookViewId="0">
      <selection activeCell="J39" sqref="J39"/>
    </sheetView>
  </sheetViews>
  <sheetFormatPr defaultColWidth="9.14285714285714" defaultRowHeight="14.25" customHeight="1"/>
  <cols>
    <col min="1" max="1" width="10.2857142857143" customWidth="1"/>
    <col min="2" max="2" width="20.5714285714286" customWidth="1"/>
    <col min="3" max="3" width="26" customWidth="1"/>
    <col min="4" max="4" width="16.4285714285714" customWidth="1"/>
    <col min="5" max="5" width="8.57142857142857" customWidth="1"/>
    <col min="6" max="6" width="17.5714285714286" customWidth="1"/>
    <col min="7" max="7" width="6.14285714285714" customWidth="1"/>
    <col min="8" max="8" width="12.1428571428571" customWidth="1"/>
    <col min="9" max="9" width="14" customWidth="1"/>
    <col min="10" max="10" width="13.1428571428571" customWidth="1"/>
    <col min="11" max="11" width="13.2857142857143" customWidth="1"/>
    <col min="12" max="12" width="6.42857142857143" customWidth="1"/>
    <col min="13" max="13" width="6.85714285714286" customWidth="1"/>
    <col min="14" max="14" width="13.4285714285714" customWidth="1"/>
    <col min="15" max="15" width="6.28571428571429" customWidth="1"/>
    <col min="16" max="16" width="7.14285714285714" customWidth="1"/>
    <col min="17" max="17" width="6.42857142857143" customWidth="1"/>
    <col min="18" max="18" width="10.5714285714286" customWidth="1"/>
    <col min="19" max="19" width="6.71428571428571" customWidth="1"/>
    <col min="20" max="20" width="6.28571428571429" customWidth="1"/>
    <col min="21" max="21" width="7" customWidth="1"/>
    <col min="22" max="22" width="6.42857142857143" customWidth="1"/>
    <col min="23" max="23" width="10.7142857142857" customWidth="1"/>
  </cols>
  <sheetData>
    <row r="1" ht="13.5" customHeight="1" spans="2:23">
      <c r="B1" s="124"/>
      <c r="E1" s="1"/>
      <c r="F1" s="1"/>
      <c r="G1" s="1"/>
      <c r="H1" s="1"/>
      <c r="I1" s="2"/>
      <c r="J1" s="2"/>
      <c r="K1" s="2"/>
      <c r="L1" s="2"/>
      <c r="M1" s="2"/>
      <c r="N1" s="2"/>
      <c r="O1" s="2"/>
      <c r="P1" s="2"/>
      <c r="Q1" s="2"/>
      <c r="U1" s="124"/>
      <c r="W1" s="32" t="s">
        <v>262</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"单位名称："&amp;"临沧市应急管理局"</f>
        <v>单位名称：临沧市应急管理局</v>
      </c>
      <c r="B3" s="7"/>
      <c r="C3" s="7"/>
      <c r="D3" s="7"/>
      <c r="E3" s="7"/>
      <c r="F3" s="7"/>
      <c r="G3" s="7"/>
      <c r="H3" s="7"/>
      <c r="I3" s="8"/>
      <c r="J3" s="8"/>
      <c r="K3" s="8"/>
      <c r="L3" s="8"/>
      <c r="M3" s="8"/>
      <c r="N3" s="8"/>
      <c r="O3" s="8"/>
      <c r="P3" s="8"/>
      <c r="Q3" s="8"/>
      <c r="U3" s="124"/>
      <c r="W3" s="32" t="s">
        <v>175</v>
      </c>
    </row>
    <row r="4" ht="18.75" customHeight="1" spans="1:23">
      <c r="A4" s="9" t="s">
        <v>263</v>
      </c>
      <c r="B4" s="10" t="s">
        <v>189</v>
      </c>
      <c r="C4" s="9" t="s">
        <v>190</v>
      </c>
      <c r="D4" s="9" t="s">
        <v>264</v>
      </c>
      <c r="E4" s="10" t="s">
        <v>191</v>
      </c>
      <c r="F4" s="10" t="s">
        <v>192</v>
      </c>
      <c r="G4" s="10" t="s">
        <v>265</v>
      </c>
      <c r="H4" s="10" t="s">
        <v>266</v>
      </c>
      <c r="I4" s="26" t="s">
        <v>55</v>
      </c>
      <c r="J4" s="11" t="s">
        <v>267</v>
      </c>
      <c r="K4" s="12"/>
      <c r="L4" s="12"/>
      <c r="M4" s="13"/>
      <c r="N4" s="11" t="s">
        <v>197</v>
      </c>
      <c r="O4" s="12"/>
      <c r="P4" s="13"/>
      <c r="Q4" s="10" t="s">
        <v>61</v>
      </c>
      <c r="R4" s="11" t="s">
        <v>77</v>
      </c>
      <c r="S4" s="12"/>
      <c r="T4" s="12"/>
      <c r="U4" s="12"/>
      <c r="V4" s="12"/>
      <c r="W4" s="13"/>
    </row>
    <row r="5" ht="18.75" customHeight="1" spans="1:23">
      <c r="A5" s="14"/>
      <c r="B5" s="27"/>
      <c r="C5" s="14"/>
      <c r="D5" s="14"/>
      <c r="E5" s="15"/>
      <c r="F5" s="15"/>
      <c r="G5" s="15"/>
      <c r="H5" s="15"/>
      <c r="I5" s="27"/>
      <c r="J5" s="127" t="s">
        <v>58</v>
      </c>
      <c r="K5" s="128"/>
      <c r="L5" s="10" t="s">
        <v>59</v>
      </c>
      <c r="M5" s="10" t="s">
        <v>60</v>
      </c>
      <c r="N5" s="10" t="s">
        <v>58</v>
      </c>
      <c r="O5" s="10" t="s">
        <v>59</v>
      </c>
      <c r="P5" s="10" t="s">
        <v>60</v>
      </c>
      <c r="Q5" s="15"/>
      <c r="R5" s="10" t="s">
        <v>57</v>
      </c>
      <c r="S5" s="9" t="s">
        <v>64</v>
      </c>
      <c r="T5" s="9" t="s">
        <v>65</v>
      </c>
      <c r="U5" s="9" t="s">
        <v>66</v>
      </c>
      <c r="V5" s="9" t="s">
        <v>67</v>
      </c>
      <c r="W5" s="9" t="s">
        <v>68</v>
      </c>
    </row>
    <row r="6" ht="18.75" customHeight="1" spans="1:23">
      <c r="A6" s="27"/>
      <c r="B6" s="27"/>
      <c r="C6" s="27"/>
      <c r="D6" s="27"/>
      <c r="E6" s="27"/>
      <c r="F6" s="27"/>
      <c r="G6" s="27"/>
      <c r="H6" s="27"/>
      <c r="I6" s="27"/>
      <c r="J6" s="129" t="s">
        <v>57</v>
      </c>
      <c r="K6" s="116"/>
      <c r="L6" s="27"/>
      <c r="M6" s="27"/>
      <c r="N6" s="27"/>
      <c r="O6" s="27"/>
      <c r="P6" s="27"/>
      <c r="Q6" s="27"/>
      <c r="R6" s="27"/>
      <c r="S6" s="130"/>
      <c r="T6" s="130"/>
      <c r="U6" s="130"/>
      <c r="V6" s="130"/>
      <c r="W6" s="130"/>
    </row>
    <row r="7" ht="42" customHeight="1" spans="1:23">
      <c r="A7" s="16"/>
      <c r="B7" s="28"/>
      <c r="C7" s="16"/>
      <c r="D7" s="16"/>
      <c r="E7" s="17"/>
      <c r="F7" s="17"/>
      <c r="G7" s="17"/>
      <c r="H7" s="17"/>
      <c r="I7" s="28"/>
      <c r="J7" s="40" t="s">
        <v>57</v>
      </c>
      <c r="K7" s="40" t="s">
        <v>268</v>
      </c>
      <c r="L7" s="17"/>
      <c r="M7" s="17"/>
      <c r="N7" s="17"/>
      <c r="O7" s="17"/>
      <c r="P7" s="17"/>
      <c r="Q7" s="17"/>
      <c r="R7" s="17"/>
      <c r="S7" s="17"/>
      <c r="T7" s="17"/>
      <c r="U7" s="28"/>
      <c r="V7" s="17"/>
      <c r="W7" s="17"/>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36" customHeight="1" spans="1:23">
      <c r="A9" s="20"/>
      <c r="B9" s="20"/>
      <c r="C9" s="20" t="s">
        <v>269</v>
      </c>
      <c r="D9" s="20"/>
      <c r="E9" s="20"/>
      <c r="F9" s="20"/>
      <c r="G9" s="20"/>
      <c r="H9" s="20"/>
      <c r="I9" s="23">
        <v>600000</v>
      </c>
      <c r="J9" s="23">
        <v>600000</v>
      </c>
      <c r="K9" s="23">
        <v>600000</v>
      </c>
      <c r="L9" s="23"/>
      <c r="M9" s="23"/>
      <c r="N9" s="23"/>
      <c r="O9" s="23"/>
      <c r="P9" s="23"/>
      <c r="Q9" s="23"/>
      <c r="R9" s="23"/>
      <c r="S9" s="23"/>
      <c r="T9" s="23"/>
      <c r="U9" s="23"/>
      <c r="V9" s="23"/>
      <c r="W9" s="23"/>
    </row>
    <row r="10" ht="36" customHeight="1" spans="1:23">
      <c r="A10" s="29" t="s">
        <v>270</v>
      </c>
      <c r="B10" s="29" t="s">
        <v>271</v>
      </c>
      <c r="C10" s="29" t="s">
        <v>269</v>
      </c>
      <c r="D10" s="29" t="s">
        <v>70</v>
      </c>
      <c r="E10" s="29" t="s">
        <v>117</v>
      </c>
      <c r="F10" s="29" t="s">
        <v>118</v>
      </c>
      <c r="G10" s="29" t="s">
        <v>237</v>
      </c>
      <c r="H10" s="29" t="s">
        <v>238</v>
      </c>
      <c r="I10" s="23">
        <v>600000</v>
      </c>
      <c r="J10" s="23">
        <v>600000</v>
      </c>
      <c r="K10" s="23">
        <v>600000</v>
      </c>
      <c r="L10" s="23"/>
      <c r="M10" s="23"/>
      <c r="N10" s="23"/>
      <c r="O10" s="23"/>
      <c r="P10" s="23"/>
      <c r="Q10" s="23"/>
      <c r="R10" s="23"/>
      <c r="S10" s="23"/>
      <c r="T10" s="23"/>
      <c r="U10" s="23"/>
      <c r="V10" s="23"/>
      <c r="W10" s="23"/>
    </row>
    <row r="11" ht="35" customHeight="1" spans="1:23">
      <c r="A11" s="24"/>
      <c r="B11" s="24"/>
      <c r="C11" s="20" t="s">
        <v>272</v>
      </c>
      <c r="D11" s="24"/>
      <c r="E11" s="24"/>
      <c r="F11" s="24"/>
      <c r="G11" s="24"/>
      <c r="H11" s="24"/>
      <c r="I11" s="23">
        <v>600000</v>
      </c>
      <c r="J11" s="23">
        <v>600000</v>
      </c>
      <c r="K11" s="23">
        <v>600000</v>
      </c>
      <c r="L11" s="23"/>
      <c r="M11" s="23"/>
      <c r="N11" s="23"/>
      <c r="O11" s="23"/>
      <c r="P11" s="23"/>
      <c r="Q11" s="23"/>
      <c r="R11" s="23"/>
      <c r="S11" s="23"/>
      <c r="T11" s="23"/>
      <c r="U11" s="23"/>
      <c r="V11" s="23"/>
      <c r="W11" s="23"/>
    </row>
    <row r="12" ht="30" customHeight="1" spans="1:23">
      <c r="A12" s="29" t="s">
        <v>273</v>
      </c>
      <c r="B12" s="29" t="s">
        <v>274</v>
      </c>
      <c r="C12" s="29" t="s">
        <v>272</v>
      </c>
      <c r="D12" s="29" t="s">
        <v>70</v>
      </c>
      <c r="E12" s="29" t="s">
        <v>119</v>
      </c>
      <c r="F12" s="29" t="s">
        <v>120</v>
      </c>
      <c r="G12" s="29" t="s">
        <v>275</v>
      </c>
      <c r="H12" s="29" t="s">
        <v>276</v>
      </c>
      <c r="I12" s="23">
        <v>600000</v>
      </c>
      <c r="J12" s="23">
        <v>600000</v>
      </c>
      <c r="K12" s="23">
        <v>600000</v>
      </c>
      <c r="L12" s="23"/>
      <c r="M12" s="23"/>
      <c r="N12" s="23"/>
      <c r="O12" s="23"/>
      <c r="P12" s="23"/>
      <c r="Q12" s="23"/>
      <c r="R12" s="23"/>
      <c r="S12" s="23"/>
      <c r="T12" s="23"/>
      <c r="U12" s="23"/>
      <c r="V12" s="23"/>
      <c r="W12" s="23"/>
    </row>
    <row r="13" ht="34" customHeight="1" spans="1:23">
      <c r="A13" s="24"/>
      <c r="B13" s="24"/>
      <c r="C13" s="20" t="s">
        <v>277</v>
      </c>
      <c r="D13" s="24"/>
      <c r="E13" s="24"/>
      <c r="F13" s="24"/>
      <c r="G13" s="24"/>
      <c r="H13" s="24"/>
      <c r="I13" s="23">
        <v>2108000</v>
      </c>
      <c r="J13" s="23">
        <v>2108000</v>
      </c>
      <c r="K13" s="23">
        <v>2108000</v>
      </c>
      <c r="L13" s="23"/>
      <c r="M13" s="23"/>
      <c r="N13" s="23"/>
      <c r="O13" s="23"/>
      <c r="P13" s="23"/>
      <c r="Q13" s="23"/>
      <c r="R13" s="23"/>
      <c r="S13" s="23"/>
      <c r="T13" s="23"/>
      <c r="U13" s="23"/>
      <c r="V13" s="23"/>
      <c r="W13" s="23"/>
    </row>
    <row r="14" ht="34" customHeight="1" spans="1:23">
      <c r="A14" s="29" t="s">
        <v>278</v>
      </c>
      <c r="B14" s="29" t="s">
        <v>279</v>
      </c>
      <c r="C14" s="29" t="s">
        <v>277</v>
      </c>
      <c r="D14" s="29" t="s">
        <v>70</v>
      </c>
      <c r="E14" s="29" t="s">
        <v>119</v>
      </c>
      <c r="F14" s="29" t="s">
        <v>120</v>
      </c>
      <c r="G14" s="29" t="s">
        <v>280</v>
      </c>
      <c r="H14" s="29" t="s">
        <v>281</v>
      </c>
      <c r="I14" s="23">
        <v>2108000</v>
      </c>
      <c r="J14" s="23">
        <v>2108000</v>
      </c>
      <c r="K14" s="23">
        <v>2108000</v>
      </c>
      <c r="L14" s="23"/>
      <c r="M14" s="23"/>
      <c r="N14" s="23"/>
      <c r="O14" s="23"/>
      <c r="P14" s="23"/>
      <c r="Q14" s="23"/>
      <c r="R14" s="23"/>
      <c r="S14" s="23"/>
      <c r="T14" s="23"/>
      <c r="U14" s="23"/>
      <c r="V14" s="23"/>
      <c r="W14" s="23"/>
    </row>
    <row r="15" ht="33" customHeight="1" spans="1:23">
      <c r="A15" s="24"/>
      <c r="B15" s="24"/>
      <c r="C15" s="20" t="s">
        <v>282</v>
      </c>
      <c r="D15" s="24"/>
      <c r="E15" s="24"/>
      <c r="F15" s="24"/>
      <c r="G15" s="24"/>
      <c r="H15" s="24"/>
      <c r="I15" s="23">
        <v>6533700</v>
      </c>
      <c r="J15" s="23">
        <v>6533700</v>
      </c>
      <c r="K15" s="23">
        <v>6533700</v>
      </c>
      <c r="L15" s="23"/>
      <c r="M15" s="23"/>
      <c r="N15" s="23"/>
      <c r="O15" s="23"/>
      <c r="P15" s="23"/>
      <c r="Q15" s="23"/>
      <c r="R15" s="23"/>
      <c r="S15" s="23"/>
      <c r="T15" s="23"/>
      <c r="U15" s="23"/>
      <c r="V15" s="23"/>
      <c r="W15" s="23"/>
    </row>
    <row r="16" ht="33" customHeight="1" spans="1:23">
      <c r="A16" s="29" t="s">
        <v>278</v>
      </c>
      <c r="B16" s="29" t="s">
        <v>283</v>
      </c>
      <c r="C16" s="29" t="s">
        <v>282</v>
      </c>
      <c r="D16" s="29" t="s">
        <v>70</v>
      </c>
      <c r="E16" s="29" t="s">
        <v>119</v>
      </c>
      <c r="F16" s="29" t="s">
        <v>120</v>
      </c>
      <c r="G16" s="29" t="s">
        <v>284</v>
      </c>
      <c r="H16" s="29" t="s">
        <v>285</v>
      </c>
      <c r="I16" s="23">
        <v>6533700</v>
      </c>
      <c r="J16" s="23">
        <v>6533700</v>
      </c>
      <c r="K16" s="23">
        <v>6533700</v>
      </c>
      <c r="L16" s="23"/>
      <c r="M16" s="23"/>
      <c r="N16" s="23"/>
      <c r="O16" s="23"/>
      <c r="P16" s="23"/>
      <c r="Q16" s="23"/>
      <c r="R16" s="23"/>
      <c r="S16" s="23"/>
      <c r="T16" s="23"/>
      <c r="U16" s="23"/>
      <c r="V16" s="23"/>
      <c r="W16" s="23"/>
    </row>
    <row r="17" ht="24" customHeight="1" spans="1:23">
      <c r="A17" s="24"/>
      <c r="B17" s="24"/>
      <c r="C17" s="20" t="s">
        <v>286</v>
      </c>
      <c r="D17" s="24"/>
      <c r="E17" s="24"/>
      <c r="F17" s="24"/>
      <c r="G17" s="24"/>
      <c r="H17" s="24"/>
      <c r="I17" s="23">
        <v>32000</v>
      </c>
      <c r="J17" s="23"/>
      <c r="K17" s="23"/>
      <c r="L17" s="23"/>
      <c r="M17" s="23"/>
      <c r="N17" s="23"/>
      <c r="O17" s="23"/>
      <c r="P17" s="23"/>
      <c r="Q17" s="23"/>
      <c r="R17" s="23">
        <v>32000</v>
      </c>
      <c r="S17" s="23"/>
      <c r="T17" s="23"/>
      <c r="U17" s="23"/>
      <c r="V17" s="23"/>
      <c r="W17" s="23">
        <v>32000</v>
      </c>
    </row>
    <row r="18" ht="24" customHeight="1" spans="1:23">
      <c r="A18" s="29" t="s">
        <v>278</v>
      </c>
      <c r="B18" s="29" t="s">
        <v>287</v>
      </c>
      <c r="C18" s="29" t="s">
        <v>286</v>
      </c>
      <c r="D18" s="29" t="s">
        <v>70</v>
      </c>
      <c r="E18" s="29" t="s">
        <v>115</v>
      </c>
      <c r="F18" s="29" t="s">
        <v>116</v>
      </c>
      <c r="G18" s="29" t="s">
        <v>237</v>
      </c>
      <c r="H18" s="29" t="s">
        <v>238</v>
      </c>
      <c r="I18" s="23">
        <v>32000</v>
      </c>
      <c r="J18" s="23"/>
      <c r="K18" s="23"/>
      <c r="L18" s="23"/>
      <c r="M18" s="23"/>
      <c r="N18" s="23"/>
      <c r="O18" s="23"/>
      <c r="P18" s="23"/>
      <c r="Q18" s="23"/>
      <c r="R18" s="23">
        <v>32000</v>
      </c>
      <c r="S18" s="23"/>
      <c r="T18" s="23"/>
      <c r="U18" s="23"/>
      <c r="V18" s="23"/>
      <c r="W18" s="23">
        <v>32000</v>
      </c>
    </row>
    <row r="19" ht="20" customHeight="1" spans="1:23">
      <c r="A19" s="24"/>
      <c r="B19" s="24"/>
      <c r="C19" s="20" t="s">
        <v>288</v>
      </c>
      <c r="D19" s="24"/>
      <c r="E19" s="24"/>
      <c r="F19" s="24"/>
      <c r="G19" s="24"/>
      <c r="H19" s="24"/>
      <c r="I19" s="23">
        <v>1382800</v>
      </c>
      <c r="J19" s="23">
        <v>1382800</v>
      </c>
      <c r="K19" s="23">
        <v>1382800</v>
      </c>
      <c r="L19" s="23"/>
      <c r="M19" s="23"/>
      <c r="N19" s="23"/>
      <c r="O19" s="23"/>
      <c r="P19" s="23"/>
      <c r="Q19" s="23"/>
      <c r="R19" s="23"/>
      <c r="S19" s="23"/>
      <c r="T19" s="23"/>
      <c r="U19" s="23"/>
      <c r="V19" s="23"/>
      <c r="W19" s="23"/>
    </row>
    <row r="20" ht="20" customHeight="1" spans="1:23">
      <c r="A20" s="29" t="s">
        <v>278</v>
      </c>
      <c r="B20" s="29" t="s">
        <v>289</v>
      </c>
      <c r="C20" s="29" t="s">
        <v>288</v>
      </c>
      <c r="D20" s="29" t="s">
        <v>70</v>
      </c>
      <c r="E20" s="29" t="s">
        <v>117</v>
      </c>
      <c r="F20" s="29" t="s">
        <v>118</v>
      </c>
      <c r="G20" s="29" t="s">
        <v>237</v>
      </c>
      <c r="H20" s="29" t="s">
        <v>238</v>
      </c>
      <c r="I20" s="23">
        <v>30000</v>
      </c>
      <c r="J20" s="23">
        <v>30000</v>
      </c>
      <c r="K20" s="23">
        <v>30000</v>
      </c>
      <c r="L20" s="23"/>
      <c r="M20" s="23"/>
      <c r="N20" s="23"/>
      <c r="O20" s="23"/>
      <c r="P20" s="23"/>
      <c r="Q20" s="23"/>
      <c r="R20" s="23"/>
      <c r="S20" s="23"/>
      <c r="T20" s="23"/>
      <c r="U20" s="23"/>
      <c r="V20" s="23"/>
      <c r="W20" s="23"/>
    </row>
    <row r="21" ht="20" customHeight="1" spans="1:23">
      <c r="A21" s="29" t="s">
        <v>278</v>
      </c>
      <c r="B21" s="29" t="s">
        <v>289</v>
      </c>
      <c r="C21" s="29" t="s">
        <v>288</v>
      </c>
      <c r="D21" s="29" t="s">
        <v>70</v>
      </c>
      <c r="E21" s="29" t="s">
        <v>117</v>
      </c>
      <c r="F21" s="29" t="s">
        <v>118</v>
      </c>
      <c r="G21" s="29" t="s">
        <v>237</v>
      </c>
      <c r="H21" s="29" t="s">
        <v>238</v>
      </c>
      <c r="I21" s="23">
        <v>12800</v>
      </c>
      <c r="J21" s="23">
        <v>12800</v>
      </c>
      <c r="K21" s="23">
        <v>12800</v>
      </c>
      <c r="L21" s="23"/>
      <c r="M21" s="23"/>
      <c r="N21" s="23"/>
      <c r="O21" s="23"/>
      <c r="P21" s="23"/>
      <c r="Q21" s="23"/>
      <c r="R21" s="23"/>
      <c r="S21" s="23"/>
      <c r="T21" s="23"/>
      <c r="U21" s="23"/>
      <c r="V21" s="23"/>
      <c r="W21" s="23"/>
    </row>
    <row r="22" ht="20" customHeight="1" spans="1:23">
      <c r="A22" s="29" t="s">
        <v>278</v>
      </c>
      <c r="B22" s="29" t="s">
        <v>289</v>
      </c>
      <c r="C22" s="29" t="s">
        <v>288</v>
      </c>
      <c r="D22" s="29" t="s">
        <v>70</v>
      </c>
      <c r="E22" s="29" t="s">
        <v>117</v>
      </c>
      <c r="F22" s="29" t="s">
        <v>118</v>
      </c>
      <c r="G22" s="29" t="s">
        <v>237</v>
      </c>
      <c r="H22" s="29" t="s">
        <v>238</v>
      </c>
      <c r="I22" s="23">
        <v>251856.4</v>
      </c>
      <c r="J22" s="23">
        <v>251856.4</v>
      </c>
      <c r="K22" s="23">
        <v>251856.4</v>
      </c>
      <c r="L22" s="23"/>
      <c r="M22" s="23"/>
      <c r="N22" s="23"/>
      <c r="O22" s="23"/>
      <c r="P22" s="23"/>
      <c r="Q22" s="23"/>
      <c r="R22" s="23"/>
      <c r="S22" s="23"/>
      <c r="T22" s="23"/>
      <c r="U22" s="23"/>
      <c r="V22" s="23"/>
      <c r="W22" s="23"/>
    </row>
    <row r="23" ht="20" customHeight="1" spans="1:23">
      <c r="A23" s="29" t="s">
        <v>278</v>
      </c>
      <c r="B23" s="29" t="s">
        <v>289</v>
      </c>
      <c r="C23" s="29" t="s">
        <v>288</v>
      </c>
      <c r="D23" s="29" t="s">
        <v>70</v>
      </c>
      <c r="E23" s="29" t="s">
        <v>117</v>
      </c>
      <c r="F23" s="29" t="s">
        <v>118</v>
      </c>
      <c r="G23" s="29" t="s">
        <v>290</v>
      </c>
      <c r="H23" s="29" t="s">
        <v>291</v>
      </c>
      <c r="I23" s="23">
        <v>70000</v>
      </c>
      <c r="J23" s="23">
        <v>70000</v>
      </c>
      <c r="K23" s="23">
        <v>70000</v>
      </c>
      <c r="L23" s="23"/>
      <c r="M23" s="23"/>
      <c r="N23" s="23"/>
      <c r="O23" s="23"/>
      <c r="P23" s="23"/>
      <c r="Q23" s="23"/>
      <c r="R23" s="23"/>
      <c r="S23" s="23"/>
      <c r="T23" s="23"/>
      <c r="U23" s="23"/>
      <c r="V23" s="23"/>
      <c r="W23" s="23"/>
    </row>
    <row r="24" ht="20" customHeight="1" spans="1:23">
      <c r="A24" s="29" t="s">
        <v>278</v>
      </c>
      <c r="B24" s="29" t="s">
        <v>289</v>
      </c>
      <c r="C24" s="29" t="s">
        <v>288</v>
      </c>
      <c r="D24" s="29" t="s">
        <v>70</v>
      </c>
      <c r="E24" s="29" t="s">
        <v>117</v>
      </c>
      <c r="F24" s="29" t="s">
        <v>118</v>
      </c>
      <c r="G24" s="29" t="s">
        <v>292</v>
      </c>
      <c r="H24" s="29" t="s">
        <v>293</v>
      </c>
      <c r="I24" s="23">
        <v>18000</v>
      </c>
      <c r="J24" s="23">
        <v>18000</v>
      </c>
      <c r="K24" s="23">
        <v>18000</v>
      </c>
      <c r="L24" s="23"/>
      <c r="M24" s="23"/>
      <c r="N24" s="23"/>
      <c r="O24" s="23"/>
      <c r="P24" s="23"/>
      <c r="Q24" s="23"/>
      <c r="R24" s="23"/>
      <c r="S24" s="23"/>
      <c r="T24" s="23"/>
      <c r="U24" s="23"/>
      <c r="V24" s="23"/>
      <c r="W24" s="23"/>
    </row>
    <row r="25" ht="20" customHeight="1" spans="1:23">
      <c r="A25" s="29" t="s">
        <v>278</v>
      </c>
      <c r="B25" s="29" t="s">
        <v>289</v>
      </c>
      <c r="C25" s="29" t="s">
        <v>288</v>
      </c>
      <c r="D25" s="29" t="s">
        <v>70</v>
      </c>
      <c r="E25" s="29" t="s">
        <v>117</v>
      </c>
      <c r="F25" s="29" t="s">
        <v>118</v>
      </c>
      <c r="G25" s="29" t="s">
        <v>294</v>
      </c>
      <c r="H25" s="29" t="s">
        <v>295</v>
      </c>
      <c r="I25" s="23">
        <v>60000</v>
      </c>
      <c r="J25" s="23">
        <v>60000</v>
      </c>
      <c r="K25" s="23">
        <v>60000</v>
      </c>
      <c r="L25" s="23"/>
      <c r="M25" s="23"/>
      <c r="N25" s="23"/>
      <c r="O25" s="23"/>
      <c r="P25" s="23"/>
      <c r="Q25" s="23"/>
      <c r="R25" s="23"/>
      <c r="S25" s="23"/>
      <c r="T25" s="23"/>
      <c r="U25" s="23"/>
      <c r="V25" s="23"/>
      <c r="W25" s="23"/>
    </row>
    <row r="26" ht="20" customHeight="1" spans="1:23">
      <c r="A26" s="29" t="s">
        <v>278</v>
      </c>
      <c r="B26" s="29" t="s">
        <v>289</v>
      </c>
      <c r="C26" s="29" t="s">
        <v>288</v>
      </c>
      <c r="D26" s="29" t="s">
        <v>70</v>
      </c>
      <c r="E26" s="29" t="s">
        <v>117</v>
      </c>
      <c r="F26" s="29" t="s">
        <v>118</v>
      </c>
      <c r="G26" s="29" t="s">
        <v>296</v>
      </c>
      <c r="H26" s="29" t="s">
        <v>297</v>
      </c>
      <c r="I26" s="23">
        <v>100000</v>
      </c>
      <c r="J26" s="23">
        <v>100000</v>
      </c>
      <c r="K26" s="23">
        <v>100000</v>
      </c>
      <c r="L26" s="23"/>
      <c r="M26" s="23"/>
      <c r="N26" s="23"/>
      <c r="O26" s="23"/>
      <c r="P26" s="23"/>
      <c r="Q26" s="23"/>
      <c r="R26" s="23"/>
      <c r="S26" s="23"/>
      <c r="T26" s="23"/>
      <c r="U26" s="23"/>
      <c r="V26" s="23"/>
      <c r="W26" s="23"/>
    </row>
    <row r="27" ht="20" customHeight="1" spans="1:23">
      <c r="A27" s="29" t="s">
        <v>278</v>
      </c>
      <c r="B27" s="29" t="s">
        <v>289</v>
      </c>
      <c r="C27" s="29" t="s">
        <v>288</v>
      </c>
      <c r="D27" s="29" t="s">
        <v>70</v>
      </c>
      <c r="E27" s="29" t="s">
        <v>117</v>
      </c>
      <c r="F27" s="29" t="s">
        <v>118</v>
      </c>
      <c r="G27" s="29" t="s">
        <v>298</v>
      </c>
      <c r="H27" s="29" t="s">
        <v>299</v>
      </c>
      <c r="I27" s="23">
        <v>200000</v>
      </c>
      <c r="J27" s="23">
        <v>200000</v>
      </c>
      <c r="K27" s="23">
        <v>200000</v>
      </c>
      <c r="L27" s="23"/>
      <c r="M27" s="23"/>
      <c r="N27" s="23"/>
      <c r="O27" s="23"/>
      <c r="P27" s="23"/>
      <c r="Q27" s="23"/>
      <c r="R27" s="23"/>
      <c r="S27" s="23"/>
      <c r="T27" s="23"/>
      <c r="U27" s="23"/>
      <c r="V27" s="23"/>
      <c r="W27" s="23"/>
    </row>
    <row r="28" ht="20" customHeight="1" spans="1:23">
      <c r="A28" s="29" t="s">
        <v>278</v>
      </c>
      <c r="B28" s="29" t="s">
        <v>289</v>
      </c>
      <c r="C28" s="29" t="s">
        <v>288</v>
      </c>
      <c r="D28" s="29" t="s">
        <v>70</v>
      </c>
      <c r="E28" s="29" t="s">
        <v>117</v>
      </c>
      <c r="F28" s="29" t="s">
        <v>118</v>
      </c>
      <c r="G28" s="29" t="s">
        <v>300</v>
      </c>
      <c r="H28" s="29" t="s">
        <v>301</v>
      </c>
      <c r="I28" s="23">
        <v>30000</v>
      </c>
      <c r="J28" s="23">
        <v>30000</v>
      </c>
      <c r="K28" s="23">
        <v>30000</v>
      </c>
      <c r="L28" s="23"/>
      <c r="M28" s="23"/>
      <c r="N28" s="23"/>
      <c r="O28" s="23"/>
      <c r="P28" s="23"/>
      <c r="Q28" s="23"/>
      <c r="R28" s="23"/>
      <c r="S28" s="23"/>
      <c r="T28" s="23"/>
      <c r="U28" s="23"/>
      <c r="V28" s="23"/>
      <c r="W28" s="23"/>
    </row>
    <row r="29" ht="20" customHeight="1" spans="1:23">
      <c r="A29" s="29" t="s">
        <v>278</v>
      </c>
      <c r="B29" s="29" t="s">
        <v>289</v>
      </c>
      <c r="C29" s="29" t="s">
        <v>288</v>
      </c>
      <c r="D29" s="29" t="s">
        <v>70</v>
      </c>
      <c r="E29" s="29" t="s">
        <v>117</v>
      </c>
      <c r="F29" s="29" t="s">
        <v>118</v>
      </c>
      <c r="G29" s="29" t="s">
        <v>243</v>
      </c>
      <c r="H29" s="29" t="s">
        <v>244</v>
      </c>
      <c r="I29" s="23">
        <v>180000</v>
      </c>
      <c r="J29" s="23">
        <v>180000</v>
      </c>
      <c r="K29" s="23">
        <v>180000</v>
      </c>
      <c r="L29" s="23"/>
      <c r="M29" s="23"/>
      <c r="N29" s="23"/>
      <c r="O29" s="23"/>
      <c r="P29" s="23"/>
      <c r="Q29" s="23"/>
      <c r="R29" s="23"/>
      <c r="S29" s="23"/>
      <c r="T29" s="23"/>
      <c r="U29" s="23"/>
      <c r="V29" s="23"/>
      <c r="W29" s="23"/>
    </row>
    <row r="30" ht="20" customHeight="1" spans="1:23">
      <c r="A30" s="29" t="s">
        <v>278</v>
      </c>
      <c r="B30" s="29" t="s">
        <v>289</v>
      </c>
      <c r="C30" s="29" t="s">
        <v>288</v>
      </c>
      <c r="D30" s="29" t="s">
        <v>70</v>
      </c>
      <c r="E30" s="29" t="s">
        <v>117</v>
      </c>
      <c r="F30" s="29" t="s">
        <v>118</v>
      </c>
      <c r="G30" s="29" t="s">
        <v>302</v>
      </c>
      <c r="H30" s="29" t="s">
        <v>180</v>
      </c>
      <c r="I30" s="23">
        <v>25705</v>
      </c>
      <c r="J30" s="23">
        <v>25705</v>
      </c>
      <c r="K30" s="23">
        <v>25705</v>
      </c>
      <c r="L30" s="23"/>
      <c r="M30" s="23"/>
      <c r="N30" s="23"/>
      <c r="O30" s="23"/>
      <c r="P30" s="23"/>
      <c r="Q30" s="23"/>
      <c r="R30" s="23"/>
      <c r="S30" s="23"/>
      <c r="T30" s="23"/>
      <c r="U30" s="23"/>
      <c r="V30" s="23"/>
      <c r="W30" s="23"/>
    </row>
    <row r="31" ht="20" customHeight="1" spans="1:23">
      <c r="A31" s="29" t="s">
        <v>278</v>
      </c>
      <c r="B31" s="29" t="s">
        <v>289</v>
      </c>
      <c r="C31" s="29" t="s">
        <v>288</v>
      </c>
      <c r="D31" s="29" t="s">
        <v>70</v>
      </c>
      <c r="E31" s="29" t="s">
        <v>117</v>
      </c>
      <c r="F31" s="29" t="s">
        <v>118</v>
      </c>
      <c r="G31" s="29" t="s">
        <v>303</v>
      </c>
      <c r="H31" s="29" t="s">
        <v>304</v>
      </c>
      <c r="I31" s="23">
        <v>36438.6</v>
      </c>
      <c r="J31" s="23">
        <v>36438.6</v>
      </c>
      <c r="K31" s="23">
        <v>36438.6</v>
      </c>
      <c r="L31" s="23"/>
      <c r="M31" s="23"/>
      <c r="N31" s="23"/>
      <c r="O31" s="23"/>
      <c r="P31" s="23"/>
      <c r="Q31" s="23"/>
      <c r="R31" s="23"/>
      <c r="S31" s="23"/>
      <c r="T31" s="23"/>
      <c r="U31" s="23"/>
      <c r="V31" s="23"/>
      <c r="W31" s="23"/>
    </row>
    <row r="32" ht="20" customHeight="1" spans="1:23">
      <c r="A32" s="29" t="s">
        <v>278</v>
      </c>
      <c r="B32" s="29" t="s">
        <v>289</v>
      </c>
      <c r="C32" s="29" t="s">
        <v>288</v>
      </c>
      <c r="D32" s="29" t="s">
        <v>70</v>
      </c>
      <c r="E32" s="29" t="s">
        <v>117</v>
      </c>
      <c r="F32" s="29" t="s">
        <v>118</v>
      </c>
      <c r="G32" s="29" t="s">
        <v>305</v>
      </c>
      <c r="H32" s="29" t="s">
        <v>306</v>
      </c>
      <c r="I32" s="23">
        <v>30000</v>
      </c>
      <c r="J32" s="23">
        <v>30000</v>
      </c>
      <c r="K32" s="23">
        <v>30000</v>
      </c>
      <c r="L32" s="23"/>
      <c r="M32" s="23"/>
      <c r="N32" s="23"/>
      <c r="O32" s="23"/>
      <c r="P32" s="23"/>
      <c r="Q32" s="23"/>
      <c r="R32" s="23"/>
      <c r="S32" s="23"/>
      <c r="T32" s="23"/>
      <c r="U32" s="23"/>
      <c r="V32" s="23"/>
      <c r="W32" s="23"/>
    </row>
    <row r="33" ht="20" customHeight="1" spans="1:23">
      <c r="A33" s="29" t="s">
        <v>278</v>
      </c>
      <c r="B33" s="29" t="s">
        <v>289</v>
      </c>
      <c r="C33" s="29" t="s">
        <v>288</v>
      </c>
      <c r="D33" s="29" t="s">
        <v>70</v>
      </c>
      <c r="E33" s="29" t="s">
        <v>117</v>
      </c>
      <c r="F33" s="29" t="s">
        <v>118</v>
      </c>
      <c r="G33" s="29" t="s">
        <v>307</v>
      </c>
      <c r="H33" s="29" t="s">
        <v>308</v>
      </c>
      <c r="I33" s="23">
        <v>18000</v>
      </c>
      <c r="J33" s="23">
        <v>18000</v>
      </c>
      <c r="K33" s="23">
        <v>18000</v>
      </c>
      <c r="L33" s="23"/>
      <c r="M33" s="23"/>
      <c r="N33" s="23"/>
      <c r="O33" s="23"/>
      <c r="P33" s="23"/>
      <c r="Q33" s="23"/>
      <c r="R33" s="23"/>
      <c r="S33" s="23"/>
      <c r="T33" s="23"/>
      <c r="U33" s="23"/>
      <c r="V33" s="23"/>
      <c r="W33" s="23"/>
    </row>
    <row r="34" ht="20" customHeight="1" spans="1:23">
      <c r="A34" s="29" t="s">
        <v>278</v>
      </c>
      <c r="B34" s="29" t="s">
        <v>289</v>
      </c>
      <c r="C34" s="29" t="s">
        <v>288</v>
      </c>
      <c r="D34" s="29" t="s">
        <v>70</v>
      </c>
      <c r="E34" s="29" t="s">
        <v>117</v>
      </c>
      <c r="F34" s="29" t="s">
        <v>118</v>
      </c>
      <c r="G34" s="29" t="s">
        <v>307</v>
      </c>
      <c r="H34" s="29" t="s">
        <v>308</v>
      </c>
      <c r="I34" s="23">
        <v>150000</v>
      </c>
      <c r="J34" s="23">
        <v>150000</v>
      </c>
      <c r="K34" s="23">
        <v>150000</v>
      </c>
      <c r="L34" s="23"/>
      <c r="M34" s="23"/>
      <c r="N34" s="23"/>
      <c r="O34" s="23"/>
      <c r="P34" s="23"/>
      <c r="Q34" s="23"/>
      <c r="R34" s="23"/>
      <c r="S34" s="23"/>
      <c r="T34" s="23"/>
      <c r="U34" s="23"/>
      <c r="V34" s="23"/>
      <c r="W34" s="23"/>
    </row>
    <row r="35" ht="30" customHeight="1" spans="1:23">
      <c r="A35" s="29" t="s">
        <v>278</v>
      </c>
      <c r="B35" s="29" t="s">
        <v>289</v>
      </c>
      <c r="C35" s="29" t="s">
        <v>288</v>
      </c>
      <c r="D35" s="29" t="s">
        <v>70</v>
      </c>
      <c r="E35" s="29" t="s">
        <v>117</v>
      </c>
      <c r="F35" s="29" t="s">
        <v>118</v>
      </c>
      <c r="G35" s="29" t="s">
        <v>253</v>
      </c>
      <c r="H35" s="29" t="s">
        <v>252</v>
      </c>
      <c r="I35" s="23">
        <v>120000</v>
      </c>
      <c r="J35" s="23">
        <v>120000</v>
      </c>
      <c r="K35" s="23">
        <v>120000</v>
      </c>
      <c r="L35" s="23"/>
      <c r="M35" s="23"/>
      <c r="N35" s="23"/>
      <c r="O35" s="23"/>
      <c r="P35" s="23"/>
      <c r="Q35" s="23"/>
      <c r="R35" s="23"/>
      <c r="S35" s="23"/>
      <c r="T35" s="23"/>
      <c r="U35" s="23"/>
      <c r="V35" s="23"/>
      <c r="W35" s="23"/>
    </row>
    <row r="36" ht="30" customHeight="1" spans="1:23">
      <c r="A36" s="29" t="s">
        <v>278</v>
      </c>
      <c r="B36" s="29" t="s">
        <v>289</v>
      </c>
      <c r="C36" s="29" t="s">
        <v>288</v>
      </c>
      <c r="D36" s="29" t="s">
        <v>70</v>
      </c>
      <c r="E36" s="29" t="s">
        <v>117</v>
      </c>
      <c r="F36" s="29" t="s">
        <v>118</v>
      </c>
      <c r="G36" s="29" t="s">
        <v>256</v>
      </c>
      <c r="H36" s="29" t="s">
        <v>257</v>
      </c>
      <c r="I36" s="23">
        <v>50000</v>
      </c>
      <c r="J36" s="23">
        <v>50000</v>
      </c>
      <c r="K36" s="23">
        <v>50000</v>
      </c>
      <c r="L36" s="23"/>
      <c r="M36" s="23"/>
      <c r="N36" s="23"/>
      <c r="O36" s="23"/>
      <c r="P36" s="23"/>
      <c r="Q36" s="23"/>
      <c r="R36" s="23"/>
      <c r="S36" s="23"/>
      <c r="T36" s="23"/>
      <c r="U36" s="23"/>
      <c r="V36" s="23"/>
      <c r="W36" s="23"/>
    </row>
    <row r="37" ht="30" customHeight="1" spans="1:23">
      <c r="A37" s="24"/>
      <c r="B37" s="24"/>
      <c r="C37" s="20" t="s">
        <v>309</v>
      </c>
      <c r="D37" s="24"/>
      <c r="E37" s="24"/>
      <c r="F37" s="24"/>
      <c r="G37" s="24"/>
      <c r="H37" s="24"/>
      <c r="I37" s="23">
        <v>7614620.35</v>
      </c>
      <c r="J37" s="23"/>
      <c r="K37" s="23"/>
      <c r="L37" s="23"/>
      <c r="M37" s="23"/>
      <c r="N37" s="23">
        <v>7614620.35</v>
      </c>
      <c r="O37" s="23"/>
      <c r="P37" s="23"/>
      <c r="Q37" s="23"/>
      <c r="R37" s="23"/>
      <c r="S37" s="23"/>
      <c r="T37" s="23"/>
      <c r="U37" s="23"/>
      <c r="V37" s="23"/>
      <c r="W37" s="23"/>
    </row>
    <row r="38" ht="30" customHeight="1" spans="1:23">
      <c r="A38" s="29" t="s">
        <v>278</v>
      </c>
      <c r="B38" s="29" t="s">
        <v>310</v>
      </c>
      <c r="C38" s="29" t="s">
        <v>309</v>
      </c>
      <c r="D38" s="29" t="s">
        <v>70</v>
      </c>
      <c r="E38" s="29" t="s">
        <v>119</v>
      </c>
      <c r="F38" s="29" t="s">
        <v>120</v>
      </c>
      <c r="G38" s="29" t="s">
        <v>284</v>
      </c>
      <c r="H38" s="29" t="s">
        <v>285</v>
      </c>
      <c r="I38" s="23">
        <v>7614620.35</v>
      </c>
      <c r="J38" s="23"/>
      <c r="K38" s="23"/>
      <c r="L38" s="23"/>
      <c r="M38" s="23"/>
      <c r="N38" s="23">
        <v>7614620.35</v>
      </c>
      <c r="O38" s="23"/>
      <c r="P38" s="23"/>
      <c r="Q38" s="23"/>
      <c r="R38" s="23"/>
      <c r="S38" s="23"/>
      <c r="T38" s="23"/>
      <c r="U38" s="23"/>
      <c r="V38" s="23"/>
      <c r="W38" s="23"/>
    </row>
    <row r="39" ht="18.75" customHeight="1" spans="1:23">
      <c r="A39" s="126" t="s">
        <v>55</v>
      </c>
      <c r="B39" s="126"/>
      <c r="C39" s="126"/>
      <c r="D39" s="126"/>
      <c r="E39" s="126"/>
      <c r="F39" s="126"/>
      <c r="G39" s="126"/>
      <c r="H39" s="126"/>
      <c r="I39" s="23">
        <v>18871120.35</v>
      </c>
      <c r="J39" s="23">
        <v>11224500</v>
      </c>
      <c r="K39" s="23">
        <v>11224500</v>
      </c>
      <c r="L39" s="23"/>
      <c r="M39" s="23"/>
      <c r="N39" s="23">
        <v>7614620.35</v>
      </c>
      <c r="O39" s="23"/>
      <c r="P39" s="23"/>
      <c r="Q39" s="23"/>
      <c r="R39" s="23">
        <v>32000</v>
      </c>
      <c r="S39" s="23"/>
      <c r="T39" s="23"/>
      <c r="U39" s="23"/>
      <c r="V39" s="23"/>
      <c r="W39" s="23">
        <v>32000</v>
      </c>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5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4"/>
  <sheetViews>
    <sheetView showZeros="0" view="pageBreakPreview" zoomScaleNormal="100" topLeftCell="B1" workbookViewId="0">
      <selection activeCell="B7" sqref="B7:B15"/>
    </sheetView>
  </sheetViews>
  <sheetFormatPr defaultColWidth="9.14285714285714" defaultRowHeight="12" customHeight="1"/>
  <cols>
    <col min="1" max="1" width="22.8571428571429" customWidth="1"/>
    <col min="2" max="2" width="48" customWidth="1"/>
    <col min="3" max="3" width="10.4285714285714" customWidth="1"/>
    <col min="4" max="4" width="13.7142857142857" customWidth="1"/>
    <col min="5" max="5" width="22.5714285714286" customWidth="1"/>
    <col min="6" max="6" width="10.4285714285714" customWidth="1"/>
    <col min="7" max="7" width="19.7142857142857" customWidth="1"/>
    <col min="8" max="9" width="12" customWidth="1"/>
    <col min="10" max="10" width="36.4285714285714" customWidth="1"/>
  </cols>
  <sheetData>
    <row r="1" ht="15" customHeight="1" spans="10:10">
      <c r="J1" s="89" t="s">
        <v>311</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"单位名称："&amp;"临沧市应急管理局"</f>
        <v>单位名称：临沧市应急管理局</v>
      </c>
      <c r="B3" s="49"/>
      <c r="C3" s="49"/>
      <c r="D3" s="49"/>
      <c r="E3" s="49"/>
      <c r="F3" s="50"/>
      <c r="G3" s="49"/>
      <c r="H3" s="50"/>
    </row>
    <row r="4" ht="18.75" customHeight="1" spans="1:10">
      <c r="A4" s="40" t="s">
        <v>312</v>
      </c>
      <c r="B4" s="40" t="s">
        <v>313</v>
      </c>
      <c r="C4" s="40" t="s">
        <v>314</v>
      </c>
      <c r="D4" s="40" t="s">
        <v>315</v>
      </c>
      <c r="E4" s="40" t="s">
        <v>316</v>
      </c>
      <c r="F4" s="51" t="s">
        <v>317</v>
      </c>
      <c r="G4" s="40" t="s">
        <v>318</v>
      </c>
      <c r="H4" s="51" t="s">
        <v>319</v>
      </c>
      <c r="I4" s="51" t="s">
        <v>320</v>
      </c>
      <c r="J4" s="40" t="s">
        <v>321</v>
      </c>
    </row>
    <row r="5" ht="18.75" customHeight="1" spans="1:10">
      <c r="A5" s="121">
        <v>1</v>
      </c>
      <c r="B5" s="121">
        <v>2</v>
      </c>
      <c r="C5" s="121">
        <v>3</v>
      </c>
      <c r="D5" s="121">
        <v>4</v>
      </c>
      <c r="E5" s="121">
        <v>5</v>
      </c>
      <c r="F5" s="121">
        <v>6</v>
      </c>
      <c r="G5" s="121">
        <v>7</v>
      </c>
      <c r="H5" s="121">
        <v>8</v>
      </c>
      <c r="I5" s="121">
        <v>9</v>
      </c>
      <c r="J5" s="121">
        <v>10</v>
      </c>
    </row>
    <row r="6" ht="18.75" customHeight="1" spans="1:10">
      <c r="A6" s="122" t="s">
        <v>70</v>
      </c>
      <c r="B6" s="42"/>
      <c r="C6" s="42"/>
      <c r="D6" s="42"/>
      <c r="E6" s="44"/>
      <c r="F6" s="55"/>
      <c r="G6" s="44"/>
      <c r="H6" s="55"/>
      <c r="I6" s="55"/>
      <c r="J6" s="44"/>
    </row>
    <row r="7" ht="18.75" customHeight="1" spans="1:10">
      <c r="A7" s="226" t="s">
        <v>282</v>
      </c>
      <c r="B7" s="54" t="s">
        <v>322</v>
      </c>
      <c r="C7" s="54" t="s">
        <v>323</v>
      </c>
      <c r="D7" s="54" t="s">
        <v>324</v>
      </c>
      <c r="E7" s="122" t="s">
        <v>325</v>
      </c>
      <c r="F7" s="54" t="s">
        <v>326</v>
      </c>
      <c r="G7" s="122" t="s">
        <v>327</v>
      </c>
      <c r="H7" s="54" t="s">
        <v>328</v>
      </c>
      <c r="I7" s="54" t="s">
        <v>329</v>
      </c>
      <c r="J7" s="122" t="s">
        <v>330</v>
      </c>
    </row>
    <row r="8" ht="18.75" customHeight="1" spans="1:10">
      <c r="A8" s="226" t="s">
        <v>282</v>
      </c>
      <c r="B8" s="54" t="s">
        <v>322</v>
      </c>
      <c r="C8" s="54" t="s">
        <v>323</v>
      </c>
      <c r="D8" s="54" t="s">
        <v>331</v>
      </c>
      <c r="E8" s="122" t="s">
        <v>332</v>
      </c>
      <c r="F8" s="54" t="s">
        <v>333</v>
      </c>
      <c r="G8" s="122" t="s">
        <v>334</v>
      </c>
      <c r="H8" s="54" t="s">
        <v>335</v>
      </c>
      <c r="I8" s="54" t="s">
        <v>329</v>
      </c>
      <c r="J8" s="122" t="s">
        <v>332</v>
      </c>
    </row>
    <row r="9" ht="18.75" customHeight="1" spans="1:10">
      <c r="A9" s="226" t="s">
        <v>282</v>
      </c>
      <c r="B9" s="54" t="s">
        <v>322</v>
      </c>
      <c r="C9" s="54" t="s">
        <v>323</v>
      </c>
      <c r="D9" s="54" t="s">
        <v>336</v>
      </c>
      <c r="E9" s="122" t="s">
        <v>337</v>
      </c>
      <c r="F9" s="54" t="s">
        <v>338</v>
      </c>
      <c r="G9" s="122" t="s">
        <v>339</v>
      </c>
      <c r="H9" s="54" t="s">
        <v>340</v>
      </c>
      <c r="I9" s="54" t="s">
        <v>329</v>
      </c>
      <c r="J9" s="122" t="s">
        <v>341</v>
      </c>
    </row>
    <row r="10" ht="18.75" customHeight="1" spans="1:10">
      <c r="A10" s="226" t="s">
        <v>282</v>
      </c>
      <c r="B10" s="54" t="s">
        <v>322</v>
      </c>
      <c r="C10" s="54" t="s">
        <v>323</v>
      </c>
      <c r="D10" s="54" t="s">
        <v>342</v>
      </c>
      <c r="E10" s="122" t="s">
        <v>343</v>
      </c>
      <c r="F10" s="54" t="s">
        <v>338</v>
      </c>
      <c r="G10" s="122" t="s">
        <v>344</v>
      </c>
      <c r="H10" s="54" t="s">
        <v>345</v>
      </c>
      <c r="I10" s="54" t="s">
        <v>329</v>
      </c>
      <c r="J10" s="122" t="s">
        <v>346</v>
      </c>
    </row>
    <row r="11" ht="18.75" customHeight="1" spans="1:10">
      <c r="A11" s="226" t="s">
        <v>282</v>
      </c>
      <c r="B11" s="54" t="s">
        <v>322</v>
      </c>
      <c r="C11" s="54" t="s">
        <v>347</v>
      </c>
      <c r="D11" s="54" t="s">
        <v>348</v>
      </c>
      <c r="E11" s="122" t="s">
        <v>349</v>
      </c>
      <c r="F11" s="54" t="s">
        <v>333</v>
      </c>
      <c r="G11" s="122" t="s">
        <v>350</v>
      </c>
      <c r="H11" s="54" t="s">
        <v>351</v>
      </c>
      <c r="I11" s="54" t="s">
        <v>352</v>
      </c>
      <c r="J11" s="122" t="s">
        <v>353</v>
      </c>
    </row>
    <row r="12" ht="42" customHeight="1" spans="1:10">
      <c r="A12" s="226" t="s">
        <v>282</v>
      </c>
      <c r="B12" s="54" t="s">
        <v>322</v>
      </c>
      <c r="C12" s="54" t="s">
        <v>347</v>
      </c>
      <c r="D12" s="54" t="s">
        <v>348</v>
      </c>
      <c r="E12" s="122" t="s">
        <v>354</v>
      </c>
      <c r="F12" s="54" t="s">
        <v>333</v>
      </c>
      <c r="G12" s="122" t="s">
        <v>355</v>
      </c>
      <c r="H12" s="54" t="s">
        <v>351</v>
      </c>
      <c r="I12" s="54" t="s">
        <v>352</v>
      </c>
      <c r="J12" s="122" t="s">
        <v>355</v>
      </c>
    </row>
    <row r="13" ht="34" customHeight="1" spans="1:10">
      <c r="A13" s="226" t="s">
        <v>282</v>
      </c>
      <c r="B13" s="54" t="s">
        <v>322</v>
      </c>
      <c r="C13" s="54" t="s">
        <v>347</v>
      </c>
      <c r="D13" s="54" t="s">
        <v>356</v>
      </c>
      <c r="E13" s="122" t="s">
        <v>357</v>
      </c>
      <c r="F13" s="54" t="s">
        <v>333</v>
      </c>
      <c r="G13" s="122" t="s">
        <v>358</v>
      </c>
      <c r="H13" s="54" t="s">
        <v>351</v>
      </c>
      <c r="I13" s="54" t="s">
        <v>352</v>
      </c>
      <c r="J13" s="122" t="s">
        <v>358</v>
      </c>
    </row>
    <row r="14" ht="37" customHeight="1" spans="1:10">
      <c r="A14" s="226" t="s">
        <v>282</v>
      </c>
      <c r="B14" s="54" t="s">
        <v>322</v>
      </c>
      <c r="C14" s="54" t="s">
        <v>347</v>
      </c>
      <c r="D14" s="54" t="s">
        <v>359</v>
      </c>
      <c r="E14" s="122" t="s">
        <v>360</v>
      </c>
      <c r="F14" s="54" t="s">
        <v>326</v>
      </c>
      <c r="G14" s="122" t="s">
        <v>361</v>
      </c>
      <c r="H14" s="54" t="s">
        <v>362</v>
      </c>
      <c r="I14" s="54" t="s">
        <v>329</v>
      </c>
      <c r="J14" s="122" t="s">
        <v>360</v>
      </c>
    </row>
    <row r="15" ht="26" customHeight="1" spans="1:10">
      <c r="A15" s="226" t="s">
        <v>282</v>
      </c>
      <c r="B15" s="54" t="s">
        <v>322</v>
      </c>
      <c r="C15" s="54" t="s">
        <v>363</v>
      </c>
      <c r="D15" s="54" t="s">
        <v>364</v>
      </c>
      <c r="E15" s="122" t="s">
        <v>365</v>
      </c>
      <c r="F15" s="54" t="s">
        <v>326</v>
      </c>
      <c r="G15" s="122" t="s">
        <v>366</v>
      </c>
      <c r="H15" s="54" t="s">
        <v>335</v>
      </c>
      <c r="I15" s="54" t="s">
        <v>329</v>
      </c>
      <c r="J15" s="122" t="s">
        <v>365</v>
      </c>
    </row>
    <row r="16" ht="26" customHeight="1" spans="1:10">
      <c r="A16" s="226" t="s">
        <v>269</v>
      </c>
      <c r="B16" s="54" t="s">
        <v>367</v>
      </c>
      <c r="C16" s="54" t="s">
        <v>323</v>
      </c>
      <c r="D16" s="54" t="s">
        <v>324</v>
      </c>
      <c r="E16" s="122" t="s">
        <v>368</v>
      </c>
      <c r="F16" s="54" t="s">
        <v>333</v>
      </c>
      <c r="G16" s="122" t="s">
        <v>369</v>
      </c>
      <c r="H16" s="54" t="s">
        <v>370</v>
      </c>
      <c r="I16" s="54" t="s">
        <v>329</v>
      </c>
      <c r="J16" s="122" t="s">
        <v>368</v>
      </c>
    </row>
    <row r="17" ht="26" customHeight="1" spans="1:10">
      <c r="A17" s="226" t="s">
        <v>269</v>
      </c>
      <c r="B17" s="54" t="s">
        <v>367</v>
      </c>
      <c r="C17" s="54" t="s">
        <v>323</v>
      </c>
      <c r="D17" s="54" t="s">
        <v>336</v>
      </c>
      <c r="E17" s="122" t="s">
        <v>371</v>
      </c>
      <c r="F17" s="54" t="s">
        <v>333</v>
      </c>
      <c r="G17" s="122" t="s">
        <v>372</v>
      </c>
      <c r="H17" s="54" t="s">
        <v>351</v>
      </c>
      <c r="I17" s="54" t="s">
        <v>352</v>
      </c>
      <c r="J17" s="122" t="s">
        <v>373</v>
      </c>
    </row>
    <row r="18" ht="26" customHeight="1" spans="1:10">
      <c r="A18" s="226" t="s">
        <v>269</v>
      </c>
      <c r="B18" s="54" t="s">
        <v>367</v>
      </c>
      <c r="C18" s="54" t="s">
        <v>323</v>
      </c>
      <c r="D18" s="54" t="s">
        <v>342</v>
      </c>
      <c r="E18" s="122" t="s">
        <v>343</v>
      </c>
      <c r="F18" s="54" t="s">
        <v>333</v>
      </c>
      <c r="G18" s="122" t="s">
        <v>374</v>
      </c>
      <c r="H18" s="54" t="s">
        <v>375</v>
      </c>
      <c r="I18" s="54" t="s">
        <v>352</v>
      </c>
      <c r="J18" s="122" t="s">
        <v>376</v>
      </c>
    </row>
    <row r="19" ht="26" customHeight="1" spans="1:10">
      <c r="A19" s="226" t="s">
        <v>269</v>
      </c>
      <c r="B19" s="54" t="s">
        <v>367</v>
      </c>
      <c r="C19" s="54" t="s">
        <v>347</v>
      </c>
      <c r="D19" s="54" t="s">
        <v>348</v>
      </c>
      <c r="E19" s="122" t="s">
        <v>377</v>
      </c>
      <c r="F19" s="54" t="s">
        <v>333</v>
      </c>
      <c r="G19" s="122" t="s">
        <v>378</v>
      </c>
      <c r="H19" s="54" t="s">
        <v>351</v>
      </c>
      <c r="I19" s="54" t="s">
        <v>352</v>
      </c>
      <c r="J19" s="122" t="s">
        <v>379</v>
      </c>
    </row>
    <row r="20" ht="26" customHeight="1" spans="1:10">
      <c r="A20" s="226" t="s">
        <v>269</v>
      </c>
      <c r="B20" s="54" t="s">
        <v>367</v>
      </c>
      <c r="C20" s="54" t="s">
        <v>363</v>
      </c>
      <c r="D20" s="54" t="s">
        <v>364</v>
      </c>
      <c r="E20" s="122" t="s">
        <v>380</v>
      </c>
      <c r="F20" s="54" t="s">
        <v>333</v>
      </c>
      <c r="G20" s="122" t="s">
        <v>334</v>
      </c>
      <c r="H20" s="54" t="s">
        <v>335</v>
      </c>
      <c r="I20" s="54" t="s">
        <v>329</v>
      </c>
      <c r="J20" s="122" t="s">
        <v>380</v>
      </c>
    </row>
    <row r="21" ht="26" customHeight="1" spans="1:10">
      <c r="A21" s="226" t="s">
        <v>286</v>
      </c>
      <c r="B21" s="54" t="s">
        <v>381</v>
      </c>
      <c r="C21" s="54" t="s">
        <v>323</v>
      </c>
      <c r="D21" s="54" t="s">
        <v>324</v>
      </c>
      <c r="E21" s="122" t="s">
        <v>382</v>
      </c>
      <c r="F21" s="54" t="s">
        <v>333</v>
      </c>
      <c r="G21" s="122" t="s">
        <v>383</v>
      </c>
      <c r="H21" s="54" t="s">
        <v>384</v>
      </c>
      <c r="I21" s="54" t="s">
        <v>329</v>
      </c>
      <c r="J21" s="122" t="s">
        <v>385</v>
      </c>
    </row>
    <row r="22" ht="26" customHeight="1" spans="1:10">
      <c r="A22" s="226" t="s">
        <v>286</v>
      </c>
      <c r="B22" s="54" t="s">
        <v>381</v>
      </c>
      <c r="C22" s="54" t="s">
        <v>323</v>
      </c>
      <c r="D22" s="54" t="s">
        <v>324</v>
      </c>
      <c r="E22" s="122" t="s">
        <v>386</v>
      </c>
      <c r="F22" s="54" t="s">
        <v>333</v>
      </c>
      <c r="G22" s="122" t="s">
        <v>387</v>
      </c>
      <c r="H22" s="54" t="s">
        <v>384</v>
      </c>
      <c r="I22" s="54" t="s">
        <v>329</v>
      </c>
      <c r="J22" s="122" t="s">
        <v>385</v>
      </c>
    </row>
    <row r="23" ht="26" customHeight="1" spans="1:10">
      <c r="A23" s="226" t="s">
        <v>286</v>
      </c>
      <c r="B23" s="54" t="s">
        <v>381</v>
      </c>
      <c r="C23" s="54" t="s">
        <v>347</v>
      </c>
      <c r="D23" s="54" t="s">
        <v>388</v>
      </c>
      <c r="E23" s="122" t="s">
        <v>389</v>
      </c>
      <c r="F23" s="54" t="s">
        <v>333</v>
      </c>
      <c r="G23" s="122" t="s">
        <v>351</v>
      </c>
      <c r="H23" s="54" t="s">
        <v>351</v>
      </c>
      <c r="I23" s="54" t="s">
        <v>329</v>
      </c>
      <c r="J23" s="122" t="s">
        <v>390</v>
      </c>
    </row>
    <row r="24" ht="32" customHeight="1" spans="1:10">
      <c r="A24" s="226" t="s">
        <v>286</v>
      </c>
      <c r="B24" s="54" t="s">
        <v>381</v>
      </c>
      <c r="C24" s="54" t="s">
        <v>363</v>
      </c>
      <c r="D24" s="54" t="s">
        <v>364</v>
      </c>
      <c r="E24" s="122" t="s">
        <v>364</v>
      </c>
      <c r="F24" s="54" t="s">
        <v>333</v>
      </c>
      <c r="G24" s="122" t="s">
        <v>391</v>
      </c>
      <c r="H24" s="54" t="s">
        <v>335</v>
      </c>
      <c r="I24" s="54" t="s">
        <v>352</v>
      </c>
      <c r="J24" s="122" t="s">
        <v>392</v>
      </c>
    </row>
    <row r="25" ht="32" customHeight="1" spans="1:10">
      <c r="A25" s="226" t="s">
        <v>272</v>
      </c>
      <c r="B25" s="54" t="s">
        <v>393</v>
      </c>
      <c r="C25" s="54" t="s">
        <v>323</v>
      </c>
      <c r="D25" s="54" t="s">
        <v>324</v>
      </c>
      <c r="E25" s="122" t="s">
        <v>394</v>
      </c>
      <c r="F25" s="54" t="s">
        <v>326</v>
      </c>
      <c r="G25" s="122" t="s">
        <v>168</v>
      </c>
      <c r="H25" s="54" t="s">
        <v>395</v>
      </c>
      <c r="I25" s="54" t="s">
        <v>329</v>
      </c>
      <c r="J25" s="122" t="s">
        <v>396</v>
      </c>
    </row>
    <row r="26" ht="32" customHeight="1" spans="1:10">
      <c r="A26" s="226" t="s">
        <v>272</v>
      </c>
      <c r="B26" s="54" t="s">
        <v>393</v>
      </c>
      <c r="C26" s="54" t="s">
        <v>323</v>
      </c>
      <c r="D26" s="54" t="s">
        <v>336</v>
      </c>
      <c r="E26" s="122" t="s">
        <v>397</v>
      </c>
      <c r="F26" s="54" t="s">
        <v>338</v>
      </c>
      <c r="G26" s="122" t="s">
        <v>398</v>
      </c>
      <c r="H26" s="54" t="s">
        <v>399</v>
      </c>
      <c r="I26" s="54" t="s">
        <v>329</v>
      </c>
      <c r="J26" s="122" t="s">
        <v>397</v>
      </c>
    </row>
    <row r="27" ht="30" customHeight="1" spans="1:10">
      <c r="A27" s="226" t="s">
        <v>272</v>
      </c>
      <c r="B27" s="54" t="s">
        <v>393</v>
      </c>
      <c r="C27" s="54" t="s">
        <v>347</v>
      </c>
      <c r="D27" s="54" t="s">
        <v>388</v>
      </c>
      <c r="E27" s="122" t="s">
        <v>400</v>
      </c>
      <c r="F27" s="54" t="s">
        <v>326</v>
      </c>
      <c r="G27" s="122" t="s">
        <v>401</v>
      </c>
      <c r="H27" s="54" t="s">
        <v>345</v>
      </c>
      <c r="I27" s="54" t="s">
        <v>329</v>
      </c>
      <c r="J27" s="122" t="s">
        <v>402</v>
      </c>
    </row>
    <row r="28" ht="54" customHeight="1" spans="1:10">
      <c r="A28" s="226" t="s">
        <v>272</v>
      </c>
      <c r="B28" s="54" t="s">
        <v>393</v>
      </c>
      <c r="C28" s="54" t="s">
        <v>347</v>
      </c>
      <c r="D28" s="54" t="s">
        <v>348</v>
      </c>
      <c r="E28" s="122" t="s">
        <v>403</v>
      </c>
      <c r="F28" s="54" t="s">
        <v>333</v>
      </c>
      <c r="G28" s="122" t="s">
        <v>404</v>
      </c>
      <c r="H28" s="54" t="s">
        <v>362</v>
      </c>
      <c r="I28" s="54" t="s">
        <v>329</v>
      </c>
      <c r="J28" s="122" t="s">
        <v>404</v>
      </c>
    </row>
    <row r="29" ht="38" customHeight="1" spans="1:10">
      <c r="A29" s="226" t="s">
        <v>272</v>
      </c>
      <c r="B29" s="54" t="s">
        <v>393</v>
      </c>
      <c r="C29" s="54" t="s">
        <v>363</v>
      </c>
      <c r="D29" s="54" t="s">
        <v>364</v>
      </c>
      <c r="E29" s="122" t="s">
        <v>405</v>
      </c>
      <c r="F29" s="54" t="s">
        <v>326</v>
      </c>
      <c r="G29" s="122" t="s">
        <v>406</v>
      </c>
      <c r="H29" s="54" t="s">
        <v>335</v>
      </c>
      <c r="I29" s="54" t="s">
        <v>329</v>
      </c>
      <c r="J29" s="122" t="s">
        <v>405</v>
      </c>
    </row>
    <row r="30" ht="30" customHeight="1" spans="1:10">
      <c r="A30" s="226" t="s">
        <v>288</v>
      </c>
      <c r="B30" s="54" t="s">
        <v>407</v>
      </c>
      <c r="C30" s="54" t="s">
        <v>323</v>
      </c>
      <c r="D30" s="54" t="s">
        <v>324</v>
      </c>
      <c r="E30" s="122" t="s">
        <v>408</v>
      </c>
      <c r="F30" s="54" t="s">
        <v>326</v>
      </c>
      <c r="G30" s="122" t="s">
        <v>409</v>
      </c>
      <c r="H30" s="54" t="s">
        <v>395</v>
      </c>
      <c r="I30" s="54" t="s">
        <v>329</v>
      </c>
      <c r="J30" s="122" t="s">
        <v>410</v>
      </c>
    </row>
    <row r="31" ht="30" customHeight="1" spans="1:10">
      <c r="A31" s="226" t="s">
        <v>288</v>
      </c>
      <c r="B31" s="54" t="s">
        <v>407</v>
      </c>
      <c r="C31" s="54" t="s">
        <v>323</v>
      </c>
      <c r="D31" s="54" t="s">
        <v>324</v>
      </c>
      <c r="E31" s="122" t="s">
        <v>411</v>
      </c>
      <c r="F31" s="54" t="s">
        <v>326</v>
      </c>
      <c r="G31" s="122" t="s">
        <v>412</v>
      </c>
      <c r="H31" s="54" t="s">
        <v>413</v>
      </c>
      <c r="I31" s="54" t="s">
        <v>329</v>
      </c>
      <c r="J31" s="122" t="s">
        <v>414</v>
      </c>
    </row>
    <row r="32" ht="30" customHeight="1" spans="1:10">
      <c r="A32" s="226" t="s">
        <v>288</v>
      </c>
      <c r="B32" s="54" t="s">
        <v>407</v>
      </c>
      <c r="C32" s="54" t="s">
        <v>323</v>
      </c>
      <c r="D32" s="54" t="s">
        <v>324</v>
      </c>
      <c r="E32" s="122" t="s">
        <v>415</v>
      </c>
      <c r="F32" s="54" t="s">
        <v>338</v>
      </c>
      <c r="G32" s="122" t="s">
        <v>416</v>
      </c>
      <c r="H32" s="54" t="s">
        <v>417</v>
      </c>
      <c r="I32" s="54" t="s">
        <v>329</v>
      </c>
      <c r="J32" s="122" t="s">
        <v>418</v>
      </c>
    </row>
    <row r="33" ht="48" customHeight="1" spans="1:10">
      <c r="A33" s="226" t="s">
        <v>288</v>
      </c>
      <c r="B33" s="54" t="s">
        <v>407</v>
      </c>
      <c r="C33" s="54" t="s">
        <v>323</v>
      </c>
      <c r="D33" s="54" t="s">
        <v>331</v>
      </c>
      <c r="E33" s="122" t="s">
        <v>419</v>
      </c>
      <c r="F33" s="54" t="s">
        <v>333</v>
      </c>
      <c r="G33" s="122" t="s">
        <v>334</v>
      </c>
      <c r="H33" s="54" t="s">
        <v>335</v>
      </c>
      <c r="I33" s="54" t="s">
        <v>329</v>
      </c>
      <c r="J33" s="122" t="s">
        <v>420</v>
      </c>
    </row>
    <row r="34" ht="46" customHeight="1" spans="1:10">
      <c r="A34" s="226" t="s">
        <v>288</v>
      </c>
      <c r="B34" s="54" t="s">
        <v>407</v>
      </c>
      <c r="C34" s="54" t="s">
        <v>323</v>
      </c>
      <c r="D34" s="54" t="s">
        <v>331</v>
      </c>
      <c r="E34" s="122" t="s">
        <v>421</v>
      </c>
      <c r="F34" s="54" t="s">
        <v>333</v>
      </c>
      <c r="G34" s="122" t="s">
        <v>334</v>
      </c>
      <c r="H34" s="54" t="s">
        <v>335</v>
      </c>
      <c r="I34" s="54" t="s">
        <v>329</v>
      </c>
      <c r="J34" s="122" t="s">
        <v>422</v>
      </c>
    </row>
    <row r="35" ht="30" customHeight="1" spans="1:10">
      <c r="A35" s="226" t="s">
        <v>288</v>
      </c>
      <c r="B35" s="54" t="s">
        <v>407</v>
      </c>
      <c r="C35" s="54" t="s">
        <v>347</v>
      </c>
      <c r="D35" s="54" t="s">
        <v>348</v>
      </c>
      <c r="E35" s="122" t="s">
        <v>423</v>
      </c>
      <c r="F35" s="54" t="s">
        <v>333</v>
      </c>
      <c r="G35" s="122" t="s">
        <v>424</v>
      </c>
      <c r="H35" s="54" t="s">
        <v>425</v>
      </c>
      <c r="I35" s="54" t="s">
        <v>329</v>
      </c>
      <c r="J35" s="122" t="s">
        <v>426</v>
      </c>
    </row>
    <row r="36" ht="46" customHeight="1" spans="1:10">
      <c r="A36" s="226" t="s">
        <v>288</v>
      </c>
      <c r="B36" s="54" t="s">
        <v>407</v>
      </c>
      <c r="C36" s="54" t="s">
        <v>347</v>
      </c>
      <c r="D36" s="54" t="s">
        <v>348</v>
      </c>
      <c r="E36" s="122" t="s">
        <v>427</v>
      </c>
      <c r="F36" s="54" t="s">
        <v>338</v>
      </c>
      <c r="G36" s="122" t="s">
        <v>398</v>
      </c>
      <c r="H36" s="54" t="s">
        <v>399</v>
      </c>
      <c r="I36" s="54" t="s">
        <v>329</v>
      </c>
      <c r="J36" s="122" t="s">
        <v>428</v>
      </c>
    </row>
    <row r="37" ht="62" customHeight="1" spans="1:10">
      <c r="A37" s="226" t="s">
        <v>288</v>
      </c>
      <c r="B37" s="54" t="s">
        <v>407</v>
      </c>
      <c r="C37" s="54" t="s">
        <v>347</v>
      </c>
      <c r="D37" s="54" t="s">
        <v>348</v>
      </c>
      <c r="E37" s="122" t="s">
        <v>429</v>
      </c>
      <c r="F37" s="54" t="s">
        <v>326</v>
      </c>
      <c r="G37" s="122" t="s">
        <v>409</v>
      </c>
      <c r="H37" s="54" t="s">
        <v>335</v>
      </c>
      <c r="I37" s="54" t="s">
        <v>329</v>
      </c>
      <c r="J37" s="122" t="s">
        <v>430</v>
      </c>
    </row>
    <row r="38" ht="42" customHeight="1" spans="1:10">
      <c r="A38" s="226" t="s">
        <v>288</v>
      </c>
      <c r="B38" s="54" t="s">
        <v>407</v>
      </c>
      <c r="C38" s="54" t="s">
        <v>347</v>
      </c>
      <c r="D38" s="54" t="s">
        <v>359</v>
      </c>
      <c r="E38" s="122" t="s">
        <v>431</v>
      </c>
      <c r="F38" s="54" t="s">
        <v>326</v>
      </c>
      <c r="G38" s="122" t="s">
        <v>432</v>
      </c>
      <c r="H38" s="54" t="s">
        <v>417</v>
      </c>
      <c r="I38" s="54" t="s">
        <v>329</v>
      </c>
      <c r="J38" s="122" t="s">
        <v>433</v>
      </c>
    </row>
    <row r="39" ht="30" customHeight="1" spans="1:10">
      <c r="A39" s="226" t="s">
        <v>288</v>
      </c>
      <c r="B39" s="54" t="s">
        <v>407</v>
      </c>
      <c r="C39" s="54" t="s">
        <v>363</v>
      </c>
      <c r="D39" s="54" t="s">
        <v>364</v>
      </c>
      <c r="E39" s="122" t="s">
        <v>405</v>
      </c>
      <c r="F39" s="54" t="s">
        <v>326</v>
      </c>
      <c r="G39" s="122" t="s">
        <v>366</v>
      </c>
      <c r="H39" s="54" t="s">
        <v>335</v>
      </c>
      <c r="I39" s="54" t="s">
        <v>329</v>
      </c>
      <c r="J39" s="122" t="s">
        <v>434</v>
      </c>
    </row>
    <row r="40" ht="32" customHeight="1" spans="1:10">
      <c r="A40" s="226" t="s">
        <v>277</v>
      </c>
      <c r="B40" s="54" t="s">
        <v>435</v>
      </c>
      <c r="C40" s="54" t="s">
        <v>323</v>
      </c>
      <c r="D40" s="54" t="s">
        <v>324</v>
      </c>
      <c r="E40" s="122" t="s">
        <v>436</v>
      </c>
      <c r="F40" s="54" t="s">
        <v>326</v>
      </c>
      <c r="G40" s="122" t="s">
        <v>437</v>
      </c>
      <c r="H40" s="54" t="s">
        <v>438</v>
      </c>
      <c r="I40" s="54" t="s">
        <v>329</v>
      </c>
      <c r="J40" s="122" t="s">
        <v>436</v>
      </c>
    </row>
    <row r="41" ht="32" customHeight="1" spans="1:10">
      <c r="A41" s="226" t="s">
        <v>277</v>
      </c>
      <c r="B41" s="54" t="s">
        <v>439</v>
      </c>
      <c r="C41" s="54" t="s">
        <v>323</v>
      </c>
      <c r="D41" s="54" t="s">
        <v>324</v>
      </c>
      <c r="E41" s="122" t="s">
        <v>440</v>
      </c>
      <c r="F41" s="54" t="s">
        <v>333</v>
      </c>
      <c r="G41" s="122" t="s">
        <v>441</v>
      </c>
      <c r="H41" s="54" t="s">
        <v>370</v>
      </c>
      <c r="I41" s="54" t="s">
        <v>352</v>
      </c>
      <c r="J41" s="122" t="s">
        <v>442</v>
      </c>
    </row>
    <row r="42" ht="53" customHeight="1" spans="1:10">
      <c r="A42" s="226" t="s">
        <v>277</v>
      </c>
      <c r="B42" s="54" t="s">
        <v>439</v>
      </c>
      <c r="C42" s="54" t="s">
        <v>347</v>
      </c>
      <c r="D42" s="54" t="s">
        <v>348</v>
      </c>
      <c r="E42" s="122" t="s">
        <v>443</v>
      </c>
      <c r="F42" s="54" t="s">
        <v>333</v>
      </c>
      <c r="G42" s="122" t="s">
        <v>444</v>
      </c>
      <c r="H42" s="54" t="s">
        <v>351</v>
      </c>
      <c r="I42" s="54" t="s">
        <v>352</v>
      </c>
      <c r="J42" s="122" t="s">
        <v>443</v>
      </c>
    </row>
    <row r="43" ht="53" customHeight="1" spans="1:10">
      <c r="A43" s="226" t="s">
        <v>277</v>
      </c>
      <c r="B43" s="54" t="s">
        <v>439</v>
      </c>
      <c r="C43" s="54" t="s">
        <v>347</v>
      </c>
      <c r="D43" s="54" t="s">
        <v>359</v>
      </c>
      <c r="E43" s="122" t="s">
        <v>445</v>
      </c>
      <c r="F43" s="54" t="s">
        <v>333</v>
      </c>
      <c r="G43" s="122" t="s">
        <v>446</v>
      </c>
      <c r="H43" s="54" t="s">
        <v>351</v>
      </c>
      <c r="I43" s="54" t="s">
        <v>352</v>
      </c>
      <c r="J43" s="122" t="s">
        <v>447</v>
      </c>
    </row>
    <row r="44" ht="53" customHeight="1" spans="1:10">
      <c r="A44" s="226" t="s">
        <v>277</v>
      </c>
      <c r="B44" s="54" t="s">
        <v>439</v>
      </c>
      <c r="C44" s="54" t="s">
        <v>363</v>
      </c>
      <c r="D44" s="54" t="s">
        <v>364</v>
      </c>
      <c r="E44" s="122" t="s">
        <v>448</v>
      </c>
      <c r="F44" s="54" t="s">
        <v>326</v>
      </c>
      <c r="G44" s="122" t="s">
        <v>449</v>
      </c>
      <c r="H44" s="54" t="s">
        <v>335</v>
      </c>
      <c r="I44" s="54" t="s">
        <v>329</v>
      </c>
      <c r="J44" s="122" t="s">
        <v>448</v>
      </c>
    </row>
  </sheetData>
  <mergeCells count="14">
    <mergeCell ref="A2:J2"/>
    <mergeCell ref="A3:H3"/>
    <mergeCell ref="A7:A15"/>
    <mergeCell ref="A16:A20"/>
    <mergeCell ref="A21:A24"/>
    <mergeCell ref="A25:A29"/>
    <mergeCell ref="A30:A39"/>
    <mergeCell ref="A40:A44"/>
    <mergeCell ref="B7:B15"/>
    <mergeCell ref="B16:B20"/>
    <mergeCell ref="B21:B24"/>
    <mergeCell ref="B25:B29"/>
    <mergeCell ref="B30:B39"/>
    <mergeCell ref="B40:B44"/>
  </mergeCells>
  <printOptions horizontalCentered="1"/>
  <pageMargins left="0.357638888888889" right="0.357638888888889" top="0.60625" bottom="0.409027777777778" header="0.5" footer="0.5"/>
  <pageSetup paperSize="9" scale="70" orientation="landscape" horizontalDpi="600"/>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哟嗬</cp:lastModifiedBy>
  <dcterms:created xsi:type="dcterms:W3CDTF">2025-02-20T08:15:00Z</dcterms:created>
  <dcterms:modified xsi:type="dcterms:W3CDTF">2025-03-06T07:00:11Z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9EF30F4017B04290BB414E8CFF995B08_13</vt:lpwstr>
  </property>
  <property fmtid="{D5CDD505-2E9C-101B-9397-08002B2CF9AE}" pid="3" name="KSOProductBuildVer">
    <vt:lpwstr>2052-12.1.0.20305</vt:lpwstr>
  </property>
</Properties>
</file>