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328" windowHeight="10500"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<sst xmlns="http://schemas.openxmlformats.org/spreadsheetml/2006/main" count="845" uniqueCount="367">
  <si>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</si>
  <si>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</si>
  <si>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</si>
  <si>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</si>
  <si>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</si>
  <si>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</si>
  <si>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</si>
  <si>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</si>
  <si>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</si>
  <si>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</si>
  <si>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</si>
  <si>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</si>
  <si>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</si>
  <si>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</si>
  <si>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</si>
  <si>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</si>
  <si>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</si>
  <si>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</si>
  <si>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</si>
  <si>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</si>
  <si>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</si>
  <si>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</si>
  <si>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</si>
  <si>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</si>
  <si>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</si>
  <si>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</si>
  <si>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</si>
  <si>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</si>
  <si>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</si>
  <si>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</si>
  <si>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</si>
  <si>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</si>
  <si>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</si>
  <si>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</si>
  <si>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</si>
  <si>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</si>
  <si>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</si>
  <si>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</si>
  <si>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</si>
  <si>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</si>
  <si>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</si>
  <si>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</si>
  <si>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</si>
  <si>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</si>
  <si>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</si>
  <si>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</si>
  <si>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</si>
  <si>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</si>
  <si>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</si>
  <si>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</si>
  <si>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</si>
  <si>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</si>
  <si>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</si>
  <si>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</si>
  <si>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</si>
  <si>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</si>
  <si>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</si>
  <si>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</si>
  <si>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</si>
  <si>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</si>
  <si>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</si>
  <si>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</si>
  <si>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</si>
  <si>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</si>
  <si>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</si>
  <si>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</si>
  <si>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</si>
  <si>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</si>
  <si>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</si>
  <si>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</si>
  <si>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189004</t>
  </si>
  <si>
    <t>临沧市农村电影管理站</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</si>
  <si>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</si>
  <si>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</si>
  <si>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</si>
  <si>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</si>
  <si>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</si>
  <si>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</si>
  <si>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</si>
  <si>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</si>
  <si>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</si>
  <si>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</si>
  <si>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</si>
  <si>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</si>
  <si>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207</t>
  </si>
  <si>
    <t>文化旅游体育与传媒支出</t>
  </si>
  <si>
    <t>20706</t>
  </si>
  <si>
    <t>新闻出版电影</t>
  </si>
  <si>
    <t>2070607</t>
  </si>
  <si>
    <t>电影</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</si>
  <si>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</si>
  <si>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</si>
  <si>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</si>
  <si>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</si>
  <si>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</si>
  <si>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</si>
  <si>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</si>
  <si>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</si>
  <si>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</si>
  <si>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</si>
  <si>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</si>
  <si>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</si>
  <si>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</si>
  <si>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</si>
  <si>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</si>
  <si>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</si>
  <si>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</si>
  <si>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</si>
  <si>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</si>
  <si>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</si>
  <si>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</si>
  <si>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</si>
  <si>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</si>
  <si>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</si>
  <si>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</si>
  <si>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</si>
  <si>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</si>
  <si>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</si>
  <si>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</si>
  <si>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</si>
  <si>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</si>
  <si>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</si>
  <si>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</si>
  <si>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</si>
  <si>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</si>
  <si>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</si>
  <si>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</si>
  <si>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</si>
  <si>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</si>
  <si>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</si>
  <si>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</si>
  <si>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</si>
  <si>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</si>
  <si>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</si>
  <si>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</si>
  <si>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</si>
  <si>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</si>
  <si>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</si>
  <si>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</si>
  <si>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</si>
  <si>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</si>
  <si>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</si>
  <si>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</si>
  <si>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</si>
  <si>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</si>
  <si>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</si>
  <si>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</si>
  <si>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</si>
  <si>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</si>
  <si>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</si>
  <si>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</si>
  <si>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</si>
  <si>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</si>
  <si>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</si>
  <si>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</si>
  <si>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</si>
  <si>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</si>
  <si>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</si>
  <si>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</si>
  <si>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</si>
  <si>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</si>
  <si>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</si>
  <si>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</si>
  <si>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</si>
  <si>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</si>
  <si>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</si>
  <si>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</si>
  <si>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</si>
  <si>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</si>
  <si>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</si>
  <si>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</si>
  <si>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</si>
  <si>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</si>
  <si>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</si>
  <si>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</si>
  <si>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</si>
  <si>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</si>
  <si>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</si>
  <si>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</si>
  <si>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</si>
  <si>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</si>
  <si>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</si>
  <si>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</si>
  <si>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</si>
  <si>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</si>
  <si>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</si>
  <si>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</si>
  <si>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</si>
  <si>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</si>
  <si>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</si>
  <si>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</si>
  <si>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</si>
  <si>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</si>
  <si>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</si>
  <si>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</si>
  <si>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</si>
  <si>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</si>
  <si>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530900210000000004154</t>
  </si>
  <si>
    <t>事业人员支出工资</t>
  </si>
  <si>
    <t>30101</t>
  </si>
  <si>
    <t>基本工资</t>
  </si>
  <si>
    <t>30102</t>
  </si>
  <si>
    <t>津贴补贴</t>
  </si>
  <si>
    <t>530900231100001469915</t>
  </si>
  <si>
    <t>绩效工资（2017年提高标准部分）</t>
  </si>
  <si>
    <t>30107</t>
  </si>
  <si>
    <t>绩效工资</t>
  </si>
  <si>
    <t>530900210000000004155</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</si>
  <si>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</si>
  <si>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</si>
  <si>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</si>
  <si>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</si>
  <si>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</si>
  <si>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</si>
  <si>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</si>
  <si>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</si>
  <si>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</si>
  <si>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</si>
  <si>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</si>
  <si>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530900210000000004156</t>
  </si>
  <si>
    <t>30113</t>
  </si>
  <si>
    <t>530900210000000004163</t>
  </si>
  <si>
    <t>一般公用经费</t>
  </si>
  <si>
    <t>30201</t>
  </si>
  <si>
    <t>办公费</t>
  </si>
  <si>
    <t>30205</t>
  </si>
  <si>
    <t>水费</t>
  </si>
  <si>
    <t>30206</t>
  </si>
  <si>
    <t>电费</t>
  </si>
  <si>
    <t>30207</t>
  </si>
  <si>
    <t>邮电费</t>
  </si>
  <si>
    <t>30211</t>
  </si>
  <si>
    <t>差旅费</t>
  </si>
  <si>
    <t>530900221100000650887</t>
  </si>
  <si>
    <t>30217</t>
  </si>
  <si>
    <t>30213</t>
  </si>
  <si>
    <t>维修（护）费</t>
  </si>
  <si>
    <t>530900210000000004162</t>
  </si>
  <si>
    <t>离退休公用经费</t>
  </si>
  <si>
    <t>530900210000000004164</t>
  </si>
  <si>
    <t>职工教育经费</t>
  </si>
  <si>
    <t>30216</t>
  </si>
  <si>
    <t>培训费</t>
  </si>
  <si>
    <t>530900210000000004160</t>
  </si>
  <si>
    <t>工会经费</t>
  </si>
  <si>
    <t>30228</t>
  </si>
  <si>
    <t>530900210000000004161</t>
  </si>
  <si>
    <t>福利费</t>
  </si>
  <si>
    <t>30229</t>
  </si>
  <si>
    <t>530900210000000004158</t>
  </si>
  <si>
    <t>公务用车运行维护费</t>
  </si>
  <si>
    <t>30231</t>
  </si>
  <si>
    <t>530900210000000004157</t>
  </si>
  <si>
    <t>离退休费</t>
  </si>
  <si>
    <t>30301</t>
  </si>
  <si>
    <t>离休费</t>
  </si>
  <si>
    <t>30302</t>
  </si>
  <si>
    <t>退休费</t>
  </si>
  <si>
    <t>530900231100001469962</t>
  </si>
  <si>
    <t>离休人员医疗统筹费</t>
  </si>
  <si>
    <t>30307</t>
  </si>
  <si>
    <t>医疗费补助</t>
  </si>
  <si>
    <t>预算05-1表</t>
  </si>
  <si>
    <t>项目分类</t>
  </si>
  <si>
    <t>项目单位</t>
  </si>
  <si>
    <t>经济科目编码</t>
  </si>
  <si>
    <t>经济科目名称</t>
  </si>
  <si>
    <t>本年拨款</t>
  </si>
  <si>
    <t>其中：本次下达</t>
  </si>
  <si>
    <t>人才招引三年计划资金</t>
  </si>
  <si>
    <t>事业发展类</t>
  </si>
  <si>
    <t>530900251100004111287</t>
  </si>
  <si>
    <t>30305</t>
  </si>
  <si>
    <t>生活补助</t>
  </si>
  <si>
    <t>少数民族语影视译制经费</t>
  </si>
  <si>
    <t>民生类</t>
  </si>
  <si>
    <t>530900200000000000308</t>
  </si>
  <si>
    <t>30226</t>
  </si>
  <si>
    <t>劳务费</t>
  </si>
  <si>
    <t>预算05-2表</t>
  </si>
  <si>
    <t>单位名称、项目名称</t>
  </si>
  <si>
    <t>项目年度绩效目标</t>
  </si>
  <si>
    <t>一级指标</t>
  </si>
  <si>
    <t>二级指标</t>
  </si>
  <si>
    <t>三级指标</t>
  </si>
  <si>
    <t>指标性质</t>
  </si>
  <si>
    <t>指标值</t>
  </si>
  <si>
    <t>度量单位</t>
  </si>
  <si>
    <t>指标属性</t>
  </si>
  <si>
    <t>指标内容</t>
  </si>
  <si>
    <t>贯彻落实好《临沧市人才招引三年行动计划（2023-2025年）》临党人才【2023】6号中关于“招引人才”，安家补助预算</t>
  </si>
  <si>
    <t>产出指标</t>
  </si>
  <si>
    <t>数量指标</t>
  </si>
  <si>
    <t>《临沧市人才招引三年行动计划（2023-2025年）》临党人才【2023】6号中关于“招引人才”，安家补助预算</t>
  </si>
  <si>
    <t>&gt;=</t>
  </si>
  <si>
    <t>10</t>
  </si>
  <si>
    <t>元/人</t>
  </si>
  <si>
    <t>定量指标</t>
  </si>
  <si>
    <t>质量指标</t>
  </si>
  <si>
    <t>效益指标</t>
  </si>
  <si>
    <t>社会效益</t>
  </si>
  <si>
    <t>可持续影响</t>
  </si>
  <si>
    <t>满意度指标</t>
  </si>
  <si>
    <t>服务对象满意度</t>
  </si>
  <si>
    <t>落实习近平总书记关于云南要主动服务和融入国家“一带一路”倡议的民族团结进步示范区建设的要求，落实临沧市建设国家可持续发展议程创新示范区中关于民族文化传承与开发的要求，落实市委市政府关于加大对缅开放、促进中缅文化交流等要求，组织开展临沧特有少数民族语和缅甸语影视节目译制生产和放映宣传工作</t>
  </si>
  <si>
    <t>民族语电影译制经费</t>
  </si>
  <si>
    <t>20</t>
  </si>
  <si>
    <t>部</t>
  </si>
  <si>
    <t>定性指标</t>
  </si>
  <si>
    <t xml:space="preserve">制定译制生产计划,聘请译制翻译配音团队
</t>
  </si>
  <si>
    <t>落实习近平总书记关于云南要主动服务和融入国家“一带一路”发展战略的民族团结进步示范区建设的要求，落实临沧市建设国家可持续发展议程创新示范区中关于民族文化传承与开发的要求，落实市委市政府关于加大对缅开放、促进中缅文化交流等要求，组织开展临沧特有少数民族语和缅甸语影视节目译制生产和放映宣传工作</t>
  </si>
  <si>
    <t>民族语译制影片经费</t>
  </si>
  <si>
    <t>=</t>
  </si>
  <si>
    <t>100%</t>
  </si>
  <si>
    <t>元</t>
  </si>
  <si>
    <t>制定译制生产计划,聘请译制翻译配音团队</t>
  </si>
  <si>
    <t>临沧市少数民族,周边州市少数民族及周边国家缅甸</t>
  </si>
  <si>
    <t>生态效益</t>
  </si>
  <si>
    <t>1、落实习近平总书记关于云南要主动服务和融入国家“一带一路”倡议的民族团结进步示范区建设的要求，2、落实临沧市建设国家可持续发展议程创新示范区中关于民族文化传承与开发的要求，3、落实市委市政府关于加大对缅开放、促进中缅文化交流等要求，组织开展临沧特有少数民族语和缅甸语影视节目译制生产和放映宣传工作</t>
  </si>
  <si>
    <t>预算06表</t>
  </si>
  <si>
    <t>政府性基金预算支出预算表</t>
  </si>
  <si>
    <t>单位名称：全部</t>
  </si>
  <si>
    <t>本年政府性基金预算支出</t>
  </si>
  <si>
    <t>本表无数据，公开表格为空表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</si>
  <si>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</si>
  <si>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</si>
  <si>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</si>
  <si>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</si>
  <si>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</si>
  <si>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</si>
  <si>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</si>
  <si>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</si>
  <si>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</si>
  <si>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</si>
  <si>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</si>
  <si>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</si>
  <si>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</si>
  <si>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政府性基金</t>
  </si>
  <si>
    <t>预算09-1表</t>
  </si>
  <si>
    <t>单位名称（项目）</t>
  </si>
  <si>
    <t>地区</t>
  </si>
  <si>
    <t>凤庆县</t>
  </si>
  <si>
    <t>云县</t>
  </si>
  <si>
    <t>临翔区</t>
  </si>
  <si>
    <t>永德县</t>
  </si>
  <si>
    <t>镇康县</t>
  </si>
  <si>
    <t>双江县</t>
  </si>
  <si>
    <t>耿马县</t>
  </si>
  <si>
    <t>沧源县</t>
  </si>
  <si>
    <t>高新区</t>
  </si>
  <si>
    <t>边境合作区</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</si>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</sst>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0">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9"/>
      <name val="Microsoft YaHei UI"/>
      <charset val="134"/>
    </font>
    <font>
      <b/>
      <sz val="23"/>
      <name val="宋体"/>
      <charset val="134"/>
    </font>
    <font>
      <sz val="11.25"/>
      <color rgb="FF000000"/>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9"/>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14">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8" fontId="7" fillId="0" borderId="7" xfId="54" applyProtection="1">
      <alignment horizontal="right" vertical="center"/>
      <protection locked="0"/>
    </xf>
    <xf numFmtId="49" fontId="7" fillId="0" borderId="7" xfId="53" applyProtection="1">
      <alignment horizontal="left" vertical="center" wrapText="1"/>
      <protection locked="0"/>
    </xf>
    <xf numFmtId="0" fontId="8" fillId="0" borderId="7" xfId="0" applyFont="1" applyBorder="1" applyAlignment="1" applyProtection="1">
      <alignment horizontal="center" vertical="top"/>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9"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0"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1" fillId="0" borderId="7" xfId="0" applyFont="1" applyBorder="1" applyAlignment="1" applyProtection="1">
      <alignment horizontal="center" vertical="center" wrapText="1"/>
    </xf>
    <xf numFmtId="0" fontId="11" fillId="0" borderId="7" xfId="0" applyFont="1" applyBorder="1" applyAlignment="1">
      <alignment horizontal="center" vertical="center"/>
      <protection locked="0"/>
    </xf>
    <xf numFmtId="0" fontId="4" fillId="0" borderId="7" xfId="0" applyFont="1" applyBorder="1" applyAlignment="1">
      <alignment horizontal="left" vertical="center" wrapText="1"/>
      <protection locked="0"/>
    </xf>
    <xf numFmtId="0" fontId="4" fillId="0" borderId="7" xfId="0" applyFont="1" applyBorder="1" applyAlignment="1">
      <alignment horizontal="center" vertical="center"/>
      <protection locked="0"/>
    </xf>
    <xf numFmtId="0" fontId="4" fillId="0" borderId="7" xfId="0" applyFont="1" applyBorder="1" applyAlignment="1">
      <alignment horizontal="center" vertical="center" wrapText="1"/>
      <protection locked="0"/>
    </xf>
    <xf numFmtId="0" fontId="1" fillId="0" borderId="0" xfId="0" applyFont="1" applyAlignment="1" applyProtection="1">
      <alignment horizontal="right" vertical="center"/>
    </xf>
    <xf numFmtId="0" fontId="12"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vertical="top" wrapText="1"/>
    </xf>
    <xf numFmtId="0" fontId="1" fillId="0" borderId="0" xfId="0" applyFont="1" applyAlignment="1" applyProtection="1">
      <alignment horizontal="right" vertical="top" wrapText="1"/>
    </xf>
    <xf numFmtId="0" fontId="8" fillId="0" borderId="0" xfId="0" applyFont="1" applyAlignment="1" applyProtection="1">
      <alignment vertical="top" wrapText="1"/>
    </xf>
    <xf numFmtId="0" fontId="5" fillId="0" borderId="8" xfId="0" applyFont="1" applyBorder="1" applyAlignment="1" applyProtection="1">
      <alignment horizontal="center" vertical="center" wrapText="1"/>
    </xf>
    <xf numFmtId="0" fontId="13" fillId="0" borderId="7" xfId="0" applyFont="1" applyBorder="1" applyAlignment="1" applyProtection="1">
      <alignment horizontal="center" vertical="center"/>
    </xf>
    <xf numFmtId="0" fontId="6" fillId="0" borderId="2" xfId="0" applyFont="1" applyBorder="1" applyAlignment="1" applyProtection="1">
      <alignment horizontal="center" vertical="center"/>
    </xf>
    <xf numFmtId="0" fontId="3" fillId="0" borderId="0" xfId="0" applyFont="1" applyAlignment="1">
      <alignment horizontal="center" vertical="center"/>
      <protection locked="0"/>
    </xf>
    <xf numFmtId="0" fontId="4" fillId="0" borderId="0" xfId="0" applyFont="1" applyAlignment="1">
      <alignment horizontal="right" vertical="top"/>
      <protection locked="0"/>
    </xf>
    <xf numFmtId="0" fontId="5" fillId="0" borderId="3" xfId="0" applyFont="1" applyBorder="1" applyAlignment="1">
      <alignment horizontal="center" vertical="center"/>
      <protection locked="0"/>
    </xf>
    <xf numFmtId="0" fontId="13" fillId="0" borderId="7" xfId="0" applyFont="1" applyBorder="1" applyAlignment="1">
      <alignment horizontal="center" vertical="center"/>
      <protection locked="0"/>
    </xf>
    <xf numFmtId="0" fontId="1" fillId="0" borderId="0" xfId="0" applyFont="1" applyAlignment="1" applyProtection="1">
      <alignment vertical="top"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11"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vertical="top" wrapText="1"/>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11" fillId="0" borderId="6" xfId="0" applyFont="1" applyBorder="1" applyAlignment="1" applyProtection="1">
      <alignment horizontal="center" vertical="center"/>
    </xf>
    <xf numFmtId="0" fontId="11"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13" fillId="0" borderId="10" xfId="0" applyFont="1" applyBorder="1" applyAlignment="1">
      <alignment horizontal="center" vertical="center" wrapText="1"/>
      <protection locked="0"/>
    </xf>
    <xf numFmtId="0" fontId="13" fillId="0" borderId="12" xfId="0" applyFont="1" applyBorder="1" applyAlignment="1">
      <alignment horizontal="center" vertical="center"/>
      <protection locked="0"/>
    </xf>
    <xf numFmtId="0" fontId="13" fillId="0" borderId="12" xfId="0" applyFont="1" applyBorder="1" applyAlignment="1">
      <alignment horizontal="center" vertical="center" wrapText="1"/>
      <protection locked="0"/>
    </xf>
    <xf numFmtId="0" fontId="14" fillId="0" borderId="0" xfId="0" applyFont="1" applyAlignment="1">
      <alignment horizontal="right" vertical="top"/>
      <protection locked="0"/>
    </xf>
    <xf numFmtId="49" fontId="14" fillId="0" borderId="0" xfId="0" applyNumberFormat="1" applyFont="1" applyAlignment="1">
      <protection locked="0"/>
    </xf>
    <xf numFmtId="0" fontId="1" fillId="0" borderId="0" xfId="0" applyFont="1" applyAlignment="1" applyProtection="1">
      <alignment horizontal="right" vertical="top"/>
    </xf>
    <xf numFmtId="0" fontId="2" fillId="0" borderId="0" xfId="0" applyFont="1" applyAlignment="1">
      <alignment horizontal="center" vertical="center" wrapText="1"/>
      <protection locked="0"/>
    </xf>
    <xf numFmtId="0" fontId="15" fillId="0" borderId="0" xfId="0" applyFont="1" applyAlignment="1">
      <alignment horizontal="center" vertical="center" wrapText="1"/>
      <protection locked="0"/>
    </xf>
    <xf numFmtId="0" fontId="15" fillId="0" borderId="0" xfId="0" applyFont="1" applyAlignment="1">
      <alignment horizontal="center" vertical="center"/>
      <protection locked="0"/>
    </xf>
    <xf numFmtId="0" fontId="15"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5" fillId="0" borderId="11" xfId="0" applyFont="1" applyBorder="1" applyAlignment="1" applyProtection="1">
      <alignment horizontal="center" vertical="center"/>
    </xf>
    <xf numFmtId="49" fontId="5" fillId="0" borderId="11" xfId="0" applyNumberFormat="1" applyFont="1" applyBorder="1" applyAlignment="1">
      <alignment horizontal="center" vertical="center"/>
      <protection locked="0"/>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vertical="top"/>
    </xf>
    <xf numFmtId="3" fontId="11"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pplyProtection="1">
      <alignment horizontal="left" vertical="center" wrapText="1" indent="2"/>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7"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8"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6" fillId="0" borderId="0" xfId="0" applyFont="1" applyAlignment="1" applyProtection="1">
      <alignment horizontal="center" vertical="top"/>
    </xf>
    <xf numFmtId="0" fontId="16" fillId="0" borderId="0" xfId="0" applyFont="1" applyAlignment="1" applyProtection="1">
      <alignment horizontal="center" vertical="top" wrapText="1"/>
    </xf>
    <xf numFmtId="0" fontId="16" fillId="0" borderId="0" xfId="0" applyFont="1" applyAlignment="1" applyProtection="1">
      <alignment vertical="top" wrapText="1"/>
    </xf>
    <xf numFmtId="0" fontId="17" fillId="0" borderId="0" xfId="0" applyAlignment="1" applyProtection="1">
      <alignment horizontal="right" vertical="center" wrapText="1"/>
    </xf>
    <xf numFmtId="0" fontId="18"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19" fillId="0" borderId="7" xfId="0" applyFont="1" applyBorder="1" applyAlignment="1">
      <alignment horizontal="center" vertical="center"/>
      <protection locked="0"/>
    </xf>
    <xf numFmtId="0" fontId="19" fillId="0" borderId="7" xfId="0" applyFont="1" applyBorder="1" applyAlignment="1" applyProtection="1">
      <alignment horizontal="center" vertical="center"/>
    </xf>
    <xf numFmtId="0" fontId="19" fillId="0" borderId="2" xfId="0" applyFont="1" applyBorder="1" applyAlignment="1" applyProtection="1">
      <alignment horizontal="center" vertical="center"/>
    </xf>
    <xf numFmtId="178" fontId="17" fillId="0" borderId="7" xfId="54" applyFont="1">
      <alignment horizontal="right" vertical="center"/>
    </xf>
    <xf numFmtId="178" fontId="17" fillId="0" borderId="7" xfId="54" applyFont="1" applyAlignment="1">
      <alignment horizontal="center" vertical="center"/>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11" fillId="0" borderId="7" xfId="0" applyNumberFormat="1" applyFont="1" applyBorder="1" applyAlignment="1" applyProtection="1">
      <alignment horizontal="center" vertical="center"/>
    </xf>
    <xf numFmtId="0" fontId="11" fillId="0" borderId="7" xfId="0" applyFont="1" applyBorder="1" applyAlignment="1" applyProtection="1">
      <alignment horizontal="center" vertical="center"/>
    </xf>
    <xf numFmtId="49" fontId="11"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2" fillId="0" borderId="7" xfId="0" applyFont="1" applyBorder="1" applyAlignment="1" applyProtection="1">
      <alignment horizontal="center" vertical="center"/>
    </xf>
    <xf numFmtId="0" fontId="22" fillId="0" borderId="7" xfId="0" applyFont="1" applyBorder="1" applyAlignment="1">
      <alignment horizontal="center" vertical="center"/>
      <protection locked="0"/>
    </xf>
    <xf numFmtId="0" fontId="7" fillId="0" borderId="7" xfId="0" applyFont="1" applyBorder="1">
      <alignment vertical="top"/>
      <protection locked="0"/>
    </xf>
    <xf numFmtId="178" fontId="7" fillId="0" borderId="7" xfId="0" applyNumberFormat="1" applyFont="1" applyBorder="1" applyAlignment="1">
      <alignment horizontal="right" vertical="center"/>
      <protection locked="0"/>
    </xf>
    <xf numFmtId="0" fontId="4" fillId="0" borderId="7" xfId="0" applyFont="1" applyBorder="1" applyAlignment="1" applyProtection="1">
      <alignment horizontal="left" vertical="center"/>
    </xf>
    <xf numFmtId="178" fontId="23" fillId="0" borderId="7" xfId="54" applyFont="1" applyProtection="1">
      <alignment horizontal="right" vertical="center"/>
      <protection locked="0"/>
    </xf>
    <xf numFmtId="0" fontId="24" fillId="0" borderId="0" xfId="0" applyFont="1" applyProtection="1">
      <alignment vertical="top"/>
    </xf>
    <xf numFmtId="0" fontId="25"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3" fontId="5"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7"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3" fillId="0" borderId="6" xfId="0" applyFont="1" applyBorder="1" applyAlignment="1">
      <alignment horizontal="center" vertical="center"/>
      <protection locked="0"/>
    </xf>
    <xf numFmtId="0" fontId="22"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2"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B1:E38"/>
  <sheetViews>
    <sheetView showZeros="0" workbookViewId="0">
      <selection activeCell="I21" sqref="I21"/>
    </sheetView>
  </sheetViews>
  <sheetFormatPr defaultColWidth="9.13888888888889" defaultRowHeight="12" customHeight="1" outlineLevelCol="4"/>
  <cols>
    <col min="1" max="1" width="21.8611111111111" customWidth="1"/>
    <col min="2" max="2" width="31.8518518518519" customWidth="1"/>
    <col min="3" max="3" width="35.5740740740741" customWidth="1"/>
    <col min="4" max="4" width="36.5740740740741" customWidth="1"/>
    <col min="5" max="5" width="33.8518518518519" customWidth="1"/>
  </cols>
  <sheetData>
    <row r="1" ht="15" customHeight="1" spans="5:5">
      <c r="E1" s="32" t="s">
        <v>0</v>
      </c>
    </row>
    <row r="2" ht="36" customHeight="1" spans="2:5">
      <c r="B2" s="4" t="str">
        <f>"2025"&amp;"年部门财务收支预算总表"</f>
        <v>2025年部门财务收支预算总表</v>
      </c>
      <c r="C2" s="204"/>
      <c r="D2" s="204"/>
      <c r="E2" s="204"/>
    </row>
    <row r="3" ht="18.75" customHeight="1" spans="2:5">
      <c r="B3" s="34" t="str">
        <f>"单位名称："&amp;"临沧市农村电影管理站"</f>
        <v>单位名称：临沧市农村电影管理站</v>
      </c>
      <c r="C3" s="205"/>
      <c r="D3" s="205"/>
      <c r="E3" s="32" t="s">
        <v>1</v>
      </c>
    </row>
    <row r="4" ht="18.75" customHeight="1" spans="2:5">
      <c r="B4" s="11" t="s">
        <v>2</v>
      </c>
      <c r="C4" s="13"/>
      <c r="D4" s="11" t="s">
        <v>3</v>
      </c>
      <c r="E4" s="13"/>
    </row>
    <row r="5" ht="18.75" customHeight="1" spans="2:5">
      <c r="B5" s="26" t="s">
        <v>4</v>
      </c>
      <c r="C5" s="26" t="str">
        <f t="shared" ref="C5:E5" si="0">"2025"&amp;"年预算数"</f>
        <v>2025年预算数</v>
      </c>
      <c r="D5" s="26" t="s">
        <v>5</v>
      </c>
      <c r="E5" s="26" t="str">
        <f t="shared" si="0"/>
        <v>2025年预算数</v>
      </c>
    </row>
    <row r="6" ht="18.75" customHeight="1" spans="2:5">
      <c r="B6" s="28"/>
      <c r="C6" s="28"/>
      <c r="D6" s="28"/>
      <c r="E6" s="28"/>
    </row>
    <row r="7" ht="18.75" customHeight="1" spans="2:5">
      <c r="B7" s="168" t="s">
        <v>6</v>
      </c>
      <c r="C7" s="23">
        <v>3091341.76</v>
      </c>
      <c r="D7" s="168" t="s">
        <v>7</v>
      </c>
      <c r="E7" s="23"/>
    </row>
    <row r="8" ht="18.75" customHeight="1" spans="2:5">
      <c r="B8" s="168" t="s">
        <v>8</v>
      </c>
      <c r="C8" s="23"/>
      <c r="D8" s="168" t="s">
        <v>9</v>
      </c>
      <c r="E8" s="23"/>
    </row>
    <row r="9" ht="18.75" customHeight="1" spans="2:5">
      <c r="B9" s="168" t="s">
        <v>10</v>
      </c>
      <c r="C9" s="23"/>
      <c r="D9" s="168" t="s">
        <v>11</v>
      </c>
      <c r="E9" s="23"/>
    </row>
    <row r="10" ht="18.75" customHeight="1" spans="2:5">
      <c r="B10" s="168" t="s">
        <v>12</v>
      </c>
      <c r="C10" s="23"/>
      <c r="D10" s="168" t="s">
        <v>13</v>
      </c>
      <c r="E10" s="23"/>
    </row>
    <row r="11" ht="18.75" customHeight="1" spans="2:5">
      <c r="B11" s="21" t="s">
        <v>14</v>
      </c>
      <c r="C11" s="23"/>
      <c r="D11" s="206" t="s">
        <v>15</v>
      </c>
      <c r="E11" s="23"/>
    </row>
    <row r="12" ht="18.75" customHeight="1" spans="2:5">
      <c r="B12" s="207" t="s">
        <v>16</v>
      </c>
      <c r="C12" s="23"/>
      <c r="D12" s="208" t="s">
        <v>17</v>
      </c>
      <c r="E12" s="23"/>
    </row>
    <row r="13" ht="18.75" customHeight="1" spans="2:5">
      <c r="B13" s="207" t="s">
        <v>18</v>
      </c>
      <c r="C13" s="23"/>
      <c r="D13" s="208" t="s">
        <v>19</v>
      </c>
      <c r="E13" s="23">
        <v>1965230.25</v>
      </c>
    </row>
    <row r="14" ht="18.75" customHeight="1" spans="2:5">
      <c r="B14" s="207" t="s">
        <v>20</v>
      </c>
      <c r="C14" s="23"/>
      <c r="D14" s="208" t="s">
        <v>21</v>
      </c>
      <c r="E14" s="23">
        <v>773915.04</v>
      </c>
    </row>
    <row r="15" ht="18.75" customHeight="1" spans="2:5">
      <c r="B15" s="207" t="s">
        <v>22</v>
      </c>
      <c r="C15" s="23"/>
      <c r="D15" s="208" t="s">
        <v>23</v>
      </c>
      <c r="E15" s="23">
        <v>198040.15</v>
      </c>
    </row>
    <row r="16" ht="18.75" customHeight="1" spans="2:5">
      <c r="B16" s="207" t="s">
        <v>24</v>
      </c>
      <c r="C16" s="23"/>
      <c r="D16" s="207" t="s">
        <v>25</v>
      </c>
      <c r="E16" s="23"/>
    </row>
    <row r="17" ht="18.75" customHeight="1" spans="2:5">
      <c r="B17" s="207" t="s">
        <v>26</v>
      </c>
      <c r="C17" s="23"/>
      <c r="D17" s="207" t="s">
        <v>27</v>
      </c>
      <c r="E17" s="23"/>
    </row>
    <row r="18" ht="18.75" customHeight="1" spans="2:5">
      <c r="B18" s="209" t="s">
        <v>26</v>
      </c>
      <c r="C18" s="23"/>
      <c r="D18" s="208" t="s">
        <v>28</v>
      </c>
      <c r="E18" s="23"/>
    </row>
    <row r="19" ht="18.75" customHeight="1" spans="2:5">
      <c r="B19" s="209" t="s">
        <v>26</v>
      </c>
      <c r="C19" s="23"/>
      <c r="D19" s="208" t="s">
        <v>29</v>
      </c>
      <c r="E19" s="23"/>
    </row>
    <row r="20" ht="18.75" customHeight="1" spans="2:5">
      <c r="B20" s="209" t="s">
        <v>26</v>
      </c>
      <c r="C20" s="23"/>
      <c r="D20" s="208" t="s">
        <v>30</v>
      </c>
      <c r="E20" s="23"/>
    </row>
    <row r="21" ht="18.75" customHeight="1" spans="2:5">
      <c r="B21" s="209" t="s">
        <v>26</v>
      </c>
      <c r="C21" s="23"/>
      <c r="D21" s="208" t="s">
        <v>31</v>
      </c>
      <c r="E21" s="23"/>
    </row>
    <row r="22" ht="18.75" customHeight="1" spans="2:5">
      <c r="B22" s="209" t="s">
        <v>26</v>
      </c>
      <c r="C22" s="23"/>
      <c r="D22" s="208" t="s">
        <v>32</v>
      </c>
      <c r="E22" s="23"/>
    </row>
    <row r="23" ht="18.75" customHeight="1" spans="2:5">
      <c r="B23" s="209" t="s">
        <v>26</v>
      </c>
      <c r="C23" s="23"/>
      <c r="D23" s="208" t="s">
        <v>33</v>
      </c>
      <c r="E23" s="23"/>
    </row>
    <row r="24" ht="18.75" customHeight="1" spans="2:5">
      <c r="B24" s="209" t="s">
        <v>26</v>
      </c>
      <c r="C24" s="23"/>
      <c r="D24" s="208" t="s">
        <v>34</v>
      </c>
      <c r="E24" s="23"/>
    </row>
    <row r="25" ht="18.75" customHeight="1" spans="2:5">
      <c r="B25" s="209" t="s">
        <v>26</v>
      </c>
      <c r="C25" s="23"/>
      <c r="D25" s="208" t="s">
        <v>35</v>
      </c>
      <c r="E25" s="23">
        <v>154156.32</v>
      </c>
    </row>
    <row r="26" ht="18.75" customHeight="1" spans="2:5">
      <c r="B26" s="209" t="s">
        <v>26</v>
      </c>
      <c r="C26" s="23"/>
      <c r="D26" s="208" t="s">
        <v>36</v>
      </c>
      <c r="E26" s="23"/>
    </row>
    <row r="27" ht="18.75" customHeight="1" spans="2:5">
      <c r="B27" s="209" t="s">
        <v>26</v>
      </c>
      <c r="C27" s="23"/>
      <c r="D27" s="208" t="s">
        <v>37</v>
      </c>
      <c r="E27" s="23"/>
    </row>
    <row r="28" ht="18.75" customHeight="1" spans="2:5">
      <c r="B28" s="209" t="s">
        <v>26</v>
      </c>
      <c r="C28" s="23"/>
      <c r="D28" s="208" t="s">
        <v>38</v>
      </c>
      <c r="E28" s="23"/>
    </row>
    <row r="29" ht="18.75" customHeight="1" spans="2:5">
      <c r="B29" s="209" t="s">
        <v>26</v>
      </c>
      <c r="C29" s="23"/>
      <c r="D29" s="208" t="s">
        <v>39</v>
      </c>
      <c r="E29" s="23"/>
    </row>
    <row r="30" ht="18.75" customHeight="1" spans="2:5">
      <c r="B30" s="210" t="s">
        <v>26</v>
      </c>
      <c r="C30" s="23"/>
      <c r="D30" s="207" t="s">
        <v>40</v>
      </c>
      <c r="E30" s="23"/>
    </row>
    <row r="31" ht="18.75" customHeight="1" spans="2:5">
      <c r="B31" s="210" t="s">
        <v>26</v>
      </c>
      <c r="C31" s="23"/>
      <c r="D31" s="207" t="s">
        <v>41</v>
      </c>
      <c r="E31" s="23"/>
    </row>
    <row r="32" ht="18.75" customHeight="1" spans="2:5">
      <c r="B32" s="210" t="s">
        <v>26</v>
      </c>
      <c r="C32" s="23"/>
      <c r="D32" s="207" t="s">
        <v>42</v>
      </c>
      <c r="E32" s="23"/>
    </row>
    <row r="33" ht="18.75" customHeight="1" spans="2:5">
      <c r="B33" s="211"/>
      <c r="C33" s="169"/>
      <c r="D33" s="207" t="s">
        <v>43</v>
      </c>
      <c r="E33" s="167"/>
    </row>
    <row r="34" ht="18.75" customHeight="1" spans="2:5">
      <c r="B34" s="211" t="s">
        <v>44</v>
      </c>
      <c r="C34" s="169">
        <f>SUM(C7:C11)</f>
        <v>3091341.76</v>
      </c>
      <c r="D34" s="164" t="s">
        <v>45</v>
      </c>
      <c r="E34" s="169">
        <v>3091341.76</v>
      </c>
    </row>
    <row r="35" ht="18.75" customHeight="1" spans="2:5">
      <c r="B35" s="212" t="s">
        <v>46</v>
      </c>
      <c r="C35" s="23"/>
      <c r="D35" s="168" t="s">
        <v>47</v>
      </c>
      <c r="E35" s="23"/>
    </row>
    <row r="36" ht="18.75" customHeight="1" spans="2:5">
      <c r="B36" s="212" t="s">
        <v>48</v>
      </c>
      <c r="C36" s="23"/>
      <c r="D36" s="168" t="s">
        <v>48</v>
      </c>
      <c r="E36" s="23"/>
    </row>
    <row r="37" ht="18.75" customHeight="1" spans="2:5">
      <c r="B37" s="212" t="s">
        <v>49</v>
      </c>
      <c r="C37" s="23">
        <f>C35-C36</f>
        <v>0</v>
      </c>
      <c r="D37" s="168" t="s">
        <v>50</v>
      </c>
      <c r="E37" s="23"/>
    </row>
    <row r="38" ht="18.75" customHeight="1" spans="2:5">
      <c r="B38" s="213" t="s">
        <v>51</v>
      </c>
      <c r="C38" s="169">
        <f t="shared" ref="C38:E38" si="1">C34+C35</f>
        <v>3091341.76</v>
      </c>
      <c r="D38" s="164" t="s">
        <v>52</v>
      </c>
      <c r="E38" s="169">
        <f t="shared" si="1"/>
        <v>3091341.76</v>
      </c>
    </row>
  </sheetData>
  <mergeCells count="8">
    <mergeCell ref="B2:E2"/>
    <mergeCell ref="B3:C3"/>
    <mergeCell ref="B4:C4"/>
    <mergeCell ref="D4:E4"/>
    <mergeCell ref="B5:B6"/>
    <mergeCell ref="C5:C6"/>
    <mergeCell ref="D5:D6"/>
    <mergeCell ref="E5:E6"/>
  </mergeCells>
  <pageMargins left="0.751388888888889" right="0.751388888888889" top="1" bottom="1" header="0.511805555555556" footer="0.511805555555556"/>
  <pageSetup paperSize="9" scale="67"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S9"/>
  <sheetViews>
    <sheetView showZeros="0" workbookViewId="0">
      <selection activeCell="C23" sqref="C23"/>
    </sheetView>
  </sheetViews>
  <sheetFormatPr defaultColWidth="9.13888888888889" defaultRowHeight="14.25" customHeight="1"/>
  <cols>
    <col min="1" max="1" width="21.1388888888889" customWidth="1"/>
    <col min="2" max="2" width="20.5740740740741" customWidth="1"/>
    <col min="3" max="5" width="20.4166666666667" customWidth="1"/>
    <col min="6" max="19" width="7.42592592592593" customWidth="1"/>
  </cols>
  <sheetData>
    <row r="1" ht="19.5" customHeight="1" spans="10:19">
      <c r="J1" s="170"/>
      <c r="O1" s="70"/>
      <c r="P1" s="70"/>
      <c r="Q1" s="70"/>
      <c r="R1" s="70"/>
      <c r="S1" s="31" t="s">
        <v>53</v>
      </c>
    </row>
    <row r="2" ht="57.75" customHeight="1" spans="1:19">
      <c r="A2" s="131" t="str">
        <f>"2025"&amp;"年部门收入预算表"</f>
        <v>2025年部门收入预算表</v>
      </c>
      <c r="B2" s="181"/>
      <c r="C2" s="181"/>
      <c r="D2" s="181"/>
      <c r="E2" s="181"/>
      <c r="F2" s="181"/>
      <c r="G2" s="181"/>
      <c r="H2" s="181"/>
      <c r="I2" s="181"/>
      <c r="J2" s="181"/>
      <c r="K2" s="181"/>
      <c r="L2" s="181"/>
      <c r="M2" s="181"/>
      <c r="N2" s="181"/>
      <c r="O2" s="197"/>
      <c r="P2" s="197"/>
      <c r="Q2" s="197"/>
      <c r="R2" s="197"/>
      <c r="S2" s="197"/>
    </row>
    <row r="3" ht="18.75" customHeight="1" spans="1:19">
      <c r="A3" s="34" t="str">
        <f>"单位名称："&amp;"临沧市农村电影管理站"</f>
        <v>单位名称：临沧市农村电影管理站</v>
      </c>
      <c r="B3" s="182"/>
      <c r="C3" s="182"/>
      <c r="D3" s="182"/>
      <c r="E3" s="182"/>
      <c r="F3" s="182"/>
      <c r="G3" s="182"/>
      <c r="H3" s="182"/>
      <c r="I3" s="182"/>
      <c r="J3" s="198"/>
      <c r="K3" s="182"/>
      <c r="L3" s="182"/>
      <c r="M3" s="182"/>
      <c r="N3" s="182"/>
      <c r="O3" s="198"/>
      <c r="P3" s="198"/>
      <c r="Q3" s="198"/>
      <c r="R3" s="198"/>
      <c r="S3" s="31" t="s">
        <v>1</v>
      </c>
    </row>
    <row r="4" ht="18.75" customHeight="1" spans="1:19">
      <c r="A4" s="183" t="s">
        <v>54</v>
      </c>
      <c r="B4" s="184" t="s">
        <v>55</v>
      </c>
      <c r="C4" s="184" t="s">
        <v>56</v>
      </c>
      <c r="D4" s="185" t="s">
        <v>57</v>
      </c>
      <c r="E4" s="186"/>
      <c r="F4" s="186"/>
      <c r="G4" s="186"/>
      <c r="H4" s="186"/>
      <c r="I4" s="186"/>
      <c r="J4" s="199"/>
      <c r="K4" s="186"/>
      <c r="L4" s="186"/>
      <c r="M4" s="186"/>
      <c r="N4" s="200"/>
      <c r="O4" s="185" t="s">
        <v>46</v>
      </c>
      <c r="P4" s="185"/>
      <c r="Q4" s="185"/>
      <c r="R4" s="185"/>
      <c r="S4" s="203"/>
    </row>
    <row r="5" ht="18.75" customHeight="1" spans="1:19">
      <c r="A5" s="187"/>
      <c r="B5" s="188"/>
      <c r="C5" s="188"/>
      <c r="D5" s="189" t="s">
        <v>58</v>
      </c>
      <c r="E5" s="189" t="s">
        <v>59</v>
      </c>
      <c r="F5" s="189" t="s">
        <v>60</v>
      </c>
      <c r="G5" s="189" t="s">
        <v>61</v>
      </c>
      <c r="H5" s="189" t="s">
        <v>62</v>
      </c>
      <c r="I5" s="201" t="s">
        <v>63</v>
      </c>
      <c r="J5" s="201"/>
      <c r="K5" s="201"/>
      <c r="L5" s="201"/>
      <c r="M5" s="201"/>
      <c r="N5" s="192"/>
      <c r="O5" s="189" t="s">
        <v>58</v>
      </c>
      <c r="P5" s="189" t="s">
        <v>59</v>
      </c>
      <c r="Q5" s="189" t="s">
        <v>60</v>
      </c>
      <c r="R5" s="189" t="s">
        <v>61</v>
      </c>
      <c r="S5" s="189" t="s">
        <v>64</v>
      </c>
    </row>
    <row r="6" ht="57" customHeight="1" spans="1:19">
      <c r="A6" s="190"/>
      <c r="B6" s="191"/>
      <c r="C6" s="191"/>
      <c r="D6" s="192"/>
      <c r="E6" s="192"/>
      <c r="F6" s="192"/>
      <c r="G6" s="192"/>
      <c r="H6" s="192"/>
      <c r="I6" s="191" t="s">
        <v>58</v>
      </c>
      <c r="J6" s="191" t="s">
        <v>65</v>
      </c>
      <c r="K6" s="191" t="s">
        <v>66</v>
      </c>
      <c r="L6" s="191" t="s">
        <v>67</v>
      </c>
      <c r="M6" s="191" t="s">
        <v>68</v>
      </c>
      <c r="N6" s="191" t="s">
        <v>69</v>
      </c>
      <c r="O6" s="202"/>
      <c r="P6" s="202"/>
      <c r="Q6" s="202"/>
      <c r="R6" s="202"/>
      <c r="S6" s="192"/>
    </row>
    <row r="7" ht="18.75" customHeight="1" spans="1:19">
      <c r="A7" s="156">
        <v>1</v>
      </c>
      <c r="B7" s="156">
        <v>2</v>
      </c>
      <c r="C7" s="156">
        <v>3</v>
      </c>
      <c r="D7" s="156">
        <v>4</v>
      </c>
      <c r="E7" s="156">
        <v>5</v>
      </c>
      <c r="F7" s="156">
        <v>6</v>
      </c>
      <c r="G7" s="156">
        <v>7</v>
      </c>
      <c r="H7" s="156">
        <v>8</v>
      </c>
      <c r="I7" s="156">
        <v>9</v>
      </c>
      <c r="J7" s="156">
        <v>10</v>
      </c>
      <c r="K7" s="156">
        <v>11</v>
      </c>
      <c r="L7" s="156">
        <v>12</v>
      </c>
      <c r="M7" s="156">
        <v>13</v>
      </c>
      <c r="N7" s="156">
        <v>14</v>
      </c>
      <c r="O7" s="156">
        <v>15</v>
      </c>
      <c r="P7" s="156">
        <v>16</v>
      </c>
      <c r="Q7" s="156">
        <v>17</v>
      </c>
      <c r="R7" s="156">
        <v>18</v>
      </c>
      <c r="S7" s="156">
        <v>19</v>
      </c>
    </row>
    <row r="8" ht="18.75" customHeight="1" spans="1:19">
      <c r="A8" s="193" t="s">
        <v>70</v>
      </c>
      <c r="B8" s="194" t="s">
        <v>71</v>
      </c>
      <c r="C8" s="23">
        <v>3091341.76</v>
      </c>
      <c r="D8" s="23">
        <v>3091341.76</v>
      </c>
      <c r="E8" s="23">
        <v>3091341.76</v>
      </c>
      <c r="F8" s="23"/>
      <c r="G8" s="23"/>
      <c r="H8" s="23"/>
      <c r="I8" s="23"/>
      <c r="J8" s="23"/>
      <c r="K8" s="23"/>
      <c r="L8" s="23"/>
      <c r="M8" s="23"/>
      <c r="N8" s="23"/>
      <c r="O8" s="23"/>
      <c r="P8" s="23"/>
      <c r="Q8" s="23"/>
      <c r="R8" s="23"/>
      <c r="S8" s="23"/>
    </row>
    <row r="9" ht="18.75" customHeight="1" spans="1:19">
      <c r="A9" s="195" t="s">
        <v>56</v>
      </c>
      <c r="B9" s="196"/>
      <c r="C9" s="23">
        <v>3091341.76</v>
      </c>
      <c r="D9" s="23">
        <v>3091341.76</v>
      </c>
      <c r="E9" s="23">
        <v>3091341.76</v>
      </c>
      <c r="F9" s="23"/>
      <c r="G9" s="23"/>
      <c r="H9" s="23"/>
      <c r="I9" s="23"/>
      <c r="J9" s="23"/>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11805555555556" footer="0.511805555555556"/>
  <pageSetup paperSize="9" scale="67"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O24"/>
  <sheetViews>
    <sheetView showZeros="0" workbookViewId="0">
      <selection activeCell="T16" sqref="T16"/>
    </sheetView>
  </sheetViews>
  <sheetFormatPr defaultColWidth="9.13888888888889" defaultRowHeight="14.25" customHeight="1"/>
  <cols>
    <col min="1" max="1" width="14.287037037037" customWidth="1"/>
    <col min="2" max="2" width="37.712962962963" customWidth="1"/>
    <col min="3" max="6" width="19.1388888888889" customWidth="1"/>
    <col min="7" max="15" width="9.71296296296296" customWidth="1"/>
  </cols>
  <sheetData>
    <row r="1" ht="19.5" customHeight="1" spans="4:15">
      <c r="D1" s="170"/>
      <c r="H1" s="170"/>
      <c r="J1" s="170"/>
      <c r="O1" s="32" t="s">
        <v>72</v>
      </c>
    </row>
    <row r="2" ht="42" customHeight="1" spans="1:15">
      <c r="A2" s="4" t="str">
        <f>"2025"&amp;"年部门支出预算表"</f>
        <v>2025年部门支出预算表</v>
      </c>
      <c r="B2" s="171"/>
      <c r="C2" s="171"/>
      <c r="D2" s="171"/>
      <c r="E2" s="171"/>
      <c r="F2" s="171"/>
      <c r="G2" s="171"/>
      <c r="H2" s="171"/>
      <c r="I2" s="171"/>
      <c r="J2" s="171"/>
      <c r="K2" s="171"/>
      <c r="L2" s="171"/>
      <c r="M2" s="171"/>
      <c r="N2" s="171"/>
      <c r="O2" s="171"/>
    </row>
    <row r="3" ht="18.75" customHeight="1" spans="1:15">
      <c r="A3" s="172" t="str">
        <f>"单位名称："&amp;"临沧市农村电影管理站"</f>
        <v>单位名称：临沧市农村电影管理站</v>
      </c>
      <c r="B3" s="173"/>
      <c r="C3" s="69"/>
      <c r="D3" s="2"/>
      <c r="E3" s="69"/>
      <c r="F3" s="69"/>
      <c r="G3" s="69"/>
      <c r="H3" s="2"/>
      <c r="I3" s="69"/>
      <c r="J3" s="2"/>
      <c r="K3" s="69"/>
      <c r="L3" s="69"/>
      <c r="M3" s="180"/>
      <c r="N3" s="180"/>
      <c r="O3" s="32" t="s">
        <v>1</v>
      </c>
    </row>
    <row r="4" ht="18.75" customHeight="1" spans="1:15">
      <c r="A4" s="9" t="s">
        <v>73</v>
      </c>
      <c r="B4" s="9" t="s">
        <v>74</v>
      </c>
      <c r="C4" s="9" t="s">
        <v>56</v>
      </c>
      <c r="D4" s="11" t="s">
        <v>59</v>
      </c>
      <c r="E4" s="77" t="s">
        <v>75</v>
      </c>
      <c r="F4" s="138" t="s">
        <v>76</v>
      </c>
      <c r="G4" s="9" t="s">
        <v>60</v>
      </c>
      <c r="H4" s="9" t="s">
        <v>61</v>
      </c>
      <c r="I4" s="9" t="s">
        <v>77</v>
      </c>
      <c r="J4" s="11" t="s">
        <v>78</v>
      </c>
      <c r="K4" s="12"/>
      <c r="L4" s="12"/>
      <c r="M4" s="12"/>
      <c r="N4" s="12"/>
      <c r="O4" s="13"/>
    </row>
    <row r="5" ht="45" customHeight="1" spans="1:15">
      <c r="A5" s="17"/>
      <c r="B5" s="17"/>
      <c r="C5" s="17"/>
      <c r="D5" s="144" t="s">
        <v>58</v>
      </c>
      <c r="E5" s="94" t="s">
        <v>75</v>
      </c>
      <c r="F5" s="94" t="s">
        <v>76</v>
      </c>
      <c r="G5" s="17"/>
      <c r="H5" s="17"/>
      <c r="I5" s="17"/>
      <c r="J5" s="144" t="s">
        <v>58</v>
      </c>
      <c r="K5" s="40" t="s">
        <v>79</v>
      </c>
      <c r="L5" s="40" t="s">
        <v>80</v>
      </c>
      <c r="M5" s="40" t="s">
        <v>81</v>
      </c>
      <c r="N5" s="40" t="s">
        <v>82</v>
      </c>
      <c r="O5" s="40" t="s">
        <v>83</v>
      </c>
    </row>
    <row r="6" ht="18.75" customHeight="1" spans="1:15">
      <c r="A6" s="174">
        <v>1</v>
      </c>
      <c r="B6" s="174">
        <v>2</v>
      </c>
      <c r="C6" s="144">
        <v>3</v>
      </c>
      <c r="D6" s="144">
        <v>4</v>
      </c>
      <c r="E6" s="144">
        <v>5</v>
      </c>
      <c r="F6" s="144">
        <v>6</v>
      </c>
      <c r="G6" s="144">
        <v>7</v>
      </c>
      <c r="H6" s="144">
        <v>8</v>
      </c>
      <c r="I6" s="144">
        <v>9</v>
      </c>
      <c r="J6" s="144">
        <v>10</v>
      </c>
      <c r="K6" s="144">
        <v>11</v>
      </c>
      <c r="L6" s="144">
        <v>12</v>
      </c>
      <c r="M6" s="144">
        <v>13</v>
      </c>
      <c r="N6" s="144">
        <v>14</v>
      </c>
      <c r="O6" s="144">
        <v>15</v>
      </c>
    </row>
    <row r="7" ht="18.75" customHeight="1" spans="1:15">
      <c r="A7" s="168" t="s">
        <v>84</v>
      </c>
      <c r="B7" s="168" t="s">
        <v>85</v>
      </c>
      <c r="C7" s="23">
        <v>1965230.25</v>
      </c>
      <c r="D7" s="23">
        <v>1965230.25</v>
      </c>
      <c r="E7" s="23">
        <v>1655230.25</v>
      </c>
      <c r="F7" s="23">
        <v>310000</v>
      </c>
      <c r="G7" s="23"/>
      <c r="H7" s="23"/>
      <c r="I7" s="23"/>
      <c r="J7" s="23"/>
      <c r="K7" s="23"/>
      <c r="L7" s="23"/>
      <c r="M7" s="23"/>
      <c r="N7" s="23"/>
      <c r="O7" s="23"/>
    </row>
    <row r="8" ht="18.75" customHeight="1" spans="1:15">
      <c r="A8" s="214" t="s">
        <v>86</v>
      </c>
      <c r="B8" s="214" t="s">
        <v>87</v>
      </c>
      <c r="C8" s="23">
        <v>1965230.25</v>
      </c>
      <c r="D8" s="23">
        <v>1965230.25</v>
      </c>
      <c r="E8" s="23">
        <v>1655230.25</v>
      </c>
      <c r="F8" s="23">
        <v>310000</v>
      </c>
      <c r="G8" s="23"/>
      <c r="H8" s="23"/>
      <c r="I8" s="23"/>
      <c r="J8" s="23"/>
      <c r="K8" s="23"/>
      <c r="L8" s="23"/>
      <c r="M8" s="23"/>
      <c r="N8" s="23"/>
      <c r="O8" s="23"/>
    </row>
    <row r="9" ht="18.75" customHeight="1" spans="1:15">
      <c r="A9" s="215" t="s">
        <v>88</v>
      </c>
      <c r="B9" s="216" t="s">
        <v>89</v>
      </c>
      <c r="C9" s="23">
        <v>1965230.25</v>
      </c>
      <c r="D9" s="23">
        <v>1965230.25</v>
      </c>
      <c r="E9" s="23">
        <v>1655230.25</v>
      </c>
      <c r="F9" s="23">
        <v>310000</v>
      </c>
      <c r="G9" s="23"/>
      <c r="H9" s="23"/>
      <c r="I9" s="23"/>
      <c r="J9" s="23"/>
      <c r="K9" s="23"/>
      <c r="L9" s="23"/>
      <c r="M9" s="23"/>
      <c r="N9" s="23"/>
      <c r="O9" s="23"/>
    </row>
    <row r="10" ht="18.75" customHeight="1" spans="1:15">
      <c r="A10" s="168" t="s">
        <v>90</v>
      </c>
      <c r="B10" s="168" t="s">
        <v>91</v>
      </c>
      <c r="C10" s="23">
        <v>773915.04</v>
      </c>
      <c r="D10" s="23">
        <v>773915.04</v>
      </c>
      <c r="E10" s="23">
        <v>773915.04</v>
      </c>
      <c r="F10" s="23"/>
      <c r="G10" s="23"/>
      <c r="H10" s="23"/>
      <c r="I10" s="23"/>
      <c r="J10" s="23"/>
      <c r="K10" s="23"/>
      <c r="L10" s="23"/>
      <c r="M10" s="23"/>
      <c r="N10" s="23"/>
      <c r="O10" s="23"/>
    </row>
    <row r="11" ht="18.75" customHeight="1" spans="1:15">
      <c r="A11" s="214" t="s">
        <v>92</v>
      </c>
      <c r="B11" s="214" t="s">
        <v>93</v>
      </c>
      <c r="C11" s="23">
        <v>773915.04</v>
      </c>
      <c r="D11" s="23">
        <v>773915.04</v>
      </c>
      <c r="E11" s="23">
        <v>773915.04</v>
      </c>
      <c r="F11" s="23"/>
      <c r="G11" s="23"/>
      <c r="H11" s="23"/>
      <c r="I11" s="23"/>
      <c r="J11" s="23"/>
      <c r="K11" s="23"/>
      <c r="L11" s="23"/>
      <c r="M11" s="23"/>
      <c r="N11" s="23"/>
      <c r="O11" s="23"/>
    </row>
    <row r="12" ht="18.75" customHeight="1" spans="1:15">
      <c r="A12" s="215" t="s">
        <v>94</v>
      </c>
      <c r="B12" s="216" t="s">
        <v>95</v>
      </c>
      <c r="C12" s="23">
        <v>560061.6</v>
      </c>
      <c r="D12" s="23">
        <v>560061.6</v>
      </c>
      <c r="E12" s="23">
        <v>560061.6</v>
      </c>
      <c r="F12" s="23"/>
      <c r="G12" s="23"/>
      <c r="H12" s="23"/>
      <c r="I12" s="23"/>
      <c r="J12" s="23"/>
      <c r="K12" s="23"/>
      <c r="L12" s="23"/>
      <c r="M12" s="23"/>
      <c r="N12" s="23"/>
      <c r="O12" s="23"/>
    </row>
    <row r="13" ht="18.75" customHeight="1" spans="1:15">
      <c r="A13" s="215" t="s">
        <v>96</v>
      </c>
      <c r="B13" s="216" t="s">
        <v>97</v>
      </c>
      <c r="C13" s="23">
        <v>213853.44</v>
      </c>
      <c r="D13" s="23">
        <v>213853.44</v>
      </c>
      <c r="E13" s="23">
        <v>213853.44</v>
      </c>
      <c r="F13" s="23"/>
      <c r="G13" s="23"/>
      <c r="H13" s="23"/>
      <c r="I13" s="23"/>
      <c r="J13" s="23"/>
      <c r="K13" s="23"/>
      <c r="L13" s="23"/>
      <c r="M13" s="23"/>
      <c r="N13" s="23"/>
      <c r="O13" s="23"/>
    </row>
    <row r="14" ht="18.75" customHeight="1" spans="1:15">
      <c r="A14" s="215" t="s">
        <v>98</v>
      </c>
      <c r="B14" s="216" t="s">
        <v>99</v>
      </c>
      <c r="C14" s="23"/>
      <c r="D14" s="23"/>
      <c r="E14" s="23"/>
      <c r="F14" s="23"/>
      <c r="G14" s="23"/>
      <c r="H14" s="23"/>
      <c r="I14" s="23"/>
      <c r="J14" s="23"/>
      <c r="K14" s="23"/>
      <c r="L14" s="23"/>
      <c r="M14" s="23"/>
      <c r="N14" s="23"/>
      <c r="O14" s="23"/>
    </row>
    <row r="15" ht="18.75" customHeight="1" spans="1:15">
      <c r="A15" s="168" t="s">
        <v>100</v>
      </c>
      <c r="B15" s="168" t="s">
        <v>101</v>
      </c>
      <c r="C15" s="23">
        <v>198040.15</v>
      </c>
      <c r="D15" s="23">
        <v>198040.15</v>
      </c>
      <c r="E15" s="23">
        <v>198040.15</v>
      </c>
      <c r="F15" s="23"/>
      <c r="G15" s="23"/>
      <c r="H15" s="23"/>
      <c r="I15" s="23"/>
      <c r="J15" s="23"/>
      <c r="K15" s="23"/>
      <c r="L15" s="23"/>
      <c r="M15" s="23"/>
      <c r="N15" s="23"/>
      <c r="O15" s="23"/>
    </row>
    <row r="16" ht="18.75" customHeight="1" spans="1:15">
      <c r="A16" s="214" t="s">
        <v>102</v>
      </c>
      <c r="B16" s="214" t="s">
        <v>103</v>
      </c>
      <c r="C16" s="23">
        <v>198040.15</v>
      </c>
      <c r="D16" s="23">
        <v>198040.15</v>
      </c>
      <c r="E16" s="23">
        <v>198040.15</v>
      </c>
      <c r="F16" s="23"/>
      <c r="G16" s="23"/>
      <c r="H16" s="23"/>
      <c r="I16" s="23"/>
      <c r="J16" s="23"/>
      <c r="K16" s="23"/>
      <c r="L16" s="23"/>
      <c r="M16" s="23"/>
      <c r="N16" s="23"/>
      <c r="O16" s="23"/>
    </row>
    <row r="17" ht="18.75" customHeight="1" spans="1:15">
      <c r="A17" s="215" t="s">
        <v>104</v>
      </c>
      <c r="B17" s="216" t="s">
        <v>105</v>
      </c>
      <c r="C17" s="23"/>
      <c r="D17" s="23"/>
      <c r="E17" s="23"/>
      <c r="F17" s="23"/>
      <c r="G17" s="23"/>
      <c r="H17" s="23"/>
      <c r="I17" s="23"/>
      <c r="J17" s="23"/>
      <c r="K17" s="23"/>
      <c r="L17" s="23"/>
      <c r="M17" s="23"/>
      <c r="N17" s="23"/>
      <c r="O17" s="23"/>
    </row>
    <row r="18" ht="18.75" customHeight="1" spans="1:15">
      <c r="A18" s="215" t="s">
        <v>106</v>
      </c>
      <c r="B18" s="216" t="s">
        <v>107</v>
      </c>
      <c r="C18" s="23">
        <v>112897.46</v>
      </c>
      <c r="D18" s="23">
        <v>112897.46</v>
      </c>
      <c r="E18" s="23">
        <v>112897.46</v>
      </c>
      <c r="F18" s="23"/>
      <c r="G18" s="23"/>
      <c r="H18" s="23"/>
      <c r="I18" s="23"/>
      <c r="J18" s="23"/>
      <c r="K18" s="23"/>
      <c r="L18" s="23"/>
      <c r="M18" s="23"/>
      <c r="N18" s="23"/>
      <c r="O18" s="23"/>
    </row>
    <row r="19" ht="18.75" customHeight="1" spans="1:15">
      <c r="A19" s="215" t="s">
        <v>108</v>
      </c>
      <c r="B19" s="216" t="s">
        <v>109</v>
      </c>
      <c r="C19" s="23">
        <v>73757.52</v>
      </c>
      <c r="D19" s="23">
        <v>73757.52</v>
      </c>
      <c r="E19" s="23">
        <v>73757.52</v>
      </c>
      <c r="F19" s="23"/>
      <c r="G19" s="23"/>
      <c r="H19" s="23"/>
      <c r="I19" s="23"/>
      <c r="J19" s="23"/>
      <c r="K19" s="23"/>
      <c r="L19" s="23"/>
      <c r="M19" s="23"/>
      <c r="N19" s="23"/>
      <c r="O19" s="23"/>
    </row>
    <row r="20" ht="18.75" customHeight="1" spans="1:15">
      <c r="A20" s="215" t="s">
        <v>110</v>
      </c>
      <c r="B20" s="216" t="s">
        <v>111</v>
      </c>
      <c r="C20" s="23">
        <v>11385.17</v>
      </c>
      <c r="D20" s="23">
        <v>11385.17</v>
      </c>
      <c r="E20" s="23">
        <v>11385.17</v>
      </c>
      <c r="F20" s="23"/>
      <c r="G20" s="23"/>
      <c r="H20" s="23"/>
      <c r="I20" s="23"/>
      <c r="J20" s="23"/>
      <c r="K20" s="23"/>
      <c r="L20" s="23"/>
      <c r="M20" s="23"/>
      <c r="N20" s="23"/>
      <c r="O20" s="23"/>
    </row>
    <row r="21" ht="18.75" customHeight="1" spans="1:15">
      <c r="A21" s="168" t="s">
        <v>112</v>
      </c>
      <c r="B21" s="168" t="s">
        <v>113</v>
      </c>
      <c r="C21" s="23">
        <v>154156.32</v>
      </c>
      <c r="D21" s="23">
        <v>154156.32</v>
      </c>
      <c r="E21" s="23">
        <v>154156.32</v>
      </c>
      <c r="F21" s="23"/>
      <c r="G21" s="23"/>
      <c r="H21" s="23"/>
      <c r="I21" s="23"/>
      <c r="J21" s="23"/>
      <c r="K21" s="23"/>
      <c r="L21" s="23"/>
      <c r="M21" s="23"/>
      <c r="N21" s="23"/>
      <c r="O21" s="23"/>
    </row>
    <row r="22" ht="18.75" customHeight="1" spans="1:15">
      <c r="A22" s="214" t="s">
        <v>114</v>
      </c>
      <c r="B22" s="214" t="s">
        <v>115</v>
      </c>
      <c r="C22" s="23">
        <v>154156.32</v>
      </c>
      <c r="D22" s="23">
        <v>154156.32</v>
      </c>
      <c r="E22" s="23">
        <v>154156.32</v>
      </c>
      <c r="F22" s="23"/>
      <c r="G22" s="23"/>
      <c r="H22" s="23"/>
      <c r="I22" s="23"/>
      <c r="J22" s="23"/>
      <c r="K22" s="23"/>
      <c r="L22" s="23"/>
      <c r="M22" s="23"/>
      <c r="N22" s="23"/>
      <c r="O22" s="23"/>
    </row>
    <row r="23" ht="18.75" customHeight="1" spans="1:15">
      <c r="A23" s="215" t="s">
        <v>116</v>
      </c>
      <c r="B23" s="216" t="s">
        <v>117</v>
      </c>
      <c r="C23" s="23">
        <v>154156.32</v>
      </c>
      <c r="D23" s="23">
        <v>154156.32</v>
      </c>
      <c r="E23" s="23">
        <v>154156.32</v>
      </c>
      <c r="F23" s="23"/>
      <c r="G23" s="23"/>
      <c r="H23" s="23"/>
      <c r="I23" s="23"/>
      <c r="J23" s="23"/>
      <c r="K23" s="23"/>
      <c r="L23" s="23"/>
      <c r="M23" s="23"/>
      <c r="N23" s="23"/>
      <c r="O23" s="23"/>
    </row>
    <row r="24" ht="18.75" customHeight="1" spans="1:15">
      <c r="A24" s="178" t="s">
        <v>118</v>
      </c>
      <c r="B24" s="179" t="s">
        <v>118</v>
      </c>
      <c r="C24" s="23">
        <v>3091341.76</v>
      </c>
      <c r="D24" s="23">
        <v>3091341.76</v>
      </c>
      <c r="E24" s="23">
        <v>2781341.76</v>
      </c>
      <c r="F24" s="23">
        <v>310000</v>
      </c>
      <c r="G24" s="23"/>
      <c r="H24" s="23"/>
      <c r="I24" s="23"/>
      <c r="J24" s="23"/>
      <c r="K24" s="23"/>
      <c r="L24" s="23"/>
      <c r="M24" s="23"/>
      <c r="N24" s="23"/>
      <c r="O24" s="23"/>
    </row>
  </sheetData>
  <mergeCells count="11">
    <mergeCell ref="A2:O2"/>
    <mergeCell ref="A3:L3"/>
    <mergeCell ref="D4:F4"/>
    <mergeCell ref="J4:O4"/>
    <mergeCell ref="A24:B24"/>
    <mergeCell ref="A4:A5"/>
    <mergeCell ref="B4:B5"/>
    <mergeCell ref="C4:C5"/>
    <mergeCell ref="G4:G5"/>
    <mergeCell ref="H4:H5"/>
    <mergeCell ref="I4:I5"/>
  </mergeCells>
  <pageMargins left="0.75" right="0.75" top="1" bottom="1" header="0.511805555555556" footer="0.511805555555556"/>
  <pageSetup paperSize="9" scale="64"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36"/>
  <sheetViews>
    <sheetView showZeros="0" workbookViewId="0">
      <selection activeCell="K25" sqref="K25"/>
    </sheetView>
  </sheetViews>
  <sheetFormatPr defaultColWidth="9.13888888888889" defaultRowHeight="14.25" customHeight="1" outlineLevelCol="3"/>
  <cols>
    <col min="1" max="1" width="39.287037037037" customWidth="1"/>
    <col min="2" max="2" width="30.8518518518519" customWidth="1"/>
    <col min="3" max="3" width="35.8518518518519" customWidth="1"/>
    <col min="4" max="4" width="29.8518518518519" customWidth="1"/>
  </cols>
  <sheetData>
    <row r="1" ht="19.5" customHeight="1" spans="4:4">
      <c r="D1" s="32" t="s">
        <v>119</v>
      </c>
    </row>
    <row r="2" ht="36" customHeight="1" spans="1:4">
      <c r="A2" s="4" t="str">
        <f>"2025"&amp;"年部门财政拨款收支预算总表"</f>
        <v>2025年部门财政拨款收支预算总表</v>
      </c>
      <c r="B2" s="159"/>
      <c r="C2" s="159"/>
      <c r="D2" s="159"/>
    </row>
    <row r="3" ht="17" customHeight="1" spans="1:4">
      <c r="A3" s="6" t="str">
        <f>"单位名称："&amp;"临沧市农村电影管理站"</f>
        <v>单位名称：临沧市农村电影管理站</v>
      </c>
      <c r="B3" s="160"/>
      <c r="C3" s="160"/>
      <c r="D3" s="32" t="s">
        <v>1</v>
      </c>
    </row>
    <row r="4" ht="18.75" customHeight="1" spans="1:4">
      <c r="A4" s="11" t="s">
        <v>2</v>
      </c>
      <c r="B4" s="13"/>
      <c r="C4" s="11" t="s">
        <v>3</v>
      </c>
      <c r="D4" s="13"/>
    </row>
    <row r="5" ht="18.75" customHeight="1" spans="1:4">
      <c r="A5" s="26" t="s">
        <v>4</v>
      </c>
      <c r="B5" s="108" t="str">
        <f t="shared" ref="B5:D5" si="0">"2025"&amp;"年预算数"</f>
        <v>2025年预算数</v>
      </c>
      <c r="C5" s="26" t="s">
        <v>120</v>
      </c>
      <c r="D5" s="108" t="str">
        <f t="shared" si="0"/>
        <v>2025年预算数</v>
      </c>
    </row>
    <row r="6" ht="18.75" customHeight="1" spans="1:4">
      <c r="A6" s="28"/>
      <c r="B6" s="17"/>
      <c r="C6" s="28"/>
      <c r="D6" s="17"/>
    </row>
    <row r="7" ht="18.75" customHeight="1" spans="1:4">
      <c r="A7" s="161" t="s">
        <v>121</v>
      </c>
      <c r="B7" s="23">
        <v>3091341.76</v>
      </c>
      <c r="C7" s="162" t="s">
        <v>122</v>
      </c>
      <c r="D7" s="23">
        <v>3091341.76</v>
      </c>
    </row>
    <row r="8" ht="16" customHeight="1" spans="1:4">
      <c r="A8" s="163" t="s">
        <v>123</v>
      </c>
      <c r="B8" s="23">
        <v>3091341.76</v>
      </c>
      <c r="C8" s="162" t="s">
        <v>124</v>
      </c>
      <c r="D8" s="23"/>
    </row>
    <row r="9" ht="16" customHeight="1" spans="1:4">
      <c r="A9" s="163" t="s">
        <v>125</v>
      </c>
      <c r="B9" s="23"/>
      <c r="C9" s="162" t="s">
        <v>126</v>
      </c>
      <c r="D9" s="23"/>
    </row>
    <row r="10" ht="16" customHeight="1" spans="1:4">
      <c r="A10" s="163" t="s">
        <v>127</v>
      </c>
      <c r="B10" s="23"/>
      <c r="C10" s="162" t="s">
        <v>128</v>
      </c>
      <c r="D10" s="23"/>
    </row>
    <row r="11" ht="16" customHeight="1" spans="1:4">
      <c r="A11" s="163" t="s">
        <v>129</v>
      </c>
      <c r="B11" s="23"/>
      <c r="C11" s="162" t="s">
        <v>130</v>
      </c>
      <c r="D11" s="23"/>
    </row>
    <row r="12" ht="16" customHeight="1" spans="1:4">
      <c r="A12" s="163" t="s">
        <v>123</v>
      </c>
      <c r="B12" s="23"/>
      <c r="C12" s="162" t="s">
        <v>131</v>
      </c>
      <c r="D12" s="23"/>
    </row>
    <row r="13" ht="16" customHeight="1" spans="1:4">
      <c r="A13" s="163" t="s">
        <v>125</v>
      </c>
      <c r="B13" s="23"/>
      <c r="C13" s="162" t="s">
        <v>132</v>
      </c>
      <c r="D13" s="23"/>
    </row>
    <row r="14" ht="16" customHeight="1" spans="1:4">
      <c r="A14" s="163" t="s">
        <v>127</v>
      </c>
      <c r="B14" s="23"/>
      <c r="C14" s="162" t="s">
        <v>133</v>
      </c>
      <c r="D14" s="23">
        <v>1965230.25</v>
      </c>
    </row>
    <row r="15" ht="16" customHeight="1" spans="1:4">
      <c r="A15" s="164"/>
      <c r="B15" s="23"/>
      <c r="C15" s="21" t="s">
        <v>134</v>
      </c>
      <c r="D15" s="23">
        <v>773915.04</v>
      </c>
    </row>
    <row r="16" ht="12" customHeight="1" spans="1:4">
      <c r="A16" s="165"/>
      <c r="B16" s="23"/>
      <c r="C16" s="21" t="s">
        <v>135</v>
      </c>
      <c r="D16" s="23">
        <v>198040.15</v>
      </c>
    </row>
    <row r="17" ht="12" customHeight="1" spans="1:4">
      <c r="A17" s="166"/>
      <c r="B17" s="23"/>
      <c r="C17" s="21" t="s">
        <v>136</v>
      </c>
      <c r="D17" s="23"/>
    </row>
    <row r="18" ht="12" customHeight="1" spans="1:4">
      <c r="A18" s="166"/>
      <c r="B18" s="23"/>
      <c r="C18" s="21" t="s">
        <v>137</v>
      </c>
      <c r="D18" s="23"/>
    </row>
    <row r="19" ht="12" customHeight="1" spans="1:4">
      <c r="A19" s="166"/>
      <c r="B19" s="23"/>
      <c r="C19" s="21" t="s">
        <v>138</v>
      </c>
      <c r="D19" s="23"/>
    </row>
    <row r="20" ht="12" customHeight="1" spans="1:4">
      <c r="A20" s="166"/>
      <c r="B20" s="23"/>
      <c r="C20" s="21" t="s">
        <v>139</v>
      </c>
      <c r="D20" s="23"/>
    </row>
    <row r="21" ht="12" customHeight="1" spans="1:4">
      <c r="A21" s="166"/>
      <c r="B21" s="23"/>
      <c r="C21" s="21" t="s">
        <v>140</v>
      </c>
      <c r="D21" s="23"/>
    </row>
    <row r="22" ht="12" customHeight="1" spans="1:4">
      <c r="A22" s="166"/>
      <c r="B22" s="23"/>
      <c r="C22" s="21" t="s">
        <v>141</v>
      </c>
      <c r="D22" s="23"/>
    </row>
    <row r="23" ht="12" customHeight="1" spans="1:4">
      <c r="A23" s="166"/>
      <c r="B23" s="23"/>
      <c r="C23" s="21" t="s">
        <v>142</v>
      </c>
      <c r="D23" s="23"/>
    </row>
    <row r="24" ht="12" customHeight="1" spans="1:4">
      <c r="A24" s="166"/>
      <c r="B24" s="23"/>
      <c r="C24" s="21" t="s">
        <v>143</v>
      </c>
      <c r="D24" s="23"/>
    </row>
    <row r="25" ht="12" customHeight="1" spans="1:4">
      <c r="A25" s="166"/>
      <c r="B25" s="23"/>
      <c r="C25" s="21" t="s">
        <v>144</v>
      </c>
      <c r="D25" s="23"/>
    </row>
    <row r="26" ht="12" customHeight="1" spans="1:4">
      <c r="A26" s="166"/>
      <c r="B26" s="23"/>
      <c r="C26" s="21" t="s">
        <v>145</v>
      </c>
      <c r="D26" s="23">
        <v>154156.32</v>
      </c>
    </row>
    <row r="27" ht="12" customHeight="1" spans="1:4">
      <c r="A27" s="164"/>
      <c r="B27" s="23"/>
      <c r="C27" s="21" t="s">
        <v>146</v>
      </c>
      <c r="D27" s="23"/>
    </row>
    <row r="28" ht="12" customHeight="1" spans="1:4">
      <c r="A28" s="165"/>
      <c r="B28" s="23"/>
      <c r="C28" s="21" t="s">
        <v>147</v>
      </c>
      <c r="D28" s="23"/>
    </row>
    <row r="29" ht="12" customHeight="1" spans="1:4">
      <c r="A29" s="166"/>
      <c r="B29" s="23"/>
      <c r="C29" s="21" t="s">
        <v>148</v>
      </c>
      <c r="D29" s="23"/>
    </row>
    <row r="30" ht="12" customHeight="1" spans="1:4">
      <c r="A30" s="166"/>
      <c r="B30" s="23"/>
      <c r="C30" s="21" t="s">
        <v>149</v>
      </c>
      <c r="D30" s="23"/>
    </row>
    <row r="31" ht="12" customHeight="1" spans="1:4">
      <c r="A31" s="166"/>
      <c r="B31" s="23"/>
      <c r="C31" s="21" t="s">
        <v>150</v>
      </c>
      <c r="D31" s="23"/>
    </row>
    <row r="32" ht="12" customHeight="1" spans="1:4">
      <c r="A32" s="166"/>
      <c r="B32" s="23"/>
      <c r="C32" s="21" t="s">
        <v>151</v>
      </c>
      <c r="D32" s="23"/>
    </row>
    <row r="33" ht="12" customHeight="1" spans="1:4">
      <c r="A33" s="166"/>
      <c r="B33" s="23"/>
      <c r="C33" s="21" t="s">
        <v>152</v>
      </c>
      <c r="D33" s="23"/>
    </row>
    <row r="34" ht="12" customHeight="1" spans="1:4">
      <c r="A34" s="164"/>
      <c r="B34" s="167"/>
      <c r="C34" s="21" t="s">
        <v>153</v>
      </c>
      <c r="D34" s="167"/>
    </row>
    <row r="35" ht="12" customHeight="1" spans="1:4">
      <c r="A35" s="164"/>
      <c r="B35" s="23"/>
      <c r="C35" s="168" t="s">
        <v>154</v>
      </c>
      <c r="D35" s="23"/>
    </row>
    <row r="36" ht="12" customHeight="1" spans="1:4">
      <c r="A36" s="165" t="s">
        <v>155</v>
      </c>
      <c r="B36" s="169">
        <v>3091341.76</v>
      </c>
      <c r="C36" s="164" t="s">
        <v>52</v>
      </c>
      <c r="D36" s="169">
        <v>3091341.76</v>
      </c>
    </row>
  </sheetData>
  <mergeCells count="8">
    <mergeCell ref="A2:D2"/>
    <mergeCell ref="A3:B3"/>
    <mergeCell ref="A4:B4"/>
    <mergeCell ref="C4:D4"/>
    <mergeCell ref="A5:A6"/>
    <mergeCell ref="B5:B6"/>
    <mergeCell ref="C5:C6"/>
    <mergeCell ref="D5:D6"/>
  </mergeCells>
  <pageMargins left="0.751388888888889" right="0.751388888888889" top="0.409027777777778" bottom="0.409027777777778" header="0.511805555555556" footer="0.511805555555556"/>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22"/>
  <sheetViews>
    <sheetView showZeros="0" workbookViewId="0">
      <selection activeCell="K19" sqref="K19"/>
    </sheetView>
  </sheetViews>
  <sheetFormatPr defaultColWidth="9.13888888888889" defaultRowHeight="14.25" customHeight="1" outlineLevelCol="6"/>
  <cols>
    <col min="1" max="1" width="20.1388888888889" customWidth="1"/>
    <col min="2" max="2" width="44" customWidth="1"/>
    <col min="3" max="3" width="24.287037037037" customWidth="1"/>
    <col min="4" max="4" width="20.4166666666667" customWidth="1"/>
    <col min="5" max="7" width="24.287037037037" customWidth="1"/>
  </cols>
  <sheetData>
    <row r="1" customHeight="1" spans="1:7">
      <c r="A1" s="150"/>
      <c r="B1" s="150"/>
      <c r="C1" s="150"/>
      <c r="D1" s="48"/>
      <c r="E1" s="150"/>
      <c r="F1" s="56"/>
      <c r="G1" s="32" t="s">
        <v>156</v>
      </c>
    </row>
    <row r="2" ht="39" customHeight="1" spans="1:7">
      <c r="A2" s="4" t="str">
        <f>"2025"&amp;"年一般公共预算支出预算表（按功能科目分类）"</f>
        <v>2025年一般公共预算支出预算表（按功能科目分类）</v>
      </c>
      <c r="B2" s="107"/>
      <c r="C2" s="107"/>
      <c r="D2" s="107"/>
      <c r="E2" s="107"/>
      <c r="F2" s="107"/>
      <c r="G2" s="107"/>
    </row>
    <row r="3" ht="18.75" customHeight="1" spans="1:7">
      <c r="A3" s="6" t="str">
        <f>"单位名称："&amp;"临沧市农村电影管理站"</f>
        <v>单位名称：临沧市农村电影管理站</v>
      </c>
      <c r="B3" s="151"/>
      <c r="C3" s="48"/>
      <c r="D3" s="48"/>
      <c r="E3" s="48"/>
      <c r="F3" s="56"/>
      <c r="G3" s="32" t="s">
        <v>1</v>
      </c>
    </row>
    <row r="4" ht="20.25" customHeight="1" spans="1:7">
      <c r="A4" s="152" t="s">
        <v>157</v>
      </c>
      <c r="B4" s="153"/>
      <c r="C4" s="108" t="s">
        <v>56</v>
      </c>
      <c r="D4" s="133" t="s">
        <v>75</v>
      </c>
      <c r="E4" s="12"/>
      <c r="F4" s="13"/>
      <c r="G4" s="126" t="s">
        <v>76</v>
      </c>
    </row>
    <row r="5" ht="20.25" customHeight="1" spans="1:7">
      <c r="A5" s="154" t="s">
        <v>73</v>
      </c>
      <c r="B5" s="154" t="s">
        <v>74</v>
      </c>
      <c r="C5" s="28"/>
      <c r="D5" s="144" t="s">
        <v>58</v>
      </c>
      <c r="E5" s="144" t="s">
        <v>158</v>
      </c>
      <c r="F5" s="144" t="s">
        <v>159</v>
      </c>
      <c r="G5" s="114"/>
    </row>
    <row r="6" ht="19.5" customHeight="1" spans="1:7">
      <c r="A6" s="155" t="s">
        <v>160</v>
      </c>
      <c r="B6" s="155" t="s">
        <v>161</v>
      </c>
      <c r="C6" s="155" t="s">
        <v>162</v>
      </c>
      <c r="D6" s="156">
        <v>4</v>
      </c>
      <c r="E6" s="157" t="s">
        <v>163</v>
      </c>
      <c r="F6" s="157" t="s">
        <v>164</v>
      </c>
      <c r="G6" s="155" t="s">
        <v>165</v>
      </c>
    </row>
    <row r="7" ht="18" customHeight="1" spans="1:7">
      <c r="A7" s="120" t="s">
        <v>84</v>
      </c>
      <c r="B7" s="120" t="s">
        <v>85</v>
      </c>
      <c r="C7" s="23">
        <v>1965230.25</v>
      </c>
      <c r="D7" s="23">
        <v>1655230.25</v>
      </c>
      <c r="E7" s="23">
        <v>1563992.09</v>
      </c>
      <c r="F7" s="23">
        <v>91238.16</v>
      </c>
      <c r="G7" s="23">
        <v>310000</v>
      </c>
    </row>
    <row r="8" ht="18" customHeight="1" spans="1:7">
      <c r="A8" s="158" t="s">
        <v>86</v>
      </c>
      <c r="B8" s="158" t="s">
        <v>87</v>
      </c>
      <c r="C8" s="23">
        <v>1965230.25</v>
      </c>
      <c r="D8" s="23">
        <v>1655230.25</v>
      </c>
      <c r="E8" s="23">
        <v>1563992.09</v>
      </c>
      <c r="F8" s="23">
        <v>91238.16</v>
      </c>
      <c r="G8" s="23">
        <v>310000</v>
      </c>
    </row>
    <row r="9" ht="18" customHeight="1" spans="1:7">
      <c r="A9" s="121" t="s">
        <v>88</v>
      </c>
      <c r="B9" s="121" t="s">
        <v>89</v>
      </c>
      <c r="C9" s="23">
        <v>1965230.25</v>
      </c>
      <c r="D9" s="23">
        <v>1655230.25</v>
      </c>
      <c r="E9" s="23">
        <v>1563992.09</v>
      </c>
      <c r="F9" s="23">
        <v>91238.16</v>
      </c>
      <c r="G9" s="23">
        <v>310000</v>
      </c>
    </row>
    <row r="10" ht="18" customHeight="1" spans="1:7">
      <c r="A10" s="120" t="s">
        <v>90</v>
      </c>
      <c r="B10" s="120" t="s">
        <v>91</v>
      </c>
      <c r="C10" s="23">
        <v>773915.04</v>
      </c>
      <c r="D10" s="23">
        <v>773915.04</v>
      </c>
      <c r="E10" s="23">
        <v>759215.04</v>
      </c>
      <c r="F10" s="23">
        <v>14700</v>
      </c>
      <c r="G10" s="23"/>
    </row>
    <row r="11" ht="18" customHeight="1" spans="1:7">
      <c r="A11" s="158" t="s">
        <v>92</v>
      </c>
      <c r="B11" s="158" t="s">
        <v>93</v>
      </c>
      <c r="C11" s="23">
        <v>773915.04</v>
      </c>
      <c r="D11" s="23">
        <v>773915.04</v>
      </c>
      <c r="E11" s="23">
        <v>759215.04</v>
      </c>
      <c r="F11" s="23">
        <v>14700</v>
      </c>
      <c r="G11" s="23"/>
    </row>
    <row r="12" ht="18" customHeight="1" spans="1:7">
      <c r="A12" s="121" t="s">
        <v>94</v>
      </c>
      <c r="B12" s="121" t="s">
        <v>95</v>
      </c>
      <c r="C12" s="23">
        <v>560061.6</v>
      </c>
      <c r="D12" s="23">
        <v>560061.6</v>
      </c>
      <c r="E12" s="23">
        <v>545361.6</v>
      </c>
      <c r="F12" s="23">
        <v>14700</v>
      </c>
      <c r="G12" s="23"/>
    </row>
    <row r="13" ht="18" customHeight="1" spans="1:7">
      <c r="A13" s="121" t="s">
        <v>96</v>
      </c>
      <c r="B13" s="121" t="s">
        <v>97</v>
      </c>
      <c r="C13" s="23">
        <v>213853.44</v>
      </c>
      <c r="D13" s="23">
        <v>213853.44</v>
      </c>
      <c r="E13" s="23">
        <v>213853.44</v>
      </c>
      <c r="F13" s="23"/>
      <c r="G13" s="23"/>
    </row>
    <row r="14" ht="18" customHeight="1" spans="1:7">
      <c r="A14" s="120" t="s">
        <v>100</v>
      </c>
      <c r="B14" s="120" t="s">
        <v>101</v>
      </c>
      <c r="C14" s="23">
        <v>198040.15</v>
      </c>
      <c r="D14" s="23">
        <v>198040.15</v>
      </c>
      <c r="E14" s="23">
        <v>198040.15</v>
      </c>
      <c r="F14" s="23"/>
      <c r="G14" s="23"/>
    </row>
    <row r="15" ht="18" customHeight="1" spans="1:7">
      <c r="A15" s="158" t="s">
        <v>102</v>
      </c>
      <c r="B15" s="158" t="s">
        <v>103</v>
      </c>
      <c r="C15" s="23">
        <v>198040.15</v>
      </c>
      <c r="D15" s="23">
        <v>198040.15</v>
      </c>
      <c r="E15" s="23">
        <v>198040.15</v>
      </c>
      <c r="F15" s="23"/>
      <c r="G15" s="23"/>
    </row>
    <row r="16" ht="18" customHeight="1" spans="1:7">
      <c r="A16" s="121" t="s">
        <v>106</v>
      </c>
      <c r="B16" s="121" t="s">
        <v>107</v>
      </c>
      <c r="C16" s="23">
        <v>112897.46</v>
      </c>
      <c r="D16" s="23">
        <v>112897.46</v>
      </c>
      <c r="E16" s="23">
        <v>112897.46</v>
      </c>
      <c r="F16" s="23"/>
      <c r="G16" s="23"/>
    </row>
    <row r="17" ht="18" customHeight="1" spans="1:7">
      <c r="A17" s="121" t="s">
        <v>108</v>
      </c>
      <c r="B17" s="121" t="s">
        <v>109</v>
      </c>
      <c r="C17" s="23">
        <v>73757.52</v>
      </c>
      <c r="D17" s="23">
        <v>73757.52</v>
      </c>
      <c r="E17" s="23">
        <v>73757.52</v>
      </c>
      <c r="F17" s="23"/>
      <c r="G17" s="23"/>
    </row>
    <row r="18" ht="18" customHeight="1" spans="1:7">
      <c r="A18" s="121" t="s">
        <v>110</v>
      </c>
      <c r="B18" s="121" t="s">
        <v>111</v>
      </c>
      <c r="C18" s="23">
        <v>11385.17</v>
      </c>
      <c r="D18" s="23">
        <v>11385.17</v>
      </c>
      <c r="E18" s="23">
        <v>11385.17</v>
      </c>
      <c r="F18" s="23"/>
      <c r="G18" s="23"/>
    </row>
    <row r="19" ht="18" customHeight="1" spans="1:7">
      <c r="A19" s="120" t="s">
        <v>112</v>
      </c>
      <c r="B19" s="120" t="s">
        <v>113</v>
      </c>
      <c r="C19" s="23">
        <v>154156.32</v>
      </c>
      <c r="D19" s="23">
        <v>154156.32</v>
      </c>
      <c r="E19" s="23">
        <v>154156.32</v>
      </c>
      <c r="F19" s="23"/>
      <c r="G19" s="23"/>
    </row>
    <row r="20" ht="18" customHeight="1" spans="1:7">
      <c r="A20" s="158" t="s">
        <v>114</v>
      </c>
      <c r="B20" s="158" t="s">
        <v>115</v>
      </c>
      <c r="C20" s="23">
        <v>154156.32</v>
      </c>
      <c r="D20" s="23">
        <v>154156.32</v>
      </c>
      <c r="E20" s="23">
        <v>154156.32</v>
      </c>
      <c r="F20" s="23"/>
      <c r="G20" s="23"/>
    </row>
    <row r="21" ht="18" customHeight="1" spans="1:7">
      <c r="A21" s="121" t="s">
        <v>116</v>
      </c>
      <c r="B21" s="121" t="s">
        <v>117</v>
      </c>
      <c r="C21" s="23">
        <v>154156.32</v>
      </c>
      <c r="D21" s="23">
        <v>154156.32</v>
      </c>
      <c r="E21" s="23">
        <v>154156.32</v>
      </c>
      <c r="F21" s="23"/>
      <c r="G21" s="23"/>
    </row>
    <row r="22" ht="18" customHeight="1" spans="1:7">
      <c r="A22" s="44" t="s">
        <v>56</v>
      </c>
      <c r="B22" s="44"/>
      <c r="C22" s="23">
        <v>3091341.76</v>
      </c>
      <c r="D22" s="23">
        <v>2781341.76</v>
      </c>
      <c r="E22" s="23">
        <v>2675403.6</v>
      </c>
      <c r="F22" s="23">
        <v>105938.16</v>
      </c>
      <c r="G22" s="23">
        <v>310000</v>
      </c>
    </row>
  </sheetData>
  <mergeCells count="7">
    <mergeCell ref="A2:G2"/>
    <mergeCell ref="A3:E3"/>
    <mergeCell ref="A4:B4"/>
    <mergeCell ref="D4:F4"/>
    <mergeCell ref="A22:B22"/>
    <mergeCell ref="C4:C5"/>
    <mergeCell ref="G4:G5"/>
  </mergeCells>
  <pageMargins left="0.75" right="0.75" top="1" bottom="1" header="0.511805555555556" footer="0.511805555555556"/>
  <pageSetup paperSize="9" scale="7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G11"/>
  <sheetViews>
    <sheetView showZeros="0" workbookViewId="0">
      <selection activeCell="D21" sqref="D21"/>
    </sheetView>
  </sheetViews>
  <sheetFormatPr defaultColWidth="9.13888888888889" defaultRowHeight="14.25" customHeight="1" outlineLevelCol="6"/>
  <cols>
    <col min="1" max="1" width="23.5740740740741" customWidth="1"/>
    <col min="2" max="7" width="22.8518518518519" customWidth="1"/>
  </cols>
  <sheetData>
    <row r="1" ht="15" customHeight="1" spans="1:7">
      <c r="A1" s="139"/>
      <c r="B1" s="140"/>
      <c r="C1" s="140"/>
      <c r="D1" s="141"/>
      <c r="G1" s="142" t="s">
        <v>166</v>
      </c>
    </row>
    <row r="2" ht="39" customHeight="1" spans="1:7">
      <c r="A2" s="131" t="str">
        <f>"2025"&amp;"年“三公”经费支出预算表"</f>
        <v>2025年“三公”经费支出预算表</v>
      </c>
      <c r="B2" s="65"/>
      <c r="C2" s="65"/>
      <c r="D2" s="65"/>
      <c r="E2" s="65"/>
      <c r="F2" s="65"/>
      <c r="G2" s="65"/>
    </row>
    <row r="3" ht="18.75" customHeight="1" spans="1:7">
      <c r="A3" s="34" t="str">
        <f>"单位名称："&amp;"临沧市农村电影管理站"</f>
        <v>单位名称：临沧市农村电影管理站</v>
      </c>
      <c r="B3" s="140"/>
      <c r="C3" s="140"/>
      <c r="D3" s="69"/>
      <c r="E3" s="2"/>
      <c r="G3" s="142" t="s">
        <v>167</v>
      </c>
    </row>
    <row r="4" ht="18.75" customHeight="1" spans="1:7">
      <c r="A4" s="9" t="s">
        <v>168</v>
      </c>
      <c r="B4" s="9" t="s">
        <v>169</v>
      </c>
      <c r="C4" s="26" t="s">
        <v>170</v>
      </c>
      <c r="D4" s="11" t="s">
        <v>171</v>
      </c>
      <c r="E4" s="12"/>
      <c r="F4" s="13"/>
      <c r="G4" s="26" t="s">
        <v>172</v>
      </c>
    </row>
    <row r="5" ht="18.75" customHeight="1" spans="1:7">
      <c r="A5" s="16"/>
      <c r="B5" s="143"/>
      <c r="C5" s="28"/>
      <c r="D5" s="144" t="s">
        <v>58</v>
      </c>
      <c r="E5" s="144" t="s">
        <v>173</v>
      </c>
      <c r="F5" s="144" t="s">
        <v>174</v>
      </c>
      <c r="G5" s="28"/>
    </row>
    <row r="6" ht="18.75" customHeight="1" spans="1:7">
      <c r="A6" s="52" t="s">
        <v>56</v>
      </c>
      <c r="B6" s="145">
        <v>1</v>
      </c>
      <c r="C6" s="146">
        <v>2</v>
      </c>
      <c r="D6" s="147">
        <v>3</v>
      </c>
      <c r="E6" s="147">
        <v>4</v>
      </c>
      <c r="F6" s="147">
        <v>5</v>
      </c>
      <c r="G6" s="146">
        <v>6</v>
      </c>
    </row>
    <row r="7" ht="18.75" customHeight="1" spans="1:7">
      <c r="A7" s="52" t="s">
        <v>56</v>
      </c>
      <c r="B7" s="148">
        <v>19000</v>
      </c>
      <c r="C7" s="148"/>
      <c r="D7" s="148">
        <v>15000</v>
      </c>
      <c r="E7" s="148"/>
      <c r="F7" s="148">
        <v>15000</v>
      </c>
      <c r="G7" s="148">
        <v>4000</v>
      </c>
    </row>
    <row r="8" ht="18.75" customHeight="1" spans="1:7">
      <c r="A8" s="149" t="s">
        <v>175</v>
      </c>
      <c r="B8" s="148"/>
      <c r="C8" s="148"/>
      <c r="D8" s="148"/>
      <c r="E8" s="148"/>
      <c r="F8" s="148"/>
      <c r="G8" s="148"/>
    </row>
    <row r="9" ht="18.75" customHeight="1" spans="1:7">
      <c r="A9" s="149" t="s">
        <v>176</v>
      </c>
      <c r="B9" s="148">
        <v>19000</v>
      </c>
      <c r="C9" s="148"/>
      <c r="D9" s="148">
        <v>15000</v>
      </c>
      <c r="E9" s="148"/>
      <c r="F9" s="148">
        <v>15000</v>
      </c>
      <c r="G9" s="148">
        <v>4000</v>
      </c>
    </row>
    <row r="10" ht="18.75" customHeight="1" spans="1:7">
      <c r="A10" s="149" t="s">
        <v>177</v>
      </c>
      <c r="B10" s="148"/>
      <c r="C10" s="148"/>
      <c r="D10" s="148"/>
      <c r="E10" s="148"/>
      <c r="F10" s="148"/>
      <c r="G10" s="148"/>
    </row>
    <row r="11" ht="18.75" customHeight="1" spans="1:7">
      <c r="A11" s="149" t="s">
        <v>178</v>
      </c>
      <c r="B11" s="148"/>
      <c r="C11" s="148"/>
      <c r="D11" s="148"/>
      <c r="E11" s="148"/>
      <c r="F11" s="148"/>
      <c r="G11" s="148"/>
    </row>
  </sheetData>
  <mergeCells count="7">
    <mergeCell ref="A2:G2"/>
    <mergeCell ref="A3:D3"/>
    <mergeCell ref="D4:F4"/>
    <mergeCell ref="A4:A6"/>
    <mergeCell ref="B4:B5"/>
    <mergeCell ref="C4:C5"/>
    <mergeCell ref="G4:G5"/>
  </mergeCells>
  <pageMargins left="0.75" right="0.75" top="1" bottom="1" header="0.511805555555556" footer="0.511805555555556"/>
  <pageSetup paperSize="9" scale="86"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W49"/>
  <sheetViews>
    <sheetView showZeros="0" workbookViewId="0">
      <selection activeCell="B8" sqref="B8"/>
    </sheetView>
  </sheetViews>
  <sheetFormatPr defaultColWidth="9.13888888888889" defaultRowHeight="14.25" customHeight="1"/>
  <cols>
    <col min="1" max="1" width="32.8518518518519" customWidth="1"/>
    <col min="2" max="2" width="25.4166666666667" customWidth="1"/>
    <col min="3" max="3" width="26.5740740740741" customWidth="1"/>
    <col min="4" max="4" width="10.1388888888889" customWidth="1"/>
    <col min="5" max="5" width="17.5740740740741" customWidth="1"/>
    <col min="6" max="6" width="10.287037037037" customWidth="1"/>
    <col min="7" max="7" width="23" customWidth="1"/>
    <col min="8" max="8" width="11.287037037037" customWidth="1"/>
    <col min="9" max="9" width="12" customWidth="1"/>
    <col min="10" max="11" width="7.71296296296296" customWidth="1"/>
    <col min="12" max="12" width="12.5740740740741" customWidth="1"/>
    <col min="13" max="23" width="6.71296296296296" customWidth="1"/>
  </cols>
  <sheetData>
    <row r="1" ht="18.75" customHeight="1" spans="2:23">
      <c r="B1" s="129"/>
      <c r="D1" s="130"/>
      <c r="E1" s="130"/>
      <c r="F1" s="130"/>
      <c r="G1" s="130"/>
      <c r="H1" s="70"/>
      <c r="I1" s="70"/>
      <c r="J1" s="70"/>
      <c r="K1" s="70"/>
      <c r="L1" s="70"/>
      <c r="M1" s="70"/>
      <c r="N1" s="2"/>
      <c r="O1" s="2"/>
      <c r="P1" s="2"/>
      <c r="Q1" s="70"/>
      <c r="U1" s="129"/>
      <c r="W1" s="31" t="s">
        <v>179</v>
      </c>
    </row>
    <row r="2" ht="23" customHeight="1" spans="1:23">
      <c r="A2" s="131" t="str">
        <f>"2025"&amp;"年部门基本支出预算表"</f>
        <v>2025年部门基本支出预算表</v>
      </c>
      <c r="B2" s="65"/>
      <c r="C2" s="65"/>
      <c r="D2" s="65"/>
      <c r="E2" s="65"/>
      <c r="F2" s="65"/>
      <c r="G2" s="65"/>
      <c r="H2" s="65"/>
      <c r="I2" s="65"/>
      <c r="J2" s="65"/>
      <c r="K2" s="65"/>
      <c r="L2" s="65"/>
      <c r="M2" s="65"/>
      <c r="N2" s="5"/>
      <c r="O2" s="5"/>
      <c r="P2" s="5"/>
      <c r="Q2" s="65"/>
      <c r="R2" s="65"/>
      <c r="S2" s="65"/>
      <c r="T2" s="65"/>
      <c r="U2" s="65"/>
      <c r="V2" s="65"/>
      <c r="W2" s="65"/>
    </row>
    <row r="3" ht="18.75" customHeight="1" spans="1:23">
      <c r="A3" s="6" t="str">
        <f>"单位名称："&amp;"临沧市农村电影管理站"</f>
        <v>单位名称：临沧市农村电影管理站</v>
      </c>
      <c r="B3" s="132"/>
      <c r="C3" s="132"/>
      <c r="D3" s="132"/>
      <c r="E3" s="132"/>
      <c r="F3" s="132"/>
      <c r="G3" s="132"/>
      <c r="H3" s="74"/>
      <c r="I3" s="74"/>
      <c r="J3" s="74"/>
      <c r="K3" s="74"/>
      <c r="L3" s="74"/>
      <c r="M3" s="74"/>
      <c r="N3" s="8"/>
      <c r="O3" s="8"/>
      <c r="P3" s="8"/>
      <c r="Q3" s="74"/>
      <c r="U3" s="129"/>
      <c r="W3" s="31" t="s">
        <v>167</v>
      </c>
    </row>
    <row r="4" ht="18" customHeight="1" spans="1:23">
      <c r="A4" s="9" t="s">
        <v>180</v>
      </c>
      <c r="B4" s="9" t="s">
        <v>181</v>
      </c>
      <c r="C4" s="9" t="s">
        <v>182</v>
      </c>
      <c r="D4" s="9" t="s">
        <v>183</v>
      </c>
      <c r="E4" s="9" t="s">
        <v>184</v>
      </c>
      <c r="F4" s="9" t="s">
        <v>185</v>
      </c>
      <c r="G4" s="9" t="s">
        <v>186</v>
      </c>
      <c r="H4" s="133" t="s">
        <v>187</v>
      </c>
      <c r="I4" s="67" t="s">
        <v>187</v>
      </c>
      <c r="J4" s="67"/>
      <c r="K4" s="67"/>
      <c r="L4" s="67"/>
      <c r="M4" s="67"/>
      <c r="N4" s="12"/>
      <c r="O4" s="12"/>
      <c r="P4" s="12"/>
      <c r="Q4" s="77" t="s">
        <v>62</v>
      </c>
      <c r="R4" s="67" t="s">
        <v>78</v>
      </c>
      <c r="S4" s="67"/>
      <c r="T4" s="67"/>
      <c r="U4" s="67"/>
      <c r="V4" s="67"/>
      <c r="W4" s="136"/>
    </row>
    <row r="5" ht="18" customHeight="1" spans="1:23">
      <c r="A5" s="14"/>
      <c r="B5" s="128"/>
      <c r="C5" s="14"/>
      <c r="D5" s="14"/>
      <c r="E5" s="14"/>
      <c r="F5" s="14"/>
      <c r="G5" s="14"/>
      <c r="H5" s="108" t="s">
        <v>188</v>
      </c>
      <c r="I5" s="133" t="s">
        <v>59</v>
      </c>
      <c r="J5" s="67"/>
      <c r="K5" s="67"/>
      <c r="L5" s="67"/>
      <c r="M5" s="136"/>
      <c r="N5" s="11" t="s">
        <v>189</v>
      </c>
      <c r="O5" s="12"/>
      <c r="P5" s="13"/>
      <c r="Q5" s="9" t="s">
        <v>62</v>
      </c>
      <c r="R5" s="133" t="s">
        <v>78</v>
      </c>
      <c r="S5" s="77" t="s">
        <v>65</v>
      </c>
      <c r="T5" s="67" t="s">
        <v>78</v>
      </c>
      <c r="U5" s="77" t="s">
        <v>67</v>
      </c>
      <c r="V5" s="77" t="s">
        <v>68</v>
      </c>
      <c r="W5" s="138" t="s">
        <v>69</v>
      </c>
    </row>
    <row r="6" ht="18.75" customHeight="1" spans="1:23">
      <c r="A6" s="27"/>
      <c r="B6" s="27"/>
      <c r="C6" s="27"/>
      <c r="D6" s="27"/>
      <c r="E6" s="27"/>
      <c r="F6" s="27"/>
      <c r="G6" s="27"/>
      <c r="H6" s="27"/>
      <c r="I6" s="137" t="s">
        <v>190</v>
      </c>
      <c r="J6" s="9" t="s">
        <v>191</v>
      </c>
      <c r="K6" s="9" t="s">
        <v>192</v>
      </c>
      <c r="L6" s="9" t="s">
        <v>193</v>
      </c>
      <c r="M6" s="9" t="s">
        <v>194</v>
      </c>
      <c r="N6" s="9" t="s">
        <v>59</v>
      </c>
      <c r="O6" s="9" t="s">
        <v>60</v>
      </c>
      <c r="P6" s="9" t="s">
        <v>61</v>
      </c>
      <c r="Q6" s="27"/>
      <c r="R6" s="9" t="s">
        <v>58</v>
      </c>
      <c r="S6" s="9" t="s">
        <v>65</v>
      </c>
      <c r="T6" s="9" t="s">
        <v>195</v>
      </c>
      <c r="U6" s="9" t="s">
        <v>67</v>
      </c>
      <c r="V6" s="9" t="s">
        <v>68</v>
      </c>
      <c r="W6" s="9" t="s">
        <v>69</v>
      </c>
    </row>
    <row r="7" ht="37.5" customHeight="1" spans="1:23">
      <c r="A7" s="111"/>
      <c r="B7" s="111"/>
      <c r="C7" s="111"/>
      <c r="D7" s="111"/>
      <c r="E7" s="111"/>
      <c r="F7" s="111"/>
      <c r="G7" s="111"/>
      <c r="H7" s="111"/>
      <c r="I7" s="94"/>
      <c r="J7" s="16" t="s">
        <v>196</v>
      </c>
      <c r="K7" s="16" t="s">
        <v>192</v>
      </c>
      <c r="L7" s="16" t="s">
        <v>193</v>
      </c>
      <c r="M7" s="16" t="s">
        <v>194</v>
      </c>
      <c r="N7" s="16" t="s">
        <v>192</v>
      </c>
      <c r="O7" s="16" t="s">
        <v>193</v>
      </c>
      <c r="P7" s="16" t="s">
        <v>194</v>
      </c>
      <c r="Q7" s="16" t="s">
        <v>62</v>
      </c>
      <c r="R7" s="16" t="s">
        <v>58</v>
      </c>
      <c r="S7" s="16" t="s">
        <v>65</v>
      </c>
      <c r="T7" s="16" t="s">
        <v>195</v>
      </c>
      <c r="U7" s="16" t="s">
        <v>67</v>
      </c>
      <c r="V7" s="16" t="s">
        <v>68</v>
      </c>
      <c r="W7" s="16" t="s">
        <v>69</v>
      </c>
    </row>
    <row r="8" ht="19.5" customHeight="1" spans="1:23">
      <c r="A8" s="134">
        <v>1</v>
      </c>
      <c r="B8" s="134">
        <v>2</v>
      </c>
      <c r="C8" s="134">
        <v>3</v>
      </c>
      <c r="D8" s="134">
        <v>4</v>
      </c>
      <c r="E8" s="134">
        <v>5</v>
      </c>
      <c r="F8" s="134">
        <v>6</v>
      </c>
      <c r="G8" s="134">
        <v>7</v>
      </c>
      <c r="H8" s="134">
        <v>8</v>
      </c>
      <c r="I8" s="134">
        <v>9</v>
      </c>
      <c r="J8" s="134">
        <v>10</v>
      </c>
      <c r="K8" s="134">
        <v>11</v>
      </c>
      <c r="L8" s="134">
        <v>12</v>
      </c>
      <c r="M8" s="134">
        <v>13</v>
      </c>
      <c r="N8" s="134">
        <v>14</v>
      </c>
      <c r="O8" s="134">
        <v>15</v>
      </c>
      <c r="P8" s="134">
        <v>16</v>
      </c>
      <c r="Q8" s="134">
        <v>17</v>
      </c>
      <c r="R8" s="134">
        <v>18</v>
      </c>
      <c r="S8" s="134">
        <v>19</v>
      </c>
      <c r="T8" s="134">
        <v>20</v>
      </c>
      <c r="U8" s="134">
        <v>21</v>
      </c>
      <c r="V8" s="134">
        <v>22</v>
      </c>
      <c r="W8" s="134">
        <v>23</v>
      </c>
    </row>
    <row r="9" ht="21" customHeight="1" spans="1:23">
      <c r="A9" s="135" t="s">
        <v>71</v>
      </c>
      <c r="B9" s="135"/>
      <c r="C9" s="135"/>
      <c r="D9" s="135"/>
      <c r="E9" s="135"/>
      <c r="F9" s="135"/>
      <c r="G9" s="135"/>
      <c r="H9" s="23">
        <v>2781341.76</v>
      </c>
      <c r="I9" s="23">
        <v>2781341.76</v>
      </c>
      <c r="J9" s="23"/>
      <c r="K9" s="23"/>
      <c r="L9" s="23">
        <v>2781341.76</v>
      </c>
      <c r="M9" s="23"/>
      <c r="N9" s="23"/>
      <c r="O9" s="23"/>
      <c r="P9" s="23"/>
      <c r="Q9" s="23"/>
      <c r="R9" s="23"/>
      <c r="S9" s="23"/>
      <c r="T9" s="23"/>
      <c r="U9" s="23"/>
      <c r="V9" s="23"/>
      <c r="W9" s="23"/>
    </row>
    <row r="10" ht="21" customHeight="1" spans="1:23">
      <c r="A10" s="135"/>
      <c r="B10" s="20" t="s">
        <v>197</v>
      </c>
      <c r="C10" s="20" t="s">
        <v>198</v>
      </c>
      <c r="D10" s="20" t="s">
        <v>88</v>
      </c>
      <c r="E10" s="20" t="s">
        <v>89</v>
      </c>
      <c r="F10" s="20" t="s">
        <v>199</v>
      </c>
      <c r="G10" s="20" t="s">
        <v>200</v>
      </c>
      <c r="H10" s="23">
        <v>623376</v>
      </c>
      <c r="I10" s="23">
        <v>623376</v>
      </c>
      <c r="J10" s="23"/>
      <c r="K10" s="23"/>
      <c r="L10" s="23">
        <v>623376</v>
      </c>
      <c r="M10" s="23"/>
      <c r="N10" s="23"/>
      <c r="O10" s="23"/>
      <c r="P10" s="23"/>
      <c r="Q10" s="23"/>
      <c r="R10" s="23"/>
      <c r="S10" s="23"/>
      <c r="T10" s="23"/>
      <c r="U10" s="23"/>
      <c r="V10" s="23"/>
      <c r="W10" s="23"/>
    </row>
    <row r="11" ht="21" customHeight="1" spans="1:23">
      <c r="A11" s="24"/>
      <c r="B11" s="20" t="s">
        <v>197</v>
      </c>
      <c r="C11" s="20" t="s">
        <v>198</v>
      </c>
      <c r="D11" s="20" t="s">
        <v>88</v>
      </c>
      <c r="E11" s="20" t="s">
        <v>89</v>
      </c>
      <c r="F11" s="20" t="s">
        <v>201</v>
      </c>
      <c r="G11" s="20" t="s">
        <v>202</v>
      </c>
      <c r="H11" s="23">
        <v>46800</v>
      </c>
      <c r="I11" s="23">
        <v>46800</v>
      </c>
      <c r="J11" s="23"/>
      <c r="K11" s="23"/>
      <c r="L11" s="23">
        <v>46800</v>
      </c>
      <c r="M11" s="23"/>
      <c r="N11" s="23"/>
      <c r="O11" s="23"/>
      <c r="P11" s="23"/>
      <c r="Q11" s="23"/>
      <c r="R11" s="23"/>
      <c r="S11" s="23"/>
      <c r="T11" s="23"/>
      <c r="U11" s="23"/>
      <c r="V11" s="23"/>
      <c r="W11" s="23"/>
    </row>
    <row r="12" ht="21" customHeight="1" spans="1:23">
      <c r="A12" s="24"/>
      <c r="B12" s="20" t="s">
        <v>203</v>
      </c>
      <c r="C12" s="20" t="s">
        <v>204</v>
      </c>
      <c r="D12" s="20" t="s">
        <v>88</v>
      </c>
      <c r="E12" s="20" t="s">
        <v>89</v>
      </c>
      <c r="F12" s="20" t="s">
        <v>205</v>
      </c>
      <c r="G12" s="20" t="s">
        <v>206</v>
      </c>
      <c r="H12" s="23">
        <v>270000</v>
      </c>
      <c r="I12" s="23">
        <v>270000</v>
      </c>
      <c r="J12" s="23"/>
      <c r="K12" s="23"/>
      <c r="L12" s="23">
        <v>270000</v>
      </c>
      <c r="M12" s="23"/>
      <c r="N12" s="23"/>
      <c r="O12" s="23"/>
      <c r="P12" s="23"/>
      <c r="Q12" s="23"/>
      <c r="R12" s="23"/>
      <c r="S12" s="23"/>
      <c r="T12" s="23"/>
      <c r="U12" s="23"/>
      <c r="V12" s="23"/>
      <c r="W12" s="23"/>
    </row>
    <row r="13" ht="21" customHeight="1" spans="1:23">
      <c r="A13" s="24"/>
      <c r="B13" s="20" t="s">
        <v>197</v>
      </c>
      <c r="C13" s="20" t="s">
        <v>198</v>
      </c>
      <c r="D13" s="20" t="s">
        <v>88</v>
      </c>
      <c r="E13" s="20" t="s">
        <v>89</v>
      </c>
      <c r="F13" s="20" t="s">
        <v>205</v>
      </c>
      <c r="G13" s="20" t="s">
        <v>206</v>
      </c>
      <c r="H13" s="23">
        <v>200460</v>
      </c>
      <c r="I13" s="23">
        <v>200460</v>
      </c>
      <c r="J13" s="23"/>
      <c r="K13" s="23"/>
      <c r="L13" s="23">
        <v>200460</v>
      </c>
      <c r="M13" s="23"/>
      <c r="N13" s="23"/>
      <c r="O13" s="23"/>
      <c r="P13" s="23"/>
      <c r="Q13" s="23"/>
      <c r="R13" s="23"/>
      <c r="S13" s="23"/>
      <c r="T13" s="23"/>
      <c r="U13" s="23"/>
      <c r="V13" s="23"/>
      <c r="W13" s="23"/>
    </row>
    <row r="14" ht="21" customHeight="1" spans="1:23">
      <c r="A14" s="24"/>
      <c r="B14" s="20" t="s">
        <v>197</v>
      </c>
      <c r="C14" s="20" t="s">
        <v>198</v>
      </c>
      <c r="D14" s="20" t="s">
        <v>88</v>
      </c>
      <c r="E14" s="20" t="s">
        <v>89</v>
      </c>
      <c r="F14" s="20" t="s">
        <v>205</v>
      </c>
      <c r="G14" s="20" t="s">
        <v>206</v>
      </c>
      <c r="H14" s="23">
        <v>161100</v>
      </c>
      <c r="I14" s="23">
        <v>161100</v>
      </c>
      <c r="J14" s="23"/>
      <c r="K14" s="23"/>
      <c r="L14" s="23">
        <v>161100</v>
      </c>
      <c r="M14" s="23"/>
      <c r="N14" s="23"/>
      <c r="O14" s="23"/>
      <c r="P14" s="23"/>
      <c r="Q14" s="23"/>
      <c r="R14" s="23"/>
      <c r="S14" s="23"/>
      <c r="T14" s="23"/>
      <c r="U14" s="23"/>
      <c r="V14" s="23"/>
      <c r="W14" s="23"/>
    </row>
    <row r="15" ht="21" customHeight="1" spans="1:23">
      <c r="A15" s="24"/>
      <c r="B15" s="20" t="s">
        <v>197</v>
      </c>
      <c r="C15" s="20" t="s">
        <v>198</v>
      </c>
      <c r="D15" s="20" t="s">
        <v>88</v>
      </c>
      <c r="E15" s="20" t="s">
        <v>89</v>
      </c>
      <c r="F15" s="20" t="s">
        <v>205</v>
      </c>
      <c r="G15" s="20" t="s">
        <v>206</v>
      </c>
      <c r="H15" s="23">
        <v>252900</v>
      </c>
      <c r="I15" s="23">
        <v>252900</v>
      </c>
      <c r="J15" s="23"/>
      <c r="K15" s="23"/>
      <c r="L15" s="23">
        <v>252900</v>
      </c>
      <c r="M15" s="23"/>
      <c r="N15" s="23"/>
      <c r="O15" s="23"/>
      <c r="P15" s="23"/>
      <c r="Q15" s="23"/>
      <c r="R15" s="23"/>
      <c r="S15" s="23"/>
      <c r="T15" s="23"/>
      <c r="U15" s="23"/>
      <c r="V15" s="23"/>
      <c r="W15" s="23"/>
    </row>
    <row r="16" ht="21" customHeight="1" spans="1:23">
      <c r="A16" s="24"/>
      <c r="B16" s="20" t="s">
        <v>207</v>
      </c>
      <c r="C16" s="20" t="s">
        <v>208</v>
      </c>
      <c r="D16" s="20" t="s">
        <v>96</v>
      </c>
      <c r="E16" s="20" t="s">
        <v>97</v>
      </c>
      <c r="F16" s="20" t="s">
        <v>209</v>
      </c>
      <c r="G16" s="20" t="s">
        <v>210</v>
      </c>
      <c r="H16" s="23"/>
      <c r="I16" s="23"/>
      <c r="J16" s="23"/>
      <c r="K16" s="23"/>
      <c r="L16" s="23"/>
      <c r="M16" s="23"/>
      <c r="N16" s="23"/>
      <c r="O16" s="23"/>
      <c r="P16" s="23"/>
      <c r="Q16" s="23"/>
      <c r="R16" s="23"/>
      <c r="S16" s="23"/>
      <c r="T16" s="23"/>
      <c r="U16" s="23"/>
      <c r="V16" s="23"/>
      <c r="W16" s="23"/>
    </row>
    <row r="17" ht="21" customHeight="1" spans="1:23">
      <c r="A17" s="24"/>
      <c r="B17" s="20" t="s">
        <v>207</v>
      </c>
      <c r="C17" s="20" t="s">
        <v>208</v>
      </c>
      <c r="D17" s="20" t="s">
        <v>96</v>
      </c>
      <c r="E17" s="20" t="s">
        <v>97</v>
      </c>
      <c r="F17" s="20" t="s">
        <v>209</v>
      </c>
      <c r="G17" s="20" t="s">
        <v>210</v>
      </c>
      <c r="H17" s="23">
        <v>213853.44</v>
      </c>
      <c r="I17" s="23">
        <v>213853.44</v>
      </c>
      <c r="J17" s="23"/>
      <c r="K17" s="23"/>
      <c r="L17" s="23">
        <v>213853.44</v>
      </c>
      <c r="M17" s="23"/>
      <c r="N17" s="23"/>
      <c r="O17" s="23"/>
      <c r="P17" s="23"/>
      <c r="Q17" s="23"/>
      <c r="R17" s="23"/>
      <c r="S17" s="23"/>
      <c r="T17" s="23"/>
      <c r="U17" s="23"/>
      <c r="V17" s="23"/>
      <c r="W17" s="23"/>
    </row>
    <row r="18" ht="21" customHeight="1" spans="1:23">
      <c r="A18" s="24"/>
      <c r="B18" s="20" t="s">
        <v>207</v>
      </c>
      <c r="C18" s="20" t="s">
        <v>208</v>
      </c>
      <c r="D18" s="20" t="s">
        <v>98</v>
      </c>
      <c r="E18" s="20" t="s">
        <v>99</v>
      </c>
      <c r="F18" s="20" t="s">
        <v>211</v>
      </c>
      <c r="G18" s="20" t="s">
        <v>212</v>
      </c>
      <c r="H18" s="23"/>
      <c r="I18" s="23"/>
      <c r="J18" s="23"/>
      <c r="K18" s="23"/>
      <c r="L18" s="23"/>
      <c r="M18" s="23"/>
      <c r="N18" s="23"/>
      <c r="O18" s="23"/>
      <c r="P18" s="23"/>
      <c r="Q18" s="23"/>
      <c r="R18" s="23"/>
      <c r="S18" s="23"/>
      <c r="T18" s="23"/>
      <c r="U18" s="23"/>
      <c r="V18" s="23"/>
      <c r="W18" s="23"/>
    </row>
    <row r="19" ht="21" customHeight="1" spans="1:23">
      <c r="A19" s="24"/>
      <c r="B19" s="20" t="s">
        <v>207</v>
      </c>
      <c r="C19" s="20" t="s">
        <v>208</v>
      </c>
      <c r="D19" s="20" t="s">
        <v>104</v>
      </c>
      <c r="E19" s="20" t="s">
        <v>105</v>
      </c>
      <c r="F19" s="20" t="s">
        <v>213</v>
      </c>
      <c r="G19" s="20" t="s">
        <v>214</v>
      </c>
      <c r="H19" s="23"/>
      <c r="I19" s="23"/>
      <c r="J19" s="23"/>
      <c r="K19" s="23"/>
      <c r="L19" s="23"/>
      <c r="M19" s="23"/>
      <c r="N19" s="23"/>
      <c r="O19" s="23"/>
      <c r="P19" s="23"/>
      <c r="Q19" s="23"/>
      <c r="R19" s="23"/>
      <c r="S19" s="23"/>
      <c r="T19" s="23"/>
      <c r="U19" s="23"/>
      <c r="V19" s="23"/>
      <c r="W19" s="23"/>
    </row>
    <row r="20" ht="21" customHeight="1" spans="1:23">
      <c r="A20" s="24"/>
      <c r="B20" s="20" t="s">
        <v>207</v>
      </c>
      <c r="C20" s="20" t="s">
        <v>208</v>
      </c>
      <c r="D20" s="20" t="s">
        <v>106</v>
      </c>
      <c r="E20" s="20" t="s">
        <v>107</v>
      </c>
      <c r="F20" s="20" t="s">
        <v>213</v>
      </c>
      <c r="G20" s="20" t="s">
        <v>214</v>
      </c>
      <c r="H20" s="23"/>
      <c r="I20" s="23"/>
      <c r="J20" s="23"/>
      <c r="K20" s="23"/>
      <c r="L20" s="23"/>
      <c r="M20" s="23"/>
      <c r="N20" s="23"/>
      <c r="O20" s="23"/>
      <c r="P20" s="23"/>
      <c r="Q20" s="23"/>
      <c r="R20" s="23"/>
      <c r="S20" s="23"/>
      <c r="T20" s="23"/>
      <c r="U20" s="23"/>
      <c r="V20" s="23"/>
      <c r="W20" s="23"/>
    </row>
    <row r="21" ht="21" customHeight="1" spans="1:23">
      <c r="A21" s="24"/>
      <c r="B21" s="20" t="s">
        <v>207</v>
      </c>
      <c r="C21" s="20" t="s">
        <v>208</v>
      </c>
      <c r="D21" s="20" t="s">
        <v>106</v>
      </c>
      <c r="E21" s="20" t="s">
        <v>107</v>
      </c>
      <c r="F21" s="20" t="s">
        <v>213</v>
      </c>
      <c r="G21" s="20" t="s">
        <v>214</v>
      </c>
      <c r="H21" s="23">
        <v>94897.46</v>
      </c>
      <c r="I21" s="23">
        <v>94897.46</v>
      </c>
      <c r="J21" s="23"/>
      <c r="K21" s="23"/>
      <c r="L21" s="23">
        <v>94897.46</v>
      </c>
      <c r="M21" s="23"/>
      <c r="N21" s="23"/>
      <c r="O21" s="23"/>
      <c r="P21" s="23"/>
      <c r="Q21" s="23"/>
      <c r="R21" s="23"/>
      <c r="S21" s="23"/>
      <c r="T21" s="23"/>
      <c r="U21" s="23"/>
      <c r="V21" s="23"/>
      <c r="W21" s="23"/>
    </row>
    <row r="22" ht="21" customHeight="1" spans="1:23">
      <c r="A22" s="24"/>
      <c r="B22" s="20" t="s">
        <v>207</v>
      </c>
      <c r="C22" s="20" t="s">
        <v>208</v>
      </c>
      <c r="D22" s="20" t="s">
        <v>108</v>
      </c>
      <c r="E22" s="20" t="s">
        <v>109</v>
      </c>
      <c r="F22" s="20" t="s">
        <v>215</v>
      </c>
      <c r="G22" s="20" t="s">
        <v>216</v>
      </c>
      <c r="H22" s="23"/>
      <c r="I22" s="23"/>
      <c r="J22" s="23"/>
      <c r="K22" s="23"/>
      <c r="L22" s="23"/>
      <c r="M22" s="23"/>
      <c r="N22" s="23"/>
      <c r="O22" s="23"/>
      <c r="P22" s="23"/>
      <c r="Q22" s="23"/>
      <c r="R22" s="23"/>
      <c r="S22" s="23"/>
      <c r="T22" s="23"/>
      <c r="U22" s="23"/>
      <c r="V22" s="23"/>
      <c r="W22" s="23"/>
    </row>
    <row r="23" ht="21" customHeight="1" spans="1:23">
      <c r="A23" s="24"/>
      <c r="B23" s="20" t="s">
        <v>207</v>
      </c>
      <c r="C23" s="20" t="s">
        <v>208</v>
      </c>
      <c r="D23" s="20" t="s">
        <v>108</v>
      </c>
      <c r="E23" s="20" t="s">
        <v>109</v>
      </c>
      <c r="F23" s="20" t="s">
        <v>215</v>
      </c>
      <c r="G23" s="20" t="s">
        <v>216</v>
      </c>
      <c r="H23" s="23">
        <v>73757.52</v>
      </c>
      <c r="I23" s="23">
        <v>73757.52</v>
      </c>
      <c r="J23" s="23"/>
      <c r="K23" s="23"/>
      <c r="L23" s="23">
        <v>73757.52</v>
      </c>
      <c r="M23" s="23"/>
      <c r="N23" s="23"/>
      <c r="O23" s="23"/>
      <c r="P23" s="23"/>
      <c r="Q23" s="23"/>
      <c r="R23" s="23"/>
      <c r="S23" s="23"/>
      <c r="T23" s="23"/>
      <c r="U23" s="23"/>
      <c r="V23" s="23"/>
      <c r="W23" s="23"/>
    </row>
    <row r="24" ht="21" customHeight="1" spans="1:23">
      <c r="A24" s="24"/>
      <c r="B24" s="20" t="s">
        <v>207</v>
      </c>
      <c r="C24" s="20" t="s">
        <v>208</v>
      </c>
      <c r="D24" s="20" t="s">
        <v>110</v>
      </c>
      <c r="E24" s="20" t="s">
        <v>111</v>
      </c>
      <c r="F24" s="20" t="s">
        <v>217</v>
      </c>
      <c r="G24" s="20" t="s">
        <v>218</v>
      </c>
      <c r="H24" s="23">
        <v>8712</v>
      </c>
      <c r="I24" s="23">
        <v>8712</v>
      </c>
      <c r="J24" s="23"/>
      <c r="K24" s="23"/>
      <c r="L24" s="23">
        <v>8712</v>
      </c>
      <c r="M24" s="23"/>
      <c r="N24" s="23"/>
      <c r="O24" s="23"/>
      <c r="P24" s="23"/>
      <c r="Q24" s="23"/>
      <c r="R24" s="23"/>
      <c r="S24" s="23"/>
      <c r="T24" s="23"/>
      <c r="U24" s="23"/>
      <c r="V24" s="23"/>
      <c r="W24" s="23"/>
    </row>
    <row r="25" ht="21" customHeight="1" spans="1:23">
      <c r="A25" s="24"/>
      <c r="B25" s="20" t="s">
        <v>207</v>
      </c>
      <c r="C25" s="20" t="s">
        <v>208</v>
      </c>
      <c r="D25" s="20" t="s">
        <v>110</v>
      </c>
      <c r="E25" s="20" t="s">
        <v>111</v>
      </c>
      <c r="F25" s="20" t="s">
        <v>217</v>
      </c>
      <c r="G25" s="20" t="s">
        <v>218</v>
      </c>
      <c r="H25" s="23"/>
      <c r="I25" s="23"/>
      <c r="J25" s="23"/>
      <c r="K25" s="23"/>
      <c r="L25" s="23"/>
      <c r="M25" s="23"/>
      <c r="N25" s="23"/>
      <c r="O25" s="23"/>
      <c r="P25" s="23"/>
      <c r="Q25" s="23"/>
      <c r="R25" s="23"/>
      <c r="S25" s="23"/>
      <c r="T25" s="23"/>
      <c r="U25" s="23"/>
      <c r="V25" s="23"/>
      <c r="W25" s="23"/>
    </row>
    <row r="26" ht="21" customHeight="1" spans="1:23">
      <c r="A26" s="24"/>
      <c r="B26" s="20" t="s">
        <v>207</v>
      </c>
      <c r="C26" s="20" t="s">
        <v>208</v>
      </c>
      <c r="D26" s="20" t="s">
        <v>110</v>
      </c>
      <c r="E26" s="20" t="s">
        <v>111</v>
      </c>
      <c r="F26" s="20" t="s">
        <v>217</v>
      </c>
      <c r="G26" s="20" t="s">
        <v>218</v>
      </c>
      <c r="H26" s="23"/>
      <c r="I26" s="23"/>
      <c r="J26" s="23"/>
      <c r="K26" s="23"/>
      <c r="L26" s="23"/>
      <c r="M26" s="23"/>
      <c r="N26" s="23"/>
      <c r="O26" s="23"/>
      <c r="P26" s="23"/>
      <c r="Q26" s="23"/>
      <c r="R26" s="23"/>
      <c r="S26" s="23"/>
      <c r="T26" s="23"/>
      <c r="U26" s="23"/>
      <c r="V26" s="23"/>
      <c r="W26" s="23"/>
    </row>
    <row r="27" ht="21" customHeight="1" spans="1:23">
      <c r="A27" s="24"/>
      <c r="B27" s="20" t="s">
        <v>207</v>
      </c>
      <c r="C27" s="20" t="s">
        <v>208</v>
      </c>
      <c r="D27" s="20" t="s">
        <v>88</v>
      </c>
      <c r="E27" s="20" t="s">
        <v>89</v>
      </c>
      <c r="F27" s="20" t="s">
        <v>217</v>
      </c>
      <c r="G27" s="20" t="s">
        <v>218</v>
      </c>
      <c r="H27" s="23">
        <v>9356.09</v>
      </c>
      <c r="I27" s="23">
        <v>9356.09</v>
      </c>
      <c r="J27" s="23"/>
      <c r="K27" s="23"/>
      <c r="L27" s="23">
        <v>9356.09</v>
      </c>
      <c r="M27" s="23"/>
      <c r="N27" s="23"/>
      <c r="O27" s="23"/>
      <c r="P27" s="23"/>
      <c r="Q27" s="23"/>
      <c r="R27" s="23"/>
      <c r="S27" s="23"/>
      <c r="T27" s="23"/>
      <c r="U27" s="23"/>
      <c r="V27" s="23"/>
      <c r="W27" s="23"/>
    </row>
    <row r="28" ht="21" customHeight="1" spans="1:23">
      <c r="A28" s="24"/>
      <c r="B28" s="20" t="s">
        <v>207</v>
      </c>
      <c r="C28" s="20" t="s">
        <v>208</v>
      </c>
      <c r="D28" s="20" t="s">
        <v>110</v>
      </c>
      <c r="E28" s="20" t="s">
        <v>111</v>
      </c>
      <c r="F28" s="20" t="s">
        <v>217</v>
      </c>
      <c r="G28" s="20" t="s">
        <v>218</v>
      </c>
      <c r="H28" s="23">
        <v>2673.17</v>
      </c>
      <c r="I28" s="23">
        <v>2673.17</v>
      </c>
      <c r="J28" s="23"/>
      <c r="K28" s="23"/>
      <c r="L28" s="23">
        <v>2673.17</v>
      </c>
      <c r="M28" s="23"/>
      <c r="N28" s="23"/>
      <c r="O28" s="23"/>
      <c r="P28" s="23"/>
      <c r="Q28" s="23"/>
      <c r="R28" s="23"/>
      <c r="S28" s="23"/>
      <c r="T28" s="23"/>
      <c r="U28" s="23"/>
      <c r="V28" s="23"/>
      <c r="W28" s="23"/>
    </row>
    <row r="29" ht="21" customHeight="1" spans="1:23">
      <c r="A29" s="24"/>
      <c r="B29" s="20" t="s">
        <v>219</v>
      </c>
      <c r="C29" s="20" t="s">
        <v>117</v>
      </c>
      <c r="D29" s="20" t="s">
        <v>116</v>
      </c>
      <c r="E29" s="20" t="s">
        <v>117</v>
      </c>
      <c r="F29" s="20" t="s">
        <v>220</v>
      </c>
      <c r="G29" s="20" t="s">
        <v>117</v>
      </c>
      <c r="H29" s="23"/>
      <c r="I29" s="23"/>
      <c r="J29" s="23"/>
      <c r="K29" s="23"/>
      <c r="L29" s="23"/>
      <c r="M29" s="23"/>
      <c r="N29" s="23"/>
      <c r="O29" s="23"/>
      <c r="P29" s="23"/>
      <c r="Q29" s="23"/>
      <c r="R29" s="23"/>
      <c r="S29" s="23"/>
      <c r="T29" s="23"/>
      <c r="U29" s="23"/>
      <c r="V29" s="23"/>
      <c r="W29" s="23"/>
    </row>
    <row r="30" ht="21" customHeight="1" spans="1:23">
      <c r="A30" s="24"/>
      <c r="B30" s="20" t="s">
        <v>219</v>
      </c>
      <c r="C30" s="20" t="s">
        <v>117</v>
      </c>
      <c r="D30" s="20" t="s">
        <v>116</v>
      </c>
      <c r="E30" s="20" t="s">
        <v>117</v>
      </c>
      <c r="F30" s="20" t="s">
        <v>220</v>
      </c>
      <c r="G30" s="20" t="s">
        <v>117</v>
      </c>
      <c r="H30" s="23">
        <v>154156.32</v>
      </c>
      <c r="I30" s="23">
        <v>154156.32</v>
      </c>
      <c r="J30" s="23"/>
      <c r="K30" s="23"/>
      <c r="L30" s="23">
        <v>154156.32</v>
      </c>
      <c r="M30" s="23"/>
      <c r="N30" s="23"/>
      <c r="O30" s="23"/>
      <c r="P30" s="23"/>
      <c r="Q30" s="23"/>
      <c r="R30" s="23"/>
      <c r="S30" s="23"/>
      <c r="T30" s="23"/>
      <c r="U30" s="23"/>
      <c r="V30" s="23"/>
      <c r="W30" s="23"/>
    </row>
    <row r="31" ht="21" customHeight="1" spans="1:23">
      <c r="A31" s="24"/>
      <c r="B31" s="20" t="s">
        <v>221</v>
      </c>
      <c r="C31" s="20" t="s">
        <v>222</v>
      </c>
      <c r="D31" s="20" t="s">
        <v>88</v>
      </c>
      <c r="E31" s="20" t="s">
        <v>89</v>
      </c>
      <c r="F31" s="20" t="s">
        <v>223</v>
      </c>
      <c r="G31" s="20" t="s">
        <v>224</v>
      </c>
      <c r="H31" s="23">
        <v>30150</v>
      </c>
      <c r="I31" s="23">
        <v>30150</v>
      </c>
      <c r="J31" s="23"/>
      <c r="K31" s="23"/>
      <c r="L31" s="23">
        <v>30150</v>
      </c>
      <c r="M31" s="23"/>
      <c r="N31" s="23"/>
      <c r="O31" s="23"/>
      <c r="P31" s="23"/>
      <c r="Q31" s="23"/>
      <c r="R31" s="23"/>
      <c r="S31" s="23"/>
      <c r="T31" s="23"/>
      <c r="U31" s="23"/>
      <c r="V31" s="23"/>
      <c r="W31" s="23"/>
    </row>
    <row r="32" ht="21" customHeight="1" spans="1:23">
      <c r="A32" s="24"/>
      <c r="B32" s="20" t="s">
        <v>221</v>
      </c>
      <c r="C32" s="20" t="s">
        <v>222</v>
      </c>
      <c r="D32" s="20" t="s">
        <v>88</v>
      </c>
      <c r="E32" s="20" t="s">
        <v>89</v>
      </c>
      <c r="F32" s="20" t="s">
        <v>225</v>
      </c>
      <c r="G32" s="20" t="s">
        <v>226</v>
      </c>
      <c r="H32" s="23">
        <v>1000</v>
      </c>
      <c r="I32" s="23">
        <v>1000</v>
      </c>
      <c r="J32" s="23"/>
      <c r="K32" s="23"/>
      <c r="L32" s="23">
        <v>1000</v>
      </c>
      <c r="M32" s="23"/>
      <c r="N32" s="23"/>
      <c r="O32" s="23"/>
      <c r="P32" s="23"/>
      <c r="Q32" s="23"/>
      <c r="R32" s="23"/>
      <c r="S32" s="23"/>
      <c r="T32" s="23"/>
      <c r="U32" s="23"/>
      <c r="V32" s="23"/>
      <c r="W32" s="23"/>
    </row>
    <row r="33" ht="21" customHeight="1" spans="1:23">
      <c r="A33" s="24"/>
      <c r="B33" s="20" t="s">
        <v>221</v>
      </c>
      <c r="C33" s="20" t="s">
        <v>222</v>
      </c>
      <c r="D33" s="20" t="s">
        <v>88</v>
      </c>
      <c r="E33" s="20" t="s">
        <v>89</v>
      </c>
      <c r="F33" s="20" t="s">
        <v>227</v>
      </c>
      <c r="G33" s="20" t="s">
        <v>228</v>
      </c>
      <c r="H33" s="23">
        <v>3000</v>
      </c>
      <c r="I33" s="23">
        <v>3000</v>
      </c>
      <c r="J33" s="23"/>
      <c r="K33" s="23"/>
      <c r="L33" s="23">
        <v>3000</v>
      </c>
      <c r="M33" s="23"/>
      <c r="N33" s="23"/>
      <c r="O33" s="23"/>
      <c r="P33" s="23"/>
      <c r="Q33" s="23"/>
      <c r="R33" s="23"/>
      <c r="S33" s="23"/>
      <c r="T33" s="23"/>
      <c r="U33" s="23"/>
      <c r="V33" s="23"/>
      <c r="W33" s="23"/>
    </row>
    <row r="34" ht="21" customHeight="1" spans="1:23">
      <c r="A34" s="24"/>
      <c r="B34" s="20" t="s">
        <v>221</v>
      </c>
      <c r="C34" s="20" t="s">
        <v>222</v>
      </c>
      <c r="D34" s="20" t="s">
        <v>88</v>
      </c>
      <c r="E34" s="20" t="s">
        <v>89</v>
      </c>
      <c r="F34" s="20" t="s">
        <v>229</v>
      </c>
      <c r="G34" s="20" t="s">
        <v>230</v>
      </c>
      <c r="H34" s="23">
        <v>5000</v>
      </c>
      <c r="I34" s="23">
        <v>5000</v>
      </c>
      <c r="J34" s="23"/>
      <c r="K34" s="23"/>
      <c r="L34" s="23">
        <v>5000</v>
      </c>
      <c r="M34" s="23"/>
      <c r="N34" s="23"/>
      <c r="O34" s="23"/>
      <c r="P34" s="23"/>
      <c r="Q34" s="23"/>
      <c r="R34" s="23"/>
      <c r="S34" s="23"/>
      <c r="T34" s="23"/>
      <c r="U34" s="23"/>
      <c r="V34" s="23"/>
      <c r="W34" s="23"/>
    </row>
    <row r="35" ht="21" customHeight="1" spans="1:23">
      <c r="A35" s="24"/>
      <c r="B35" s="20" t="s">
        <v>221</v>
      </c>
      <c r="C35" s="20" t="s">
        <v>222</v>
      </c>
      <c r="D35" s="20" t="s">
        <v>88</v>
      </c>
      <c r="E35" s="20" t="s">
        <v>89</v>
      </c>
      <c r="F35" s="20" t="s">
        <v>231</v>
      </c>
      <c r="G35" s="20" t="s">
        <v>232</v>
      </c>
      <c r="H35" s="23">
        <v>10000</v>
      </c>
      <c r="I35" s="23">
        <v>10000</v>
      </c>
      <c r="J35" s="23"/>
      <c r="K35" s="23"/>
      <c r="L35" s="23">
        <v>10000</v>
      </c>
      <c r="M35" s="23"/>
      <c r="N35" s="23"/>
      <c r="O35" s="23"/>
      <c r="P35" s="23"/>
      <c r="Q35" s="23"/>
      <c r="R35" s="23"/>
      <c r="S35" s="23"/>
      <c r="T35" s="23"/>
      <c r="U35" s="23"/>
      <c r="V35" s="23"/>
      <c r="W35" s="23"/>
    </row>
    <row r="36" ht="21" customHeight="1" spans="1:23">
      <c r="A36" s="24"/>
      <c r="B36" s="20" t="s">
        <v>233</v>
      </c>
      <c r="C36" s="20" t="s">
        <v>172</v>
      </c>
      <c r="D36" s="20" t="s">
        <v>88</v>
      </c>
      <c r="E36" s="20" t="s">
        <v>89</v>
      </c>
      <c r="F36" s="20" t="s">
        <v>234</v>
      </c>
      <c r="G36" s="20" t="s">
        <v>172</v>
      </c>
      <c r="H36" s="23">
        <v>4000</v>
      </c>
      <c r="I36" s="23">
        <v>4000</v>
      </c>
      <c r="J36" s="23"/>
      <c r="K36" s="23"/>
      <c r="L36" s="23">
        <v>4000</v>
      </c>
      <c r="M36" s="23"/>
      <c r="N36" s="23"/>
      <c r="O36" s="23"/>
      <c r="P36" s="23"/>
      <c r="Q36" s="23"/>
      <c r="R36" s="23"/>
      <c r="S36" s="23"/>
      <c r="T36" s="23"/>
      <c r="U36" s="23"/>
      <c r="V36" s="23"/>
      <c r="W36" s="23"/>
    </row>
    <row r="37" ht="21" customHeight="1" spans="1:23">
      <c r="A37" s="24"/>
      <c r="B37" s="20" t="s">
        <v>221</v>
      </c>
      <c r="C37" s="20" t="s">
        <v>222</v>
      </c>
      <c r="D37" s="20" t="s">
        <v>88</v>
      </c>
      <c r="E37" s="20" t="s">
        <v>89</v>
      </c>
      <c r="F37" s="20" t="s">
        <v>235</v>
      </c>
      <c r="G37" s="20" t="s">
        <v>236</v>
      </c>
      <c r="H37" s="23">
        <v>1000</v>
      </c>
      <c r="I37" s="23">
        <v>1000</v>
      </c>
      <c r="J37" s="23"/>
      <c r="K37" s="23"/>
      <c r="L37" s="23">
        <v>1000</v>
      </c>
      <c r="M37" s="23"/>
      <c r="N37" s="23"/>
      <c r="O37" s="23"/>
      <c r="P37" s="23"/>
      <c r="Q37" s="23"/>
      <c r="R37" s="23"/>
      <c r="S37" s="23"/>
      <c r="T37" s="23"/>
      <c r="U37" s="23"/>
      <c r="V37" s="23"/>
      <c r="W37" s="23"/>
    </row>
    <row r="38" ht="21" customHeight="1" spans="1:23">
      <c r="A38" s="24"/>
      <c r="B38" s="20" t="s">
        <v>237</v>
      </c>
      <c r="C38" s="20" t="s">
        <v>238</v>
      </c>
      <c r="D38" s="20" t="s">
        <v>94</v>
      </c>
      <c r="E38" s="20" t="s">
        <v>95</v>
      </c>
      <c r="F38" s="20" t="s">
        <v>223</v>
      </c>
      <c r="G38" s="20" t="s">
        <v>224</v>
      </c>
      <c r="H38" s="23">
        <v>10200</v>
      </c>
      <c r="I38" s="23">
        <v>10200</v>
      </c>
      <c r="J38" s="23"/>
      <c r="K38" s="23"/>
      <c r="L38" s="23">
        <v>10200</v>
      </c>
      <c r="M38" s="23"/>
      <c r="N38" s="23"/>
      <c r="O38" s="23"/>
      <c r="P38" s="23"/>
      <c r="Q38" s="23"/>
      <c r="R38" s="23"/>
      <c r="S38" s="23"/>
      <c r="T38" s="23"/>
      <c r="U38" s="23"/>
      <c r="V38" s="23"/>
      <c r="W38" s="23"/>
    </row>
    <row r="39" ht="21" customHeight="1" spans="1:23">
      <c r="A39" s="24"/>
      <c r="B39" s="20" t="s">
        <v>237</v>
      </c>
      <c r="C39" s="20" t="s">
        <v>238</v>
      </c>
      <c r="D39" s="20" t="s">
        <v>94</v>
      </c>
      <c r="E39" s="20" t="s">
        <v>95</v>
      </c>
      <c r="F39" s="20" t="s">
        <v>223</v>
      </c>
      <c r="G39" s="20" t="s">
        <v>224</v>
      </c>
      <c r="H39" s="23">
        <v>1000</v>
      </c>
      <c r="I39" s="23">
        <v>1000</v>
      </c>
      <c r="J39" s="23"/>
      <c r="K39" s="23"/>
      <c r="L39" s="23">
        <v>1000</v>
      </c>
      <c r="M39" s="23"/>
      <c r="N39" s="23"/>
      <c r="O39" s="23"/>
      <c r="P39" s="23"/>
      <c r="Q39" s="23"/>
      <c r="R39" s="23"/>
      <c r="S39" s="23"/>
      <c r="T39" s="23"/>
      <c r="U39" s="23"/>
      <c r="V39" s="23"/>
      <c r="W39" s="23"/>
    </row>
    <row r="40" ht="21" customHeight="1" spans="1:23">
      <c r="A40" s="24"/>
      <c r="B40" s="20" t="s">
        <v>237</v>
      </c>
      <c r="C40" s="20" t="s">
        <v>238</v>
      </c>
      <c r="D40" s="20" t="s">
        <v>94</v>
      </c>
      <c r="E40" s="20" t="s">
        <v>95</v>
      </c>
      <c r="F40" s="20" t="s">
        <v>223</v>
      </c>
      <c r="G40" s="20" t="s">
        <v>224</v>
      </c>
      <c r="H40" s="23">
        <v>3500</v>
      </c>
      <c r="I40" s="23">
        <v>3500</v>
      </c>
      <c r="J40" s="23"/>
      <c r="K40" s="23"/>
      <c r="L40" s="23">
        <v>3500</v>
      </c>
      <c r="M40" s="23"/>
      <c r="N40" s="23"/>
      <c r="O40" s="23"/>
      <c r="P40" s="23"/>
      <c r="Q40" s="23"/>
      <c r="R40" s="23"/>
      <c r="S40" s="23"/>
      <c r="T40" s="23"/>
      <c r="U40" s="23"/>
      <c r="V40" s="23"/>
      <c r="W40" s="23"/>
    </row>
    <row r="41" ht="21" customHeight="1" spans="1:23">
      <c r="A41" s="24"/>
      <c r="B41" s="20" t="s">
        <v>239</v>
      </c>
      <c r="C41" s="20" t="s">
        <v>240</v>
      </c>
      <c r="D41" s="20" t="s">
        <v>88</v>
      </c>
      <c r="E41" s="20" t="s">
        <v>89</v>
      </c>
      <c r="F41" s="20" t="s">
        <v>241</v>
      </c>
      <c r="G41" s="20" t="s">
        <v>242</v>
      </c>
      <c r="H41" s="23">
        <v>9350.64</v>
      </c>
      <c r="I41" s="23">
        <v>9350.64</v>
      </c>
      <c r="J41" s="23"/>
      <c r="K41" s="23"/>
      <c r="L41" s="23">
        <v>9350.64</v>
      </c>
      <c r="M41" s="23"/>
      <c r="N41" s="23"/>
      <c r="O41" s="23"/>
      <c r="P41" s="23"/>
      <c r="Q41" s="23"/>
      <c r="R41" s="23"/>
      <c r="S41" s="23"/>
      <c r="T41" s="23"/>
      <c r="U41" s="23"/>
      <c r="V41" s="23"/>
      <c r="W41" s="23"/>
    </row>
    <row r="42" ht="21" customHeight="1" spans="1:23">
      <c r="A42" s="24"/>
      <c r="B42" s="20" t="s">
        <v>243</v>
      </c>
      <c r="C42" s="20" t="s">
        <v>244</v>
      </c>
      <c r="D42" s="20" t="s">
        <v>88</v>
      </c>
      <c r="E42" s="20" t="s">
        <v>89</v>
      </c>
      <c r="F42" s="20" t="s">
        <v>245</v>
      </c>
      <c r="G42" s="20" t="s">
        <v>244</v>
      </c>
      <c r="H42" s="23">
        <v>12467.52</v>
      </c>
      <c r="I42" s="23">
        <v>12467.52</v>
      </c>
      <c r="J42" s="23"/>
      <c r="K42" s="23"/>
      <c r="L42" s="23">
        <v>12467.52</v>
      </c>
      <c r="M42" s="23"/>
      <c r="N42" s="23"/>
      <c r="O42" s="23"/>
      <c r="P42" s="23"/>
      <c r="Q42" s="23"/>
      <c r="R42" s="23"/>
      <c r="S42" s="23"/>
      <c r="T42" s="23"/>
      <c r="U42" s="23"/>
      <c r="V42" s="23"/>
      <c r="W42" s="23"/>
    </row>
    <row r="43" ht="21" customHeight="1" spans="1:23">
      <c r="A43" s="24"/>
      <c r="B43" s="20" t="s">
        <v>246</v>
      </c>
      <c r="C43" s="20" t="s">
        <v>247</v>
      </c>
      <c r="D43" s="20" t="s">
        <v>88</v>
      </c>
      <c r="E43" s="20" t="s">
        <v>89</v>
      </c>
      <c r="F43" s="20" t="s">
        <v>248</v>
      </c>
      <c r="G43" s="20" t="s">
        <v>247</v>
      </c>
      <c r="H43" s="23">
        <v>270</v>
      </c>
      <c r="I43" s="23">
        <v>270</v>
      </c>
      <c r="J43" s="23"/>
      <c r="K43" s="23"/>
      <c r="L43" s="23">
        <v>270</v>
      </c>
      <c r="M43" s="23"/>
      <c r="N43" s="23"/>
      <c r="O43" s="23"/>
      <c r="P43" s="23"/>
      <c r="Q43" s="23"/>
      <c r="R43" s="23"/>
      <c r="S43" s="23"/>
      <c r="T43" s="23"/>
      <c r="U43" s="23"/>
      <c r="V43" s="23"/>
      <c r="W43" s="23"/>
    </row>
    <row r="44" ht="21" customHeight="1" spans="1:23">
      <c r="A44" s="24"/>
      <c r="B44" s="20" t="s">
        <v>249</v>
      </c>
      <c r="C44" s="20" t="s">
        <v>250</v>
      </c>
      <c r="D44" s="20" t="s">
        <v>88</v>
      </c>
      <c r="E44" s="20" t="s">
        <v>89</v>
      </c>
      <c r="F44" s="20" t="s">
        <v>251</v>
      </c>
      <c r="G44" s="20" t="s">
        <v>250</v>
      </c>
      <c r="H44" s="23">
        <v>15000</v>
      </c>
      <c r="I44" s="23">
        <v>15000</v>
      </c>
      <c r="J44" s="23"/>
      <c r="K44" s="23"/>
      <c r="L44" s="23">
        <v>15000</v>
      </c>
      <c r="M44" s="23"/>
      <c r="N44" s="23"/>
      <c r="O44" s="23"/>
      <c r="P44" s="23"/>
      <c r="Q44" s="23"/>
      <c r="R44" s="23"/>
      <c r="S44" s="23"/>
      <c r="T44" s="23"/>
      <c r="U44" s="23"/>
      <c r="V44" s="23"/>
      <c r="W44" s="23"/>
    </row>
    <row r="45" ht="21" customHeight="1" spans="1:23">
      <c r="A45" s="24"/>
      <c r="B45" s="20" t="s">
        <v>252</v>
      </c>
      <c r="C45" s="20" t="s">
        <v>253</v>
      </c>
      <c r="D45" s="20" t="s">
        <v>94</v>
      </c>
      <c r="E45" s="20" t="s">
        <v>95</v>
      </c>
      <c r="F45" s="20" t="s">
        <v>254</v>
      </c>
      <c r="G45" s="20" t="s">
        <v>255</v>
      </c>
      <c r="H45" s="23">
        <v>166776</v>
      </c>
      <c r="I45" s="23">
        <v>166776</v>
      </c>
      <c r="J45" s="23"/>
      <c r="K45" s="23"/>
      <c r="L45" s="23">
        <v>166776</v>
      </c>
      <c r="M45" s="23"/>
      <c r="N45" s="23"/>
      <c r="O45" s="23"/>
      <c r="P45" s="23"/>
      <c r="Q45" s="23"/>
      <c r="R45" s="23"/>
      <c r="S45" s="23"/>
      <c r="T45" s="23"/>
      <c r="U45" s="23"/>
      <c r="V45" s="23"/>
      <c r="W45" s="23"/>
    </row>
    <row r="46" ht="21" customHeight="1" spans="1:23">
      <c r="A46" s="24"/>
      <c r="B46" s="20" t="s">
        <v>252</v>
      </c>
      <c r="C46" s="20" t="s">
        <v>253</v>
      </c>
      <c r="D46" s="20" t="s">
        <v>94</v>
      </c>
      <c r="E46" s="20" t="s">
        <v>95</v>
      </c>
      <c r="F46" s="20" t="s">
        <v>256</v>
      </c>
      <c r="G46" s="20" t="s">
        <v>257</v>
      </c>
      <c r="H46" s="23">
        <v>378585.6</v>
      </c>
      <c r="I46" s="23">
        <v>378585.6</v>
      </c>
      <c r="J46" s="23"/>
      <c r="K46" s="23"/>
      <c r="L46" s="23">
        <v>378585.6</v>
      </c>
      <c r="M46" s="23"/>
      <c r="N46" s="23"/>
      <c r="O46" s="23"/>
      <c r="P46" s="23"/>
      <c r="Q46" s="23"/>
      <c r="R46" s="23"/>
      <c r="S46" s="23"/>
      <c r="T46" s="23"/>
      <c r="U46" s="23"/>
      <c r="V46" s="23"/>
      <c r="W46" s="23"/>
    </row>
    <row r="47" ht="21" customHeight="1" spans="1:23">
      <c r="A47" s="24"/>
      <c r="B47" s="20" t="s">
        <v>258</v>
      </c>
      <c r="C47" s="20" t="s">
        <v>259</v>
      </c>
      <c r="D47" s="20" t="s">
        <v>104</v>
      </c>
      <c r="E47" s="20" t="s">
        <v>105</v>
      </c>
      <c r="F47" s="20" t="s">
        <v>260</v>
      </c>
      <c r="G47" s="20" t="s">
        <v>261</v>
      </c>
      <c r="H47" s="23"/>
      <c r="I47" s="23"/>
      <c r="J47" s="23"/>
      <c r="K47" s="23"/>
      <c r="L47" s="23"/>
      <c r="M47" s="23"/>
      <c r="N47" s="23"/>
      <c r="O47" s="23"/>
      <c r="P47" s="23"/>
      <c r="Q47" s="23"/>
      <c r="R47" s="23"/>
      <c r="S47" s="23"/>
      <c r="T47" s="23"/>
      <c r="U47" s="23"/>
      <c r="V47" s="23"/>
      <c r="W47" s="23"/>
    </row>
    <row r="48" ht="21" customHeight="1" spans="1:23">
      <c r="A48" s="24"/>
      <c r="B48" s="20" t="s">
        <v>258</v>
      </c>
      <c r="C48" s="20" t="s">
        <v>259</v>
      </c>
      <c r="D48" s="20" t="s">
        <v>106</v>
      </c>
      <c r="E48" s="20" t="s">
        <v>107</v>
      </c>
      <c r="F48" s="20" t="s">
        <v>260</v>
      </c>
      <c r="G48" s="20" t="s">
        <v>261</v>
      </c>
      <c r="H48" s="23">
        <v>18000</v>
      </c>
      <c r="I48" s="23">
        <v>18000</v>
      </c>
      <c r="J48" s="23"/>
      <c r="K48" s="23"/>
      <c r="L48" s="23">
        <v>18000</v>
      </c>
      <c r="M48" s="23"/>
      <c r="N48" s="23"/>
      <c r="O48" s="23"/>
      <c r="P48" s="23"/>
      <c r="Q48" s="23"/>
      <c r="R48" s="23"/>
      <c r="S48" s="23"/>
      <c r="T48" s="23"/>
      <c r="U48" s="23"/>
      <c r="V48" s="23"/>
      <c r="W48" s="23"/>
    </row>
    <row r="49" ht="21" customHeight="1" spans="1:23">
      <c r="A49" s="22" t="s">
        <v>56</v>
      </c>
      <c r="B49" s="22"/>
      <c r="C49" s="22"/>
      <c r="D49" s="22"/>
      <c r="E49" s="22"/>
      <c r="F49" s="22"/>
      <c r="G49" s="22"/>
      <c r="H49" s="23">
        <v>2781341.76</v>
      </c>
      <c r="I49" s="23">
        <v>2781341.76</v>
      </c>
      <c r="J49" s="23"/>
      <c r="K49" s="23"/>
      <c r="L49" s="23">
        <v>2781341.76</v>
      </c>
      <c r="M49" s="23"/>
      <c r="N49" s="23"/>
      <c r="O49" s="23"/>
      <c r="P49" s="23"/>
      <c r="Q49" s="23"/>
      <c r="R49" s="23"/>
      <c r="S49" s="23"/>
      <c r="T49" s="23"/>
      <c r="U49" s="23"/>
      <c r="V49" s="23"/>
      <c r="W49" s="23"/>
    </row>
  </sheetData>
  <mergeCells count="30">
    <mergeCell ref="A2:W2"/>
    <mergeCell ref="A3:G3"/>
    <mergeCell ref="H4:W4"/>
    <mergeCell ref="I5:M5"/>
    <mergeCell ref="N5:P5"/>
    <mergeCell ref="R5:W5"/>
    <mergeCell ref="A49:G4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1388888888889" right="0.751388888888889" top="0.605555555555556" bottom="0.605555555555556" header="0.511805555555556" footer="0.511805555555556"/>
  <pageSetup paperSize="9" scale="51"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W13"/>
  <sheetViews>
    <sheetView showZeros="0" workbookViewId="0">
      <selection activeCell="B28" sqref="B27:B28"/>
    </sheetView>
  </sheetViews>
  <sheetFormatPr defaultColWidth="9.13888888888889" defaultRowHeight="14.25" customHeight="1"/>
  <cols>
    <col min="1" max="1" width="12.4166666666667" customWidth="1"/>
    <col min="2" max="2" width="18.8611111111111" customWidth="1"/>
    <col min="3" max="3" width="32.8518518518519" customWidth="1"/>
    <col min="4" max="4" width="18" customWidth="1"/>
    <col min="5" max="5" width="11.1388888888889" customWidth="1"/>
    <col min="6" max="7" width="6.86111111111111" customWidth="1"/>
    <col min="8" max="8" width="8.57407407407407" customWidth="1"/>
    <col min="9" max="9" width="12" customWidth="1"/>
    <col min="10" max="11" width="13.5740740740741" customWidth="1"/>
    <col min="12" max="23" width="6.86111111111111" customWidth="1"/>
  </cols>
  <sheetData>
    <row r="1" ht="13.5" customHeight="1" spans="2:23">
      <c r="B1" s="122"/>
      <c r="E1" s="1"/>
      <c r="F1" s="1"/>
      <c r="G1" s="1"/>
      <c r="H1" s="1"/>
      <c r="I1" s="2"/>
      <c r="J1" s="2"/>
      <c r="K1" s="2"/>
      <c r="L1" s="2"/>
      <c r="M1" s="2"/>
      <c r="N1" s="2"/>
      <c r="O1" s="2"/>
      <c r="P1" s="2"/>
      <c r="Q1" s="2"/>
      <c r="U1" s="122"/>
      <c r="W1" s="32" t="s">
        <v>262</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"单位名称："&amp;"临沧市农村电影管理站"</f>
        <v>单位名称：临沧市农村电影管理站</v>
      </c>
      <c r="B3" s="7"/>
      <c r="C3" s="7"/>
      <c r="D3" s="7"/>
      <c r="E3" s="7"/>
      <c r="F3" s="7"/>
      <c r="G3" s="7"/>
      <c r="H3" s="7"/>
      <c r="I3" s="8"/>
      <c r="J3" s="8"/>
      <c r="K3" s="8"/>
      <c r="L3" s="8"/>
      <c r="M3" s="8"/>
      <c r="N3" s="8"/>
      <c r="O3" s="8"/>
      <c r="P3" s="8"/>
      <c r="Q3" s="8"/>
      <c r="U3" s="122"/>
      <c r="W3" s="32" t="s">
        <v>167</v>
      </c>
    </row>
    <row r="4" ht="18.75" customHeight="1" spans="1:23">
      <c r="A4" s="9" t="s">
        <v>263</v>
      </c>
      <c r="B4" s="10" t="s">
        <v>181</v>
      </c>
      <c r="C4" s="9" t="s">
        <v>182</v>
      </c>
      <c r="D4" s="9" t="s">
        <v>264</v>
      </c>
      <c r="E4" s="10" t="s">
        <v>183</v>
      </c>
      <c r="F4" s="10" t="s">
        <v>184</v>
      </c>
      <c r="G4" s="10" t="s">
        <v>265</v>
      </c>
      <c r="H4" s="10" t="s">
        <v>266</v>
      </c>
      <c r="I4" s="26" t="s">
        <v>56</v>
      </c>
      <c r="J4" s="11" t="s">
        <v>267</v>
      </c>
      <c r="K4" s="12"/>
      <c r="L4" s="12"/>
      <c r="M4" s="13"/>
      <c r="N4" s="11" t="s">
        <v>189</v>
      </c>
      <c r="O4" s="12"/>
      <c r="P4" s="13"/>
      <c r="Q4" s="10" t="s">
        <v>62</v>
      </c>
      <c r="R4" s="11" t="s">
        <v>78</v>
      </c>
      <c r="S4" s="12"/>
      <c r="T4" s="12"/>
      <c r="U4" s="12"/>
      <c r="V4" s="12"/>
      <c r="W4" s="13"/>
    </row>
    <row r="5" ht="18.75" customHeight="1" spans="1:23">
      <c r="A5" s="14"/>
      <c r="B5" s="27"/>
      <c r="C5" s="14"/>
      <c r="D5" s="14"/>
      <c r="E5" s="15"/>
      <c r="F5" s="15"/>
      <c r="G5" s="15"/>
      <c r="H5" s="15"/>
      <c r="I5" s="27"/>
      <c r="J5" s="125" t="s">
        <v>59</v>
      </c>
      <c r="K5" s="126"/>
      <c r="L5" s="10" t="s">
        <v>60</v>
      </c>
      <c r="M5" s="10" t="s">
        <v>61</v>
      </c>
      <c r="N5" s="10" t="s">
        <v>59</v>
      </c>
      <c r="O5" s="10" t="s">
        <v>60</v>
      </c>
      <c r="P5" s="10" t="s">
        <v>61</v>
      </c>
      <c r="Q5" s="15"/>
      <c r="R5" s="10" t="s">
        <v>58</v>
      </c>
      <c r="S5" s="9" t="s">
        <v>65</v>
      </c>
      <c r="T5" s="9" t="s">
        <v>195</v>
      </c>
      <c r="U5" s="9" t="s">
        <v>67</v>
      </c>
      <c r="V5" s="9" t="s">
        <v>68</v>
      </c>
      <c r="W5" s="9" t="s">
        <v>69</v>
      </c>
    </row>
    <row r="6" ht="18.75" customHeight="1" spans="1:23">
      <c r="A6" s="27"/>
      <c r="B6" s="27"/>
      <c r="C6" s="27"/>
      <c r="D6" s="27"/>
      <c r="E6" s="27"/>
      <c r="F6" s="27"/>
      <c r="G6" s="27"/>
      <c r="H6" s="27"/>
      <c r="I6" s="27"/>
      <c r="J6" s="127" t="s">
        <v>58</v>
      </c>
      <c r="K6" s="114"/>
      <c r="L6" s="27"/>
      <c r="M6" s="27"/>
      <c r="N6" s="27"/>
      <c r="O6" s="27"/>
      <c r="P6" s="27"/>
      <c r="Q6" s="27"/>
      <c r="R6" s="27"/>
      <c r="S6" s="128"/>
      <c r="T6" s="128"/>
      <c r="U6" s="128"/>
      <c r="V6" s="128"/>
      <c r="W6" s="128"/>
    </row>
    <row r="7" ht="27" customHeight="1" spans="1:23">
      <c r="A7" s="16"/>
      <c r="B7" s="28"/>
      <c r="C7" s="16"/>
      <c r="D7" s="16"/>
      <c r="E7" s="17"/>
      <c r="F7" s="17"/>
      <c r="G7" s="17"/>
      <c r="H7" s="17"/>
      <c r="I7" s="28"/>
      <c r="J7" s="40" t="s">
        <v>58</v>
      </c>
      <c r="K7" s="40" t="s">
        <v>268</v>
      </c>
      <c r="L7" s="17"/>
      <c r="M7" s="17"/>
      <c r="N7" s="17"/>
      <c r="O7" s="17"/>
      <c r="P7" s="17"/>
      <c r="Q7" s="17"/>
      <c r="R7" s="17"/>
      <c r="S7" s="17"/>
      <c r="T7" s="17"/>
      <c r="U7" s="28"/>
      <c r="V7" s="17"/>
      <c r="W7" s="17"/>
    </row>
    <row r="8" ht="18.75" customHeight="1" spans="1:23">
      <c r="A8" s="123">
        <v>1</v>
      </c>
      <c r="B8" s="123">
        <v>2</v>
      </c>
      <c r="C8" s="123">
        <v>3</v>
      </c>
      <c r="D8" s="123">
        <v>4</v>
      </c>
      <c r="E8" s="123">
        <v>5</v>
      </c>
      <c r="F8" s="123">
        <v>6</v>
      </c>
      <c r="G8" s="123">
        <v>7</v>
      </c>
      <c r="H8" s="123">
        <v>8</v>
      </c>
      <c r="I8" s="123">
        <v>9</v>
      </c>
      <c r="J8" s="123">
        <v>10</v>
      </c>
      <c r="K8" s="123">
        <v>11</v>
      </c>
      <c r="L8" s="123">
        <v>12</v>
      </c>
      <c r="M8" s="123">
        <v>13</v>
      </c>
      <c r="N8" s="123">
        <v>14</v>
      </c>
      <c r="O8" s="123">
        <v>15</v>
      </c>
      <c r="P8" s="123">
        <v>16</v>
      </c>
      <c r="Q8" s="123">
        <v>17</v>
      </c>
      <c r="R8" s="123">
        <v>18</v>
      </c>
      <c r="S8" s="123">
        <v>19</v>
      </c>
      <c r="T8" s="123">
        <v>20</v>
      </c>
      <c r="U8" s="123">
        <v>21</v>
      </c>
      <c r="V8" s="123">
        <v>22</v>
      </c>
      <c r="W8" s="123">
        <v>23</v>
      </c>
    </row>
    <row r="9" ht="18.75" customHeight="1" spans="1:23">
      <c r="A9" s="20"/>
      <c r="B9" s="20"/>
      <c r="C9" s="20" t="s">
        <v>269</v>
      </c>
      <c r="D9" s="20"/>
      <c r="E9" s="20"/>
      <c r="F9" s="20"/>
      <c r="G9" s="20"/>
      <c r="H9" s="20"/>
      <c r="I9" s="23">
        <v>10000</v>
      </c>
      <c r="J9" s="23">
        <v>10000</v>
      </c>
      <c r="K9" s="23">
        <v>10000</v>
      </c>
      <c r="L9" s="23"/>
      <c r="M9" s="23"/>
      <c r="N9" s="23"/>
      <c r="O9" s="23"/>
      <c r="P9" s="23"/>
      <c r="Q9" s="23"/>
      <c r="R9" s="23"/>
      <c r="S9" s="23"/>
      <c r="T9" s="23"/>
      <c r="U9" s="23"/>
      <c r="V9" s="23"/>
      <c r="W9" s="23"/>
    </row>
    <row r="10" ht="18.75" customHeight="1" spans="1:23">
      <c r="A10" s="29" t="s">
        <v>270</v>
      </c>
      <c r="B10" s="29" t="s">
        <v>271</v>
      </c>
      <c r="C10" s="29" t="s">
        <v>269</v>
      </c>
      <c r="D10" s="29" t="s">
        <v>71</v>
      </c>
      <c r="E10" s="29" t="s">
        <v>88</v>
      </c>
      <c r="F10" s="29" t="s">
        <v>89</v>
      </c>
      <c r="G10" s="29" t="s">
        <v>272</v>
      </c>
      <c r="H10" s="29" t="s">
        <v>273</v>
      </c>
      <c r="I10" s="23">
        <v>10000</v>
      </c>
      <c r="J10" s="23">
        <v>10000</v>
      </c>
      <c r="K10" s="23">
        <v>10000</v>
      </c>
      <c r="L10" s="23"/>
      <c r="M10" s="23"/>
      <c r="N10" s="23"/>
      <c r="O10" s="23"/>
      <c r="P10" s="23"/>
      <c r="Q10" s="23"/>
      <c r="R10" s="23"/>
      <c r="S10" s="23"/>
      <c r="T10" s="23"/>
      <c r="U10" s="23"/>
      <c r="V10" s="23"/>
      <c r="W10" s="23"/>
    </row>
    <row r="11" ht="18.75" customHeight="1" spans="1:23">
      <c r="A11" s="24"/>
      <c r="B11" s="24"/>
      <c r="C11" s="20" t="s">
        <v>274</v>
      </c>
      <c r="D11" s="24"/>
      <c r="E11" s="24"/>
      <c r="F11" s="24"/>
      <c r="G11" s="24"/>
      <c r="H11" s="24"/>
      <c r="I11" s="23">
        <v>300000</v>
      </c>
      <c r="J11" s="23">
        <v>300000</v>
      </c>
      <c r="K11" s="23">
        <v>300000</v>
      </c>
      <c r="L11" s="23"/>
      <c r="M11" s="23"/>
      <c r="N11" s="23"/>
      <c r="O11" s="23"/>
      <c r="P11" s="23"/>
      <c r="Q11" s="23"/>
      <c r="R11" s="23"/>
      <c r="S11" s="23"/>
      <c r="T11" s="23"/>
      <c r="U11" s="23"/>
      <c r="V11" s="23"/>
      <c r="W11" s="23"/>
    </row>
    <row r="12" ht="18.75" customHeight="1" spans="1:23">
      <c r="A12" s="29" t="s">
        <v>275</v>
      </c>
      <c r="B12" s="29" t="s">
        <v>276</v>
      </c>
      <c r="C12" s="29" t="s">
        <v>274</v>
      </c>
      <c r="D12" s="29" t="s">
        <v>71</v>
      </c>
      <c r="E12" s="29" t="s">
        <v>88</v>
      </c>
      <c r="F12" s="29" t="s">
        <v>89</v>
      </c>
      <c r="G12" s="29" t="s">
        <v>277</v>
      </c>
      <c r="H12" s="29" t="s">
        <v>278</v>
      </c>
      <c r="I12" s="23">
        <v>300000</v>
      </c>
      <c r="J12" s="23">
        <v>300000</v>
      </c>
      <c r="K12" s="23">
        <v>300000</v>
      </c>
      <c r="L12" s="23"/>
      <c r="M12" s="23"/>
      <c r="N12" s="23"/>
      <c r="O12" s="23"/>
      <c r="P12" s="23"/>
      <c r="Q12" s="23"/>
      <c r="R12" s="23"/>
      <c r="S12" s="23"/>
      <c r="T12" s="23"/>
      <c r="U12" s="23"/>
      <c r="V12" s="23"/>
      <c r="W12" s="23"/>
    </row>
    <row r="13" ht="18.75" customHeight="1" spans="1:23">
      <c r="A13" s="124" t="s">
        <v>56</v>
      </c>
      <c r="B13" s="124"/>
      <c r="C13" s="124"/>
      <c r="D13" s="124"/>
      <c r="E13" s="124"/>
      <c r="F13" s="124"/>
      <c r="G13" s="124"/>
      <c r="H13" s="124"/>
      <c r="I13" s="23">
        <v>310000</v>
      </c>
      <c r="J13" s="23">
        <v>310000</v>
      </c>
      <c r="K13" s="23">
        <v>310000</v>
      </c>
      <c r="L13" s="23"/>
      <c r="M13" s="23"/>
      <c r="N13" s="23"/>
      <c r="O13" s="23"/>
      <c r="P13" s="23"/>
      <c r="Q13" s="23"/>
      <c r="R13" s="23"/>
      <c r="S13" s="23"/>
      <c r="T13" s="23"/>
      <c r="U13" s="23"/>
      <c r="V13" s="23"/>
      <c r="W13" s="23"/>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11805555555556" footer="0.511805555555556"/>
  <pageSetup paperSize="9" scale="58"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J16"/>
  <sheetViews>
    <sheetView showZeros="0" tabSelected="1" topLeftCell="B3" workbookViewId="0">
      <selection activeCell="J15" sqref="J15"/>
    </sheetView>
  </sheetViews>
  <sheetFormatPr defaultColWidth="9.13888888888889" defaultRowHeight="12" customHeight="1"/>
  <cols>
    <col min="1" max="1" width="54.0092592592593" customWidth="1"/>
    <col min="2" max="2" width="22.287037037037" customWidth="1"/>
    <col min="3" max="4" width="18.287037037037" customWidth="1"/>
    <col min="5" max="5" width="24.8611111111111" customWidth="1"/>
    <col min="6" max="6" width="12" customWidth="1"/>
    <col min="7" max="7" width="17" customWidth="1"/>
    <col min="8" max="9" width="12" customWidth="1"/>
    <col min="10" max="10" width="32" customWidth="1"/>
  </cols>
  <sheetData>
    <row r="1" ht="15" customHeight="1" spans="10:10">
      <c r="J1" s="88" t="s">
        <v>279</v>
      </c>
    </row>
    <row r="2" ht="36.75" customHeight="1" spans="1:10">
      <c r="A2" s="4" t="str">
        <f>"2025"&amp;"年部门项目支出绩效目标表"</f>
        <v>2025年部门项目支出绩效目标表</v>
      </c>
      <c r="B2" s="5"/>
      <c r="C2" s="5"/>
      <c r="D2" s="5"/>
      <c r="E2" s="5"/>
      <c r="F2" s="65"/>
      <c r="G2" s="5"/>
      <c r="H2" s="65"/>
      <c r="I2" s="65"/>
      <c r="J2" s="5"/>
    </row>
    <row r="3" ht="18.75" customHeight="1" spans="1:8">
      <c r="A3" s="47" t="str">
        <f>"单位名称："&amp;"临沧市农村电影管理站"</f>
        <v>单位名称：临沧市农村电影管理站</v>
      </c>
      <c r="B3" s="48"/>
      <c r="C3" s="48"/>
      <c r="D3" s="48"/>
      <c r="E3" s="48"/>
      <c r="F3" s="49"/>
      <c r="G3" s="48"/>
      <c r="H3" s="49"/>
    </row>
    <row r="4" ht="18.75" customHeight="1" spans="1:10">
      <c r="A4" s="40" t="s">
        <v>280</v>
      </c>
      <c r="B4" s="40" t="s">
        <v>281</v>
      </c>
      <c r="C4" s="40" t="s">
        <v>282</v>
      </c>
      <c r="D4" s="40" t="s">
        <v>283</v>
      </c>
      <c r="E4" s="40" t="s">
        <v>284</v>
      </c>
      <c r="F4" s="50" t="s">
        <v>285</v>
      </c>
      <c r="G4" s="40" t="s">
        <v>286</v>
      </c>
      <c r="H4" s="50" t="s">
        <v>287</v>
      </c>
      <c r="I4" s="50" t="s">
        <v>288</v>
      </c>
      <c r="J4" s="40" t="s">
        <v>289</v>
      </c>
    </row>
    <row r="5" ht="18.75" customHeight="1" spans="1:10">
      <c r="A5" s="119">
        <v>1</v>
      </c>
      <c r="B5" s="119">
        <v>2</v>
      </c>
      <c r="C5" s="119">
        <v>3</v>
      </c>
      <c r="D5" s="119">
        <v>4</v>
      </c>
      <c r="E5" s="119">
        <v>5</v>
      </c>
      <c r="F5" s="119">
        <v>6</v>
      </c>
      <c r="G5" s="119">
        <v>7</v>
      </c>
      <c r="H5" s="119">
        <v>8</v>
      </c>
      <c r="I5" s="119">
        <v>9</v>
      </c>
      <c r="J5" s="119">
        <v>10</v>
      </c>
    </row>
    <row r="6" ht="18.75" customHeight="1" spans="1:10">
      <c r="A6" s="120" t="s">
        <v>71</v>
      </c>
      <c r="B6" s="42"/>
      <c r="C6" s="42"/>
      <c r="D6" s="42"/>
      <c r="E6" s="44"/>
      <c r="F6" s="54"/>
      <c r="G6" s="44"/>
      <c r="H6" s="54"/>
      <c r="I6" s="54"/>
      <c r="J6" s="44"/>
    </row>
    <row r="7" ht="43.2" spans="1:10">
      <c r="A7" s="217" t="s">
        <v>269</v>
      </c>
      <c r="B7" s="53" t="s">
        <v>290</v>
      </c>
      <c r="C7" s="53" t="s">
        <v>291</v>
      </c>
      <c r="D7" s="53" t="s">
        <v>292</v>
      </c>
      <c r="E7" s="120" t="s">
        <v>293</v>
      </c>
      <c r="F7" s="53" t="s">
        <v>294</v>
      </c>
      <c r="G7" s="120" t="s">
        <v>295</v>
      </c>
      <c r="H7" s="53" t="s">
        <v>296</v>
      </c>
      <c r="I7" s="53" t="s">
        <v>297</v>
      </c>
      <c r="J7" s="120" t="s">
        <v>290</v>
      </c>
    </row>
    <row r="8" ht="43.2" spans="1:10">
      <c r="A8" s="217" t="s">
        <v>269</v>
      </c>
      <c r="B8" s="53" t="s">
        <v>290</v>
      </c>
      <c r="C8" s="53" t="s">
        <v>291</v>
      </c>
      <c r="D8" s="53" t="s">
        <v>298</v>
      </c>
      <c r="E8" s="120" t="s">
        <v>293</v>
      </c>
      <c r="F8" s="53" t="s">
        <v>294</v>
      </c>
      <c r="G8" s="120" t="s">
        <v>295</v>
      </c>
      <c r="H8" s="53" t="s">
        <v>296</v>
      </c>
      <c r="I8" s="53" t="s">
        <v>297</v>
      </c>
      <c r="J8" s="120" t="s">
        <v>290</v>
      </c>
    </row>
    <row r="9" ht="43.2" spans="1:10">
      <c r="A9" s="217" t="s">
        <v>269</v>
      </c>
      <c r="B9" s="53" t="s">
        <v>290</v>
      </c>
      <c r="C9" s="53" t="s">
        <v>299</v>
      </c>
      <c r="D9" s="53" t="s">
        <v>300</v>
      </c>
      <c r="E9" s="120" t="s">
        <v>293</v>
      </c>
      <c r="F9" s="53" t="s">
        <v>294</v>
      </c>
      <c r="G9" s="120" t="s">
        <v>295</v>
      </c>
      <c r="H9" s="53" t="s">
        <v>296</v>
      </c>
      <c r="I9" s="53" t="s">
        <v>297</v>
      </c>
      <c r="J9" s="120" t="s">
        <v>290</v>
      </c>
    </row>
    <row r="10" ht="43.2" spans="1:10">
      <c r="A10" s="217" t="s">
        <v>269</v>
      </c>
      <c r="B10" s="53" t="s">
        <v>290</v>
      </c>
      <c r="C10" s="53" t="s">
        <v>299</v>
      </c>
      <c r="D10" s="53" t="s">
        <v>301</v>
      </c>
      <c r="E10" s="120" t="s">
        <v>293</v>
      </c>
      <c r="F10" s="53" t="s">
        <v>294</v>
      </c>
      <c r="G10" s="120" t="s">
        <v>295</v>
      </c>
      <c r="H10" s="53" t="s">
        <v>296</v>
      </c>
      <c r="I10" s="53" t="s">
        <v>297</v>
      </c>
      <c r="J10" s="120" t="s">
        <v>290</v>
      </c>
    </row>
    <row r="11" ht="43.2" spans="1:10">
      <c r="A11" s="217" t="s">
        <v>269</v>
      </c>
      <c r="B11" s="53" t="s">
        <v>290</v>
      </c>
      <c r="C11" s="53" t="s">
        <v>302</v>
      </c>
      <c r="D11" s="53" t="s">
        <v>303</v>
      </c>
      <c r="E11" s="120" t="s">
        <v>293</v>
      </c>
      <c r="F11" s="53" t="s">
        <v>294</v>
      </c>
      <c r="G11" s="120" t="s">
        <v>295</v>
      </c>
      <c r="H11" s="53" t="s">
        <v>296</v>
      </c>
      <c r="I11" s="53" t="s">
        <v>297</v>
      </c>
      <c r="J11" s="120" t="s">
        <v>290</v>
      </c>
    </row>
    <row r="12" ht="21.6" spans="1:10">
      <c r="A12" s="217" t="s">
        <v>274</v>
      </c>
      <c r="B12" s="53" t="s">
        <v>304</v>
      </c>
      <c r="C12" s="53" t="s">
        <v>291</v>
      </c>
      <c r="D12" s="53" t="s">
        <v>292</v>
      </c>
      <c r="E12" s="120" t="s">
        <v>305</v>
      </c>
      <c r="F12" s="53" t="s">
        <v>294</v>
      </c>
      <c r="G12" s="120" t="s">
        <v>306</v>
      </c>
      <c r="H12" s="53" t="s">
        <v>307</v>
      </c>
      <c r="I12" s="53" t="s">
        <v>308</v>
      </c>
      <c r="J12" s="120" t="s">
        <v>309</v>
      </c>
    </row>
    <row r="13" spans="1:10">
      <c r="A13" s="217" t="s">
        <v>274</v>
      </c>
      <c r="B13" s="53" t="s">
        <v>310</v>
      </c>
      <c r="C13" s="53" t="s">
        <v>291</v>
      </c>
      <c r="D13" s="53" t="s">
        <v>298</v>
      </c>
      <c r="E13" s="120" t="s">
        <v>311</v>
      </c>
      <c r="F13" s="53" t="s">
        <v>312</v>
      </c>
      <c r="G13" s="120" t="s">
        <v>313</v>
      </c>
      <c r="H13" s="53" t="s">
        <v>314</v>
      </c>
      <c r="I13" s="53" t="s">
        <v>308</v>
      </c>
      <c r="J13" s="120" t="s">
        <v>315</v>
      </c>
    </row>
    <row r="14" ht="21.6" spans="1:10">
      <c r="A14" s="217" t="s">
        <v>274</v>
      </c>
      <c r="B14" s="53" t="s">
        <v>310</v>
      </c>
      <c r="C14" s="53" t="s">
        <v>299</v>
      </c>
      <c r="D14" s="53" t="s">
        <v>300</v>
      </c>
      <c r="E14" s="120" t="s">
        <v>311</v>
      </c>
      <c r="F14" s="53" t="s">
        <v>312</v>
      </c>
      <c r="G14" s="120" t="s">
        <v>313</v>
      </c>
      <c r="H14" s="53" t="s">
        <v>314</v>
      </c>
      <c r="I14" s="53" t="s">
        <v>308</v>
      </c>
      <c r="J14" s="120" t="s">
        <v>316</v>
      </c>
    </row>
    <row r="15" ht="97.2" spans="1:10">
      <c r="A15" s="217" t="s">
        <v>274</v>
      </c>
      <c r="B15" s="53" t="s">
        <v>310</v>
      </c>
      <c r="C15" s="53" t="s">
        <v>299</v>
      </c>
      <c r="D15" s="53" t="s">
        <v>317</v>
      </c>
      <c r="E15" s="120" t="s">
        <v>311</v>
      </c>
      <c r="F15" s="53" t="s">
        <v>312</v>
      </c>
      <c r="G15" s="120" t="s">
        <v>313</v>
      </c>
      <c r="H15" s="53" t="s">
        <v>314</v>
      </c>
      <c r="I15" s="53" t="s">
        <v>308</v>
      </c>
      <c r="J15" s="120" t="s">
        <v>318</v>
      </c>
    </row>
    <row r="16" ht="21.6" spans="1:10">
      <c r="A16" s="217" t="s">
        <v>274</v>
      </c>
      <c r="B16" s="53" t="s">
        <v>310</v>
      </c>
      <c r="C16" s="53" t="s">
        <v>302</v>
      </c>
      <c r="D16" s="53" t="s">
        <v>303</v>
      </c>
      <c r="E16" s="120" t="s">
        <v>311</v>
      </c>
      <c r="F16" s="53" t="s">
        <v>312</v>
      </c>
      <c r="G16" s="120" t="s">
        <v>313</v>
      </c>
      <c r="H16" s="53" t="s">
        <v>314</v>
      </c>
      <c r="I16" s="53" t="s">
        <v>308</v>
      </c>
      <c r="J16" s="120" t="s">
        <v>316</v>
      </c>
    </row>
  </sheetData>
  <mergeCells count="6">
    <mergeCell ref="A2:J2"/>
    <mergeCell ref="A3:H3"/>
    <mergeCell ref="A7:A11"/>
    <mergeCell ref="A12:A16"/>
    <mergeCell ref="B7:B11"/>
    <mergeCell ref="B12:B16"/>
  </mergeCells>
  <pageMargins left="0.75" right="0.75" top="1" bottom="1" header="0.511805555555556" footer="0.511805555555556"/>
  <pageSetup paperSize="9" scale="62"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sheetPr>
  <dimension ref="A1:F10"/>
  <sheetViews>
    <sheetView showZeros="0" workbookViewId="0">
      <selection activeCell="E25" sqref="E25"/>
    </sheetView>
  </sheetViews>
  <sheetFormatPr defaultColWidth="9.13888888888889" defaultRowHeight="14.25" customHeight="1" outlineLevelCol="5"/>
  <cols>
    <col min="1" max="1" width="32.1388888888889" customWidth="1"/>
    <col min="2" max="2" width="16.8518518518519" customWidth="1"/>
    <col min="3" max="3" width="53.5740740740741" customWidth="1"/>
    <col min="4" max="6" width="28.5740740740741" customWidth="1"/>
  </cols>
  <sheetData>
    <row r="1" ht="15.75" customHeight="1" spans="1:6">
      <c r="A1" s="101">
        <v>1</v>
      </c>
      <c r="B1" s="102">
        <v>0</v>
      </c>
      <c r="C1" s="101">
        <v>1</v>
      </c>
      <c r="D1" s="103"/>
      <c r="E1" s="103"/>
      <c r="F1" s="32" t="s">
        <v>319</v>
      </c>
    </row>
    <row r="2" ht="36.75" customHeight="1" spans="1:6">
      <c r="A2" s="104" t="str">
        <f>"2025"&amp;"年部门政府性基金预算支出预算表"</f>
        <v>2025年部门政府性基金预算支出预算表</v>
      </c>
      <c r="B2" s="105" t="s">
        <v>320</v>
      </c>
      <c r="C2" s="106"/>
      <c r="D2" s="107"/>
      <c r="E2" s="107"/>
      <c r="F2" s="107"/>
    </row>
    <row r="3" ht="18.75" customHeight="1" spans="1:6">
      <c r="A3" s="6" t="str">
        <f>"单位名称："&amp;"临沧市农村电影管理站"</f>
        <v>单位名称：临沧市农村电影管理站</v>
      </c>
      <c r="B3" s="6" t="s">
        <v>321</v>
      </c>
      <c r="C3" s="101"/>
      <c r="D3" s="103"/>
      <c r="E3" s="103"/>
      <c r="F3" s="32" t="s">
        <v>1</v>
      </c>
    </row>
    <row r="4" ht="18.75" customHeight="1" spans="1:6">
      <c r="A4" s="108" t="s">
        <v>180</v>
      </c>
      <c r="B4" s="109" t="s">
        <v>73</v>
      </c>
      <c r="C4" s="110" t="s">
        <v>74</v>
      </c>
      <c r="D4" s="12" t="s">
        <v>322</v>
      </c>
      <c r="E4" s="12"/>
      <c r="F4" s="13"/>
    </row>
    <row r="5" ht="18.75" customHeight="1" spans="1:6">
      <c r="A5" s="111"/>
      <c r="B5" s="112"/>
      <c r="C5" s="113"/>
      <c r="D5" s="114" t="s">
        <v>56</v>
      </c>
      <c r="E5" s="114" t="s">
        <v>75</v>
      </c>
      <c r="F5" s="114" t="s">
        <v>76</v>
      </c>
    </row>
    <row r="6" ht="18.75" customHeight="1" spans="1:6">
      <c r="A6" s="111">
        <v>1</v>
      </c>
      <c r="B6" s="115" t="s">
        <v>161</v>
      </c>
      <c r="C6" s="113">
        <v>3</v>
      </c>
      <c r="D6" s="114">
        <v>4</v>
      </c>
      <c r="E6" s="114">
        <v>5</v>
      </c>
      <c r="F6" s="114">
        <v>6</v>
      </c>
    </row>
    <row r="7" ht="18.75" customHeight="1" spans="1:6">
      <c r="A7" s="116"/>
      <c r="B7" s="85">
        <v>0</v>
      </c>
      <c r="C7" s="85">
        <v>0</v>
      </c>
      <c r="D7" s="23">
        <v>0</v>
      </c>
      <c r="E7" s="23"/>
      <c r="F7" s="23"/>
    </row>
    <row r="8" ht="18.75" customHeight="1" spans="1:6">
      <c r="A8" s="116"/>
      <c r="B8" s="85">
        <v>0</v>
      </c>
      <c r="C8" s="85">
        <v>0</v>
      </c>
      <c r="D8" s="23"/>
      <c r="E8" s="23"/>
      <c r="F8" s="23"/>
    </row>
    <row r="9" ht="18.75" customHeight="1" spans="1:6">
      <c r="A9" s="117" t="s">
        <v>56</v>
      </c>
      <c r="B9" s="118"/>
      <c r="C9" s="25"/>
      <c r="D9" s="23"/>
      <c r="E9" s="23"/>
      <c r="F9" s="23"/>
    </row>
    <row r="10" customHeight="1" spans="1:1">
      <c r="A10" t="s">
        <v>323</v>
      </c>
    </row>
  </sheetData>
  <mergeCells count="7">
    <mergeCell ref="A2:F2"/>
    <mergeCell ref="A3:C3"/>
    <mergeCell ref="D4:F4"/>
    <mergeCell ref="A9:C9"/>
    <mergeCell ref="A4:A5"/>
    <mergeCell ref="B4:B5"/>
    <mergeCell ref="C4:C5"/>
  </mergeCells>
  <pageMargins left="0.75" right="0.75" top="1" bottom="1" header="0.511805555555556" footer="0.51180555555555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Q11"/>
  <sheetViews>
    <sheetView showZeros="0" workbookViewId="0">
      <selection activeCell="B23" sqref="B23"/>
    </sheetView>
  </sheetViews>
  <sheetFormatPr defaultColWidth="9.13888888888889" defaultRowHeight="14.25" customHeight="1"/>
  <cols>
    <col min="1" max="1" width="39.1388888888889" customWidth="1"/>
    <col min="2" max="2" width="21.712962962963" customWidth="1"/>
    <col min="3" max="17" width="10.712962962963" customWidth="1"/>
  </cols>
  <sheetData>
    <row r="1" ht="15.75" customHeight="1" spans="1:17">
      <c r="A1" s="2"/>
      <c r="B1" s="2"/>
      <c r="C1" s="2"/>
      <c r="D1" s="2"/>
      <c r="E1" s="2"/>
      <c r="F1" s="2"/>
      <c r="G1" s="2"/>
      <c r="H1" s="2"/>
      <c r="I1" s="2"/>
      <c r="J1" s="2"/>
      <c r="O1" s="31"/>
      <c r="P1" s="31"/>
      <c r="Q1" s="32" t="s">
        <v>324</v>
      </c>
    </row>
    <row r="2" ht="35.25" customHeight="1" spans="1:17">
      <c r="A2" s="33" t="str">
        <f>"2025"&amp;"年部门政府采购预算表"</f>
        <v>2025年部门政府采购预算表</v>
      </c>
      <c r="B2" s="5"/>
      <c r="C2" s="5"/>
      <c r="D2" s="5"/>
      <c r="E2" s="5"/>
      <c r="F2" s="5"/>
      <c r="G2" s="5"/>
      <c r="H2" s="5"/>
      <c r="I2" s="5"/>
      <c r="J2" s="5"/>
      <c r="K2" s="65"/>
      <c r="L2" s="5"/>
      <c r="M2" s="5"/>
      <c r="N2" s="5"/>
      <c r="O2" s="65"/>
      <c r="P2" s="65"/>
      <c r="Q2" s="5"/>
    </row>
    <row r="3" ht="18.75" customHeight="1" spans="1:17">
      <c r="A3" s="34" t="str">
        <f>"单位名称："&amp;"临沧市农村电影管理站"</f>
        <v>单位名称：临沧市农村电影管理站</v>
      </c>
      <c r="B3" s="8"/>
      <c r="C3" s="8"/>
      <c r="D3" s="8"/>
      <c r="E3" s="8"/>
      <c r="F3" s="8"/>
      <c r="G3" s="8"/>
      <c r="H3" s="8"/>
      <c r="I3" s="8"/>
      <c r="J3" s="8"/>
      <c r="O3" s="66"/>
      <c r="P3" s="66"/>
      <c r="Q3" s="32" t="s">
        <v>167</v>
      </c>
    </row>
    <row r="4" ht="19.5" customHeight="1" spans="1:17">
      <c r="A4" s="10" t="s">
        <v>325</v>
      </c>
      <c r="B4" s="75" t="s">
        <v>326</v>
      </c>
      <c r="C4" s="75" t="s">
        <v>327</v>
      </c>
      <c r="D4" s="75" t="s">
        <v>328</v>
      </c>
      <c r="E4" s="75" t="s">
        <v>329</v>
      </c>
      <c r="F4" s="75" t="s">
        <v>330</v>
      </c>
      <c r="G4" s="38" t="s">
        <v>187</v>
      </c>
      <c r="H4" s="38"/>
      <c r="I4" s="38"/>
      <c r="J4" s="38"/>
      <c r="K4" s="77"/>
      <c r="L4" s="38"/>
      <c r="M4" s="38"/>
      <c r="N4" s="38"/>
      <c r="O4" s="67"/>
      <c r="P4" s="77"/>
      <c r="Q4" s="39"/>
    </row>
    <row r="5" ht="19.5" customHeight="1" spans="1:17">
      <c r="A5" s="15"/>
      <c r="B5" s="78"/>
      <c r="C5" s="78"/>
      <c r="D5" s="78"/>
      <c r="E5" s="78"/>
      <c r="F5" s="78"/>
      <c r="G5" s="78" t="s">
        <v>56</v>
      </c>
      <c r="H5" s="78" t="s">
        <v>59</v>
      </c>
      <c r="I5" s="78" t="s">
        <v>331</v>
      </c>
      <c r="J5" s="78" t="s">
        <v>332</v>
      </c>
      <c r="K5" s="98" t="s">
        <v>333</v>
      </c>
      <c r="L5" s="91" t="s">
        <v>78</v>
      </c>
      <c r="M5" s="91"/>
      <c r="N5" s="91"/>
      <c r="O5" s="99"/>
      <c r="P5" s="100"/>
      <c r="Q5" s="80"/>
    </row>
    <row r="6" ht="27.75" customHeight="1" spans="1:17">
      <c r="A6" s="17"/>
      <c r="B6" s="80"/>
      <c r="C6" s="80"/>
      <c r="D6" s="80"/>
      <c r="E6" s="80"/>
      <c r="F6" s="80"/>
      <c r="G6" s="80"/>
      <c r="H6" s="80" t="s">
        <v>58</v>
      </c>
      <c r="I6" s="80"/>
      <c r="J6" s="80"/>
      <c r="K6" s="81"/>
      <c r="L6" s="80" t="s">
        <v>58</v>
      </c>
      <c r="M6" s="80" t="s">
        <v>65</v>
      </c>
      <c r="N6" s="80" t="s">
        <v>195</v>
      </c>
      <c r="O6" s="94" t="s">
        <v>67</v>
      </c>
      <c r="P6" s="81" t="s">
        <v>68</v>
      </c>
      <c r="Q6" s="80" t="s">
        <v>69</v>
      </c>
    </row>
    <row r="7" ht="19.5" customHeight="1" spans="1:17">
      <c r="A7" s="95">
        <v>1</v>
      </c>
      <c r="B7" s="96">
        <v>2</v>
      </c>
      <c r="C7" s="96">
        <v>3</v>
      </c>
      <c r="D7" s="95">
        <v>4</v>
      </c>
      <c r="E7" s="96">
        <v>5</v>
      </c>
      <c r="F7" s="96">
        <v>6</v>
      </c>
      <c r="G7" s="95">
        <v>7</v>
      </c>
      <c r="H7" s="96">
        <v>8</v>
      </c>
      <c r="I7" s="96">
        <v>9</v>
      </c>
      <c r="J7" s="95">
        <v>10</v>
      </c>
      <c r="K7" s="96">
        <v>11</v>
      </c>
      <c r="L7" s="96">
        <v>12</v>
      </c>
      <c r="M7" s="95">
        <v>13</v>
      </c>
      <c r="N7" s="96">
        <v>14</v>
      </c>
      <c r="O7" s="96">
        <v>15</v>
      </c>
      <c r="P7" s="95">
        <v>16</v>
      </c>
      <c r="Q7" s="96">
        <v>17</v>
      </c>
    </row>
    <row r="8" ht="19.5" customHeight="1" spans="1:17">
      <c r="A8" s="83"/>
      <c r="B8" s="84"/>
      <c r="C8" s="84"/>
      <c r="D8" s="84"/>
      <c r="E8" s="97"/>
      <c r="F8" s="23"/>
      <c r="G8" s="23"/>
      <c r="H8" s="23"/>
      <c r="I8" s="23"/>
      <c r="J8" s="23"/>
      <c r="K8" s="23"/>
      <c r="L8" s="23"/>
      <c r="M8" s="23"/>
      <c r="N8" s="23"/>
      <c r="O8" s="23"/>
      <c r="P8" s="23"/>
      <c r="Q8" s="23"/>
    </row>
    <row r="9" ht="19.5" customHeight="1" spans="1:17">
      <c r="A9" s="83"/>
      <c r="B9" s="84"/>
      <c r="C9" s="84">
        <v>0</v>
      </c>
      <c r="D9" s="84"/>
      <c r="E9" s="97"/>
      <c r="F9" s="23"/>
      <c r="G9" s="23"/>
      <c r="H9" s="23"/>
      <c r="I9" s="23"/>
      <c r="J9" s="23"/>
      <c r="K9" s="23"/>
      <c r="L9" s="23"/>
      <c r="M9" s="23"/>
      <c r="N9" s="23"/>
      <c r="O9" s="23"/>
      <c r="P9" s="23"/>
      <c r="Q9" s="23"/>
    </row>
    <row r="10" ht="19.5" customHeight="1" spans="1:17">
      <c r="A10" s="86" t="s">
        <v>56</v>
      </c>
      <c r="B10" s="25"/>
      <c r="C10" s="25"/>
      <c r="D10" s="25"/>
      <c r="E10" s="25"/>
      <c r="F10" s="23"/>
      <c r="G10" s="23"/>
      <c r="H10" s="23"/>
      <c r="I10" s="23"/>
      <c r="J10" s="23"/>
      <c r="K10" s="23"/>
      <c r="L10" s="23"/>
      <c r="M10" s="23"/>
      <c r="N10" s="23"/>
      <c r="O10" s="23"/>
      <c r="P10" s="23"/>
      <c r="Q10" s="23"/>
    </row>
    <row r="11" customHeight="1" spans="1:1">
      <c r="A11" t="s">
        <v>323</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11805555555556" footer="0.511805555555556"/>
  <pageSetup paperSize="9" scale="6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N11"/>
  <sheetViews>
    <sheetView showZeros="0" workbookViewId="0">
      <selection activeCell="Q21" sqref="Q20:Q21"/>
    </sheetView>
  </sheetViews>
  <sheetFormatPr defaultColWidth="9.13888888888889" defaultRowHeight="14.25" customHeight="1"/>
  <cols>
    <col min="1" max="1" width="31.4166666666667" customWidth="1"/>
    <col min="2" max="15" width="8.86111111111111" customWidth="1"/>
  </cols>
  <sheetData>
    <row r="1" ht="13.5" customHeight="1" spans="1:14">
      <c r="A1" s="69"/>
      <c r="B1" s="69"/>
      <c r="C1" s="70"/>
      <c r="D1" s="69"/>
      <c r="E1" s="69"/>
      <c r="F1" s="69"/>
      <c r="G1" s="69"/>
      <c r="H1" s="71"/>
      <c r="I1" s="61"/>
      <c r="J1" s="61"/>
      <c r="K1" s="61"/>
      <c r="L1" s="31"/>
      <c r="M1" s="88"/>
      <c r="N1" s="89" t="s">
        <v>334</v>
      </c>
    </row>
    <row r="2" ht="34.5" customHeight="1" spans="1:14">
      <c r="A2" s="33" t="str">
        <f>"2025"&amp;"年部门政府购买服务预算表"</f>
        <v>2025年部门政府购买服务预算表</v>
      </c>
      <c r="B2" s="72"/>
      <c r="C2" s="65"/>
      <c r="D2" s="72"/>
      <c r="E2" s="72"/>
      <c r="F2" s="72"/>
      <c r="G2" s="72"/>
      <c r="H2" s="73"/>
      <c r="I2" s="72"/>
      <c r="J2" s="72"/>
      <c r="K2" s="72"/>
      <c r="L2" s="65"/>
      <c r="M2" s="73"/>
      <c r="N2" s="72"/>
    </row>
    <row r="3" ht="18.75" customHeight="1" spans="1:14">
      <c r="A3" s="58" t="str">
        <f>"单位名称："&amp;"临沧市农村电影管理站"</f>
        <v>单位名称：临沧市农村电影管理站</v>
      </c>
      <c r="B3" s="59"/>
      <c r="C3" s="74"/>
      <c r="D3" s="59"/>
      <c r="E3" s="59"/>
      <c r="F3" s="59"/>
      <c r="G3" s="59"/>
      <c r="H3" s="71"/>
      <c r="I3" s="61"/>
      <c r="J3" s="61"/>
      <c r="K3" s="61"/>
      <c r="L3" s="66"/>
      <c r="M3" s="90"/>
      <c r="N3" s="89" t="s">
        <v>167</v>
      </c>
    </row>
    <row r="4" ht="18.75" customHeight="1" spans="1:14">
      <c r="A4" s="10" t="s">
        <v>325</v>
      </c>
      <c r="B4" s="75" t="s">
        <v>335</v>
      </c>
      <c r="C4" s="76" t="s">
        <v>336</v>
      </c>
      <c r="D4" s="38" t="s">
        <v>187</v>
      </c>
      <c r="E4" s="38"/>
      <c r="F4" s="38"/>
      <c r="G4" s="38"/>
      <c r="H4" s="77"/>
      <c r="I4" s="38"/>
      <c r="J4" s="38"/>
      <c r="K4" s="38"/>
      <c r="L4" s="67"/>
      <c r="M4" s="77"/>
      <c r="N4" s="39"/>
    </row>
    <row r="5" ht="17.25" customHeight="1" spans="1:14">
      <c r="A5" s="15"/>
      <c r="B5" s="78"/>
      <c r="C5" s="79"/>
      <c r="D5" s="78" t="s">
        <v>56</v>
      </c>
      <c r="E5" s="78" t="s">
        <v>59</v>
      </c>
      <c r="F5" s="78" t="s">
        <v>337</v>
      </c>
      <c r="G5" s="78" t="s">
        <v>332</v>
      </c>
      <c r="H5" s="79" t="s">
        <v>333</v>
      </c>
      <c r="I5" s="91" t="s">
        <v>78</v>
      </c>
      <c r="J5" s="91"/>
      <c r="K5" s="91"/>
      <c r="L5" s="92"/>
      <c r="M5" s="93"/>
      <c r="N5" s="80"/>
    </row>
    <row r="6" ht="54" customHeight="1" spans="1:14">
      <c r="A6" s="17"/>
      <c r="B6" s="80"/>
      <c r="C6" s="81"/>
      <c r="D6" s="80"/>
      <c r="E6" s="80"/>
      <c r="F6" s="80"/>
      <c r="G6" s="80"/>
      <c r="H6" s="81"/>
      <c r="I6" s="80" t="s">
        <v>58</v>
      </c>
      <c r="J6" s="80" t="s">
        <v>65</v>
      </c>
      <c r="K6" s="80" t="s">
        <v>195</v>
      </c>
      <c r="L6" s="94" t="s">
        <v>67</v>
      </c>
      <c r="M6" s="81" t="s">
        <v>68</v>
      </c>
      <c r="N6" s="80" t="s">
        <v>69</v>
      </c>
    </row>
    <row r="7" ht="19.5" customHeight="1" spans="1:14">
      <c r="A7" s="82">
        <v>1</v>
      </c>
      <c r="B7" s="82">
        <v>2</v>
      </c>
      <c r="C7" s="82">
        <v>3</v>
      </c>
      <c r="D7" s="82">
        <v>4</v>
      </c>
      <c r="E7" s="82">
        <v>5</v>
      </c>
      <c r="F7" s="82">
        <v>6</v>
      </c>
      <c r="G7" s="82">
        <v>7</v>
      </c>
      <c r="H7" s="82">
        <v>8</v>
      </c>
      <c r="I7" s="82">
        <v>9</v>
      </c>
      <c r="J7" s="82">
        <v>10</v>
      </c>
      <c r="K7" s="82">
        <v>11</v>
      </c>
      <c r="L7" s="82">
        <v>12</v>
      </c>
      <c r="M7" s="82">
        <v>13</v>
      </c>
      <c r="N7" s="82">
        <v>14</v>
      </c>
    </row>
    <row r="8" ht="21" customHeight="1" spans="1:14">
      <c r="A8" s="83"/>
      <c r="B8" s="84"/>
      <c r="C8" s="85"/>
      <c r="D8" s="23"/>
      <c r="E8" s="23"/>
      <c r="F8" s="23"/>
      <c r="G8" s="23"/>
      <c r="H8" s="23"/>
      <c r="I8" s="23"/>
      <c r="J8" s="23"/>
      <c r="K8" s="23"/>
      <c r="L8" s="23"/>
      <c r="M8" s="23"/>
      <c r="N8" s="23"/>
    </row>
    <row r="9" ht="21" customHeight="1" spans="1:14">
      <c r="A9" s="83"/>
      <c r="B9" s="84"/>
      <c r="C9" s="85"/>
      <c r="D9" s="23"/>
      <c r="E9" s="23"/>
      <c r="F9" s="23"/>
      <c r="G9" s="23"/>
      <c r="H9" s="23"/>
      <c r="I9" s="23"/>
      <c r="J9" s="23"/>
      <c r="K9" s="23"/>
      <c r="L9" s="23"/>
      <c r="M9" s="23"/>
      <c r="N9" s="23"/>
    </row>
    <row r="10" ht="21" customHeight="1" spans="1:14">
      <c r="A10" s="86" t="s">
        <v>56</v>
      </c>
      <c r="B10" s="25"/>
      <c r="C10" s="87"/>
      <c r="D10" s="23"/>
      <c r="E10" s="23"/>
      <c r="F10" s="23"/>
      <c r="G10" s="23"/>
      <c r="H10" s="23"/>
      <c r="I10" s="23"/>
      <c r="J10" s="23"/>
      <c r="K10" s="23"/>
      <c r="L10" s="23"/>
      <c r="M10" s="23"/>
      <c r="N10" s="23"/>
    </row>
    <row r="11" customHeight="1" spans="1:1">
      <c r="A11" t="s">
        <v>323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11805555555556" footer="0.511805555555556"/>
  <pageSetup paperSize="9" scale="94"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N9"/>
  <sheetViews>
    <sheetView showZeros="0" workbookViewId="0">
      <selection activeCell="O19" sqref="O19"/>
    </sheetView>
  </sheetViews>
  <sheetFormatPr defaultColWidth="9.13888888888889" defaultRowHeight="14.25" customHeight="1"/>
  <cols>
    <col min="1" max="1" width="37.712962962963" customWidth="1"/>
    <col min="2" max="13" width="10.712962962963" customWidth="1"/>
    <col min="14" max="14" width="13.1388888888889" customWidth="1"/>
  </cols>
  <sheetData>
    <row r="1" ht="13.5" customHeight="1" spans="1:14">
      <c r="A1" s="2"/>
      <c r="B1" s="2"/>
      <c r="C1" s="2"/>
      <c r="D1" s="56"/>
      <c r="L1" s="31"/>
      <c r="M1" s="31"/>
      <c r="N1" s="31" t="s">
        <v>338</v>
      </c>
    </row>
    <row r="2" ht="27.75" customHeight="1" spans="1:14">
      <c r="A2" s="57" t="str">
        <f>"2025"&amp;"年市对下转移支付预算表"</f>
        <v>2025年市对下转移支付预算表</v>
      </c>
      <c r="B2" s="5"/>
      <c r="C2" s="5"/>
      <c r="D2" s="5"/>
      <c r="E2" s="5"/>
      <c r="F2" s="5"/>
      <c r="G2" s="5"/>
      <c r="H2" s="5"/>
      <c r="I2" s="5"/>
      <c r="J2" s="5"/>
      <c r="K2" s="5"/>
      <c r="L2" s="65"/>
      <c r="M2" s="65"/>
      <c r="N2" s="5"/>
    </row>
    <row r="3" ht="18.75" customHeight="1" spans="1:14">
      <c r="A3" s="58" t="str">
        <f>"单位名称："&amp;"临沧市农村电影管理站"</f>
        <v>单位名称：临沧市农村电影管理站</v>
      </c>
      <c r="B3" s="59"/>
      <c r="C3" s="59"/>
      <c r="D3" s="60"/>
      <c r="E3" s="61"/>
      <c r="F3" s="61"/>
      <c r="G3" s="61"/>
      <c r="H3" s="61"/>
      <c r="I3" s="61"/>
      <c r="L3" s="66"/>
      <c r="M3" s="66"/>
      <c r="N3" s="31" t="s">
        <v>167</v>
      </c>
    </row>
    <row r="4" ht="18.75" customHeight="1" spans="1:14">
      <c r="A4" s="26" t="s">
        <v>339</v>
      </c>
      <c r="B4" s="11" t="s">
        <v>187</v>
      </c>
      <c r="C4" s="12"/>
      <c r="D4" s="12"/>
      <c r="E4" s="11" t="s">
        <v>340</v>
      </c>
      <c r="F4" s="12"/>
      <c r="G4" s="12"/>
      <c r="H4" s="12"/>
      <c r="I4" s="12"/>
      <c r="J4" s="12"/>
      <c r="K4" s="12"/>
      <c r="L4" s="67"/>
      <c r="M4" s="67"/>
      <c r="N4" s="13"/>
    </row>
    <row r="5" ht="48" customHeight="1" spans="1:14">
      <c r="A5" s="28"/>
      <c r="B5" s="27" t="s">
        <v>56</v>
      </c>
      <c r="C5" s="10" t="s">
        <v>59</v>
      </c>
      <c r="D5" s="62" t="s">
        <v>337</v>
      </c>
      <c r="E5" s="63" t="s">
        <v>341</v>
      </c>
      <c r="F5" s="63" t="s">
        <v>342</v>
      </c>
      <c r="G5" s="63" t="s">
        <v>343</v>
      </c>
      <c r="H5" s="63" t="s">
        <v>344</v>
      </c>
      <c r="I5" s="63" t="s">
        <v>345</v>
      </c>
      <c r="J5" s="63" t="s">
        <v>346</v>
      </c>
      <c r="K5" s="63" t="s">
        <v>347</v>
      </c>
      <c r="L5" s="68" t="s">
        <v>348</v>
      </c>
      <c r="M5" s="68" t="s">
        <v>349</v>
      </c>
      <c r="N5" s="68" t="s">
        <v>350</v>
      </c>
    </row>
    <row r="6" ht="18.75" customHeight="1" spans="1:14">
      <c r="A6" s="18">
        <v>1</v>
      </c>
      <c r="B6" s="18">
        <v>2</v>
      </c>
      <c r="C6" s="18">
        <v>3</v>
      </c>
      <c r="D6" s="64">
        <v>4</v>
      </c>
      <c r="E6" s="18">
        <v>5</v>
      </c>
      <c r="F6" s="18">
        <v>6</v>
      </c>
      <c r="G6" s="18">
        <v>7</v>
      </c>
      <c r="H6" s="64">
        <v>8</v>
      </c>
      <c r="I6" s="18">
        <v>9</v>
      </c>
      <c r="J6" s="18">
        <v>10</v>
      </c>
      <c r="K6" s="18">
        <v>11</v>
      </c>
      <c r="L6" s="19">
        <v>12</v>
      </c>
      <c r="M6" s="19">
        <v>13</v>
      </c>
      <c r="N6" s="19">
        <v>14</v>
      </c>
    </row>
    <row r="7" ht="18.75" customHeight="1" spans="1:14">
      <c r="A7" s="29"/>
      <c r="B7" s="23"/>
      <c r="C7" s="23"/>
      <c r="D7" s="23"/>
      <c r="E7" s="23"/>
      <c r="F7" s="23"/>
      <c r="G7" s="23"/>
      <c r="H7" s="23"/>
      <c r="I7" s="23"/>
      <c r="J7" s="23"/>
      <c r="K7" s="23"/>
      <c r="L7" s="23"/>
      <c r="M7" s="23"/>
      <c r="N7" s="23"/>
    </row>
    <row r="8" ht="18.75" customHeight="1" spans="1:14">
      <c r="A8" s="29"/>
      <c r="B8" s="23"/>
      <c r="C8" s="23"/>
      <c r="D8" s="23"/>
      <c r="E8" s="23"/>
      <c r="F8" s="23"/>
      <c r="G8" s="23"/>
      <c r="H8" s="23"/>
      <c r="I8" s="23"/>
      <c r="J8" s="23"/>
      <c r="K8" s="23"/>
      <c r="L8" s="23"/>
      <c r="M8" s="23"/>
      <c r="N8" s="23"/>
    </row>
    <row r="9" customHeight="1" spans="1:1">
      <c r="A9" t="s">
        <v>323</v>
      </c>
    </row>
  </sheetData>
  <mergeCells count="5">
    <mergeCell ref="A2:N2"/>
    <mergeCell ref="A3:I3"/>
    <mergeCell ref="B4:D4"/>
    <mergeCell ref="E4:N4"/>
    <mergeCell ref="A4:A5"/>
  </mergeCells>
  <pageMargins left="0.75" right="0.75" top="1" bottom="1" header="0.511805555555556" footer="0.511805555555556"/>
  <pageSetup paperSize="9" scale="77"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J8"/>
  <sheetViews>
    <sheetView showZeros="0" workbookViewId="0">
      <selection activeCell="C14" sqref="C14"/>
    </sheetView>
  </sheetViews>
  <sheetFormatPr defaultColWidth="9.13888888888889" defaultRowHeight="12" customHeight="1" outlineLevelRow="7"/>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166666666667" customWidth="1"/>
    <col min="10" max="10" width="18.8518518518519" customWidth="1"/>
  </cols>
  <sheetData>
    <row r="1" ht="19.5" customHeight="1" spans="10:10">
      <c r="J1" s="31" t="s">
        <v>351</v>
      </c>
    </row>
    <row r="2" ht="36" customHeight="1" spans="1:10">
      <c r="A2" s="4" t="str">
        <f>"2025"&amp;"年市对下转移支付绩效目标表"</f>
        <v>2025年市对下转移支付绩效目标表</v>
      </c>
      <c r="B2" s="5"/>
      <c r="C2" s="5"/>
      <c r="D2" s="5"/>
      <c r="E2" s="5"/>
      <c r="F2" s="46"/>
      <c r="G2" s="5"/>
      <c r="H2" s="46"/>
      <c r="I2" s="46"/>
      <c r="J2" s="5"/>
    </row>
    <row r="3" ht="18.75" customHeight="1" spans="1:8">
      <c r="A3" s="47" t="str">
        <f>"单位名称："&amp;"临沧市农村电影管理站"</f>
        <v>单位名称：临沧市农村电影管理站</v>
      </c>
      <c r="B3" s="48"/>
      <c r="C3" s="48"/>
      <c r="D3" s="48"/>
      <c r="E3" s="48"/>
      <c r="F3" s="49"/>
      <c r="G3" s="48"/>
      <c r="H3" s="49"/>
    </row>
    <row r="4" ht="18.75" customHeight="1" spans="1:10">
      <c r="A4" s="40" t="s">
        <v>280</v>
      </c>
      <c r="B4" s="40" t="s">
        <v>281</v>
      </c>
      <c r="C4" s="40" t="s">
        <v>282</v>
      </c>
      <c r="D4" s="40" t="s">
        <v>283</v>
      </c>
      <c r="E4" s="40" t="s">
        <v>284</v>
      </c>
      <c r="F4" s="50" t="s">
        <v>285</v>
      </c>
      <c r="G4" s="40" t="s">
        <v>286</v>
      </c>
      <c r="H4" s="50" t="s">
        <v>287</v>
      </c>
      <c r="I4" s="50" t="s">
        <v>288</v>
      </c>
      <c r="J4" s="40" t="s">
        <v>289</v>
      </c>
    </row>
    <row r="5" ht="18.75" customHeight="1" spans="1:10">
      <c r="A5" s="51">
        <v>1</v>
      </c>
      <c r="B5" s="51">
        <v>2</v>
      </c>
      <c r="C5" s="51">
        <v>3</v>
      </c>
      <c r="D5" s="51">
        <v>4</v>
      </c>
      <c r="E5" s="51">
        <v>5</v>
      </c>
      <c r="F5" s="52">
        <v>6</v>
      </c>
      <c r="G5" s="51">
        <v>7</v>
      </c>
      <c r="H5" s="52">
        <v>8</v>
      </c>
      <c r="I5" s="52">
        <v>9</v>
      </c>
      <c r="J5" s="51">
        <v>10</v>
      </c>
    </row>
    <row r="6" ht="18.75" customHeight="1" spans="1:10">
      <c r="A6" s="53"/>
      <c r="B6" s="42"/>
      <c r="C6" s="42"/>
      <c r="D6" s="42"/>
      <c r="E6" s="44"/>
      <c r="F6" s="54"/>
      <c r="G6" s="44"/>
      <c r="H6" s="54"/>
      <c r="I6" s="54"/>
      <c r="J6" s="44"/>
    </row>
    <row r="7" ht="18.75" customHeight="1" spans="1:10">
      <c r="A7" s="53"/>
      <c r="B7" s="53"/>
      <c r="C7" s="53"/>
      <c r="D7" s="53"/>
      <c r="E7" s="53"/>
      <c r="F7" s="55"/>
      <c r="G7" s="53"/>
      <c r="H7" s="53"/>
      <c r="I7" s="53"/>
      <c r="J7" s="53"/>
    </row>
    <row r="8" customHeight="1" spans="1:1">
      <c r="A8" t="s">
        <v>323</v>
      </c>
    </row>
  </sheetData>
  <mergeCells count="2">
    <mergeCell ref="A2:J2"/>
    <mergeCell ref="A3:H3"/>
  </mergeCells>
  <pageMargins left="0.75" right="0.75" top="1" bottom="1" header="0.511805555555556" footer="0.511805555555556"/>
  <pageSetup paperSize="9" scale="63"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pageSetUpPr fitToPage="1"/>
  </sheetPr>
  <dimension ref="A1:H9"/>
  <sheetViews>
    <sheetView showZeros="0" workbookViewId="0">
      <selection activeCell="D22" sqref="D22"/>
    </sheetView>
  </sheetViews>
  <sheetFormatPr defaultColWidth="9.13888888888889" defaultRowHeight="12" customHeight="1" outlineLevelCol="7"/>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ht="14.25" customHeight="1" spans="8:8">
      <c r="H1" s="32" t="s">
        <v>352</v>
      </c>
    </row>
    <row r="2" ht="34.5" customHeight="1" spans="1:8">
      <c r="A2" s="33" t="str">
        <f>"2025"&amp;"年新增资产配置表"</f>
        <v>2025年新增资产配置表</v>
      </c>
      <c r="B2" s="5"/>
      <c r="C2" s="5"/>
      <c r="D2" s="5"/>
      <c r="E2" s="5"/>
      <c r="F2" s="5"/>
      <c r="G2" s="5"/>
      <c r="H2" s="5"/>
    </row>
    <row r="3" ht="19.5" customHeight="1" spans="1:8">
      <c r="A3" s="34" t="str">
        <f>"单位名称："&amp;"临沧市农村电影管理站"</f>
        <v>单位名称：临沧市农村电影管理站</v>
      </c>
      <c r="B3" s="7"/>
      <c r="C3" s="35"/>
      <c r="H3" s="36" t="s">
        <v>167</v>
      </c>
    </row>
    <row r="4" ht="18.75" customHeight="1" spans="1:8">
      <c r="A4" s="10" t="s">
        <v>180</v>
      </c>
      <c r="B4" s="10" t="s">
        <v>353</v>
      </c>
      <c r="C4" s="10" t="s">
        <v>354</v>
      </c>
      <c r="D4" s="10" t="s">
        <v>355</v>
      </c>
      <c r="E4" s="10" t="s">
        <v>356</v>
      </c>
      <c r="F4" s="37" t="s">
        <v>357</v>
      </c>
      <c r="G4" s="38"/>
      <c r="H4" s="39"/>
    </row>
    <row r="5" ht="18.75" customHeight="1" spans="1:8">
      <c r="A5" s="17"/>
      <c r="B5" s="17"/>
      <c r="C5" s="17"/>
      <c r="D5" s="17"/>
      <c r="E5" s="17"/>
      <c r="F5" s="40" t="s">
        <v>329</v>
      </c>
      <c r="G5" s="40" t="s">
        <v>358</v>
      </c>
      <c r="H5" s="40" t="s">
        <v>359</v>
      </c>
    </row>
    <row r="6" ht="18.75" customHeight="1" spans="1:8">
      <c r="A6" s="40">
        <v>1</v>
      </c>
      <c r="B6" s="40">
        <v>2</v>
      </c>
      <c r="C6" s="40">
        <v>3</v>
      </c>
      <c r="D6" s="40">
        <v>4</v>
      </c>
      <c r="E6" s="40">
        <v>5</v>
      </c>
      <c r="F6" s="40">
        <v>6</v>
      </c>
      <c r="G6" s="41">
        <v>7</v>
      </c>
      <c r="H6" s="40">
        <v>8</v>
      </c>
    </row>
    <row r="7" ht="18.75" customHeight="1" spans="1:8">
      <c r="A7" s="42"/>
      <c r="B7" s="42"/>
      <c r="C7" s="42"/>
      <c r="D7" s="42"/>
      <c r="E7" s="42"/>
      <c r="F7" s="43"/>
      <c r="G7" s="23"/>
      <c r="H7" s="23"/>
    </row>
    <row r="8" ht="18.75" customHeight="1" spans="1:8">
      <c r="A8" s="44" t="s">
        <v>56</v>
      </c>
      <c r="B8" s="45"/>
      <c r="C8" s="45"/>
      <c r="D8" s="45"/>
      <c r="E8" s="45"/>
      <c r="F8" s="43"/>
      <c r="G8" s="23"/>
      <c r="H8" s="23"/>
    </row>
    <row r="9" customHeight="1" spans="1:1">
      <c r="A9" t="s">
        <v>323</v>
      </c>
    </row>
  </sheetData>
  <mergeCells count="9">
    <mergeCell ref="A2:H2"/>
    <mergeCell ref="A3:C3"/>
    <mergeCell ref="F4:H4"/>
    <mergeCell ref="A8:E8"/>
    <mergeCell ref="A4:A5"/>
    <mergeCell ref="B4:B5"/>
    <mergeCell ref="C4:C5"/>
    <mergeCell ref="D4:D5"/>
    <mergeCell ref="E4:E5"/>
  </mergeCells>
  <pageMargins left="0.75" right="0.75" top="1" bottom="1" header="0.511805555555556" footer="0.511805555555556"/>
  <pageSetup paperSize="9" scale="76"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pageSetUpPr fitToPage="1"/>
  </sheetPr>
  <dimension ref="A1:K11"/>
  <sheetViews>
    <sheetView showZeros="0" workbookViewId="0">
      <selection activeCell="D23" sqref="D23"/>
    </sheetView>
  </sheetViews>
  <sheetFormatPr defaultColWidth="9.13888888888889" defaultRowHeight="14.25" customHeight="1"/>
  <cols>
    <col min="1" max="1" width="13.4166666666667" customWidth="1"/>
    <col min="2" max="2" width="41.0092592592593" customWidth="1"/>
    <col min="3" max="3" width="23.8518518518519" customWidth="1"/>
    <col min="4" max="4" width="11.1388888888889" customWidth="1"/>
    <col min="5" max="5" width="33.4351851851852" customWidth="1"/>
    <col min="6" max="6" width="9.85185185185185" customWidth="1"/>
    <col min="7" max="7" width="17.712962962963" customWidth="1"/>
    <col min="8" max="11" width="15.4166666666667" customWidth="1"/>
  </cols>
  <sheetData>
    <row r="1" ht="19.5" customHeight="1" spans="4:11">
      <c r="D1" s="1"/>
      <c r="E1" s="1"/>
      <c r="F1" s="1"/>
      <c r="G1" s="1"/>
      <c r="H1" s="2"/>
      <c r="I1" s="2"/>
      <c r="J1" s="2"/>
      <c r="K1" s="31" t="s">
        <v>360</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"单位名称："&amp;"临沧市农村电影管理站"</f>
        <v>单位名称：临沧市农村电影管理站</v>
      </c>
      <c r="B3" s="7"/>
      <c r="C3" s="7"/>
      <c r="D3" s="7"/>
      <c r="E3" s="7"/>
      <c r="F3" s="7"/>
      <c r="G3" s="7"/>
      <c r="H3" s="8"/>
      <c r="I3" s="8"/>
      <c r="J3" s="8"/>
      <c r="K3" s="3" t="s">
        <v>167</v>
      </c>
    </row>
    <row r="4" ht="18.75" customHeight="1" spans="1:11">
      <c r="A4" s="9" t="s">
        <v>263</v>
      </c>
      <c r="B4" s="9" t="s">
        <v>182</v>
      </c>
      <c r="C4" s="9" t="s">
        <v>264</v>
      </c>
      <c r="D4" s="10" t="s">
        <v>183</v>
      </c>
      <c r="E4" s="10" t="s">
        <v>184</v>
      </c>
      <c r="F4" s="10" t="s">
        <v>265</v>
      </c>
      <c r="G4" s="10" t="s">
        <v>266</v>
      </c>
      <c r="H4" s="26" t="s">
        <v>56</v>
      </c>
      <c r="I4" s="11" t="s">
        <v>361</v>
      </c>
      <c r="J4" s="12"/>
      <c r="K4" s="13"/>
    </row>
    <row r="5" ht="18.75" customHeight="1" spans="1:11">
      <c r="A5" s="14"/>
      <c r="B5" s="14"/>
      <c r="C5" s="14"/>
      <c r="D5" s="15"/>
      <c r="E5" s="15"/>
      <c r="F5" s="15"/>
      <c r="G5" s="15"/>
      <c r="H5" s="27"/>
      <c r="I5" s="10" t="s">
        <v>59</v>
      </c>
      <c r="J5" s="10" t="s">
        <v>60</v>
      </c>
      <c r="K5" s="10" t="s">
        <v>61</v>
      </c>
    </row>
    <row r="6" ht="18.75" customHeight="1" spans="1:11">
      <c r="A6" s="16"/>
      <c r="B6" s="16"/>
      <c r="C6" s="16"/>
      <c r="D6" s="17"/>
      <c r="E6" s="17"/>
      <c r="F6" s="17"/>
      <c r="G6" s="17"/>
      <c r="H6" s="28"/>
      <c r="I6" s="17" t="s">
        <v>58</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29"/>
      <c r="B8" s="20"/>
      <c r="C8" s="29"/>
      <c r="D8" s="29"/>
      <c r="E8" s="29"/>
      <c r="F8" s="29"/>
      <c r="G8" s="29"/>
      <c r="H8" s="23"/>
      <c r="I8" s="23"/>
      <c r="J8" s="23"/>
      <c r="K8" s="23"/>
    </row>
    <row r="9" ht="18.75" customHeight="1" spans="1:11">
      <c r="A9" s="20"/>
      <c r="B9" s="20"/>
      <c r="C9" s="20"/>
      <c r="D9" s="20"/>
      <c r="E9" s="20"/>
      <c r="F9" s="20"/>
      <c r="G9" s="20"/>
      <c r="H9" s="23"/>
      <c r="I9" s="23"/>
      <c r="J9" s="23"/>
      <c r="K9" s="23"/>
    </row>
    <row r="10" ht="18.75" customHeight="1" spans="1:11">
      <c r="A10" s="30" t="s">
        <v>56</v>
      </c>
      <c r="B10" s="30"/>
      <c r="C10" s="30"/>
      <c r="D10" s="30"/>
      <c r="E10" s="30"/>
      <c r="F10" s="30"/>
      <c r="G10" s="30"/>
      <c r="H10" s="23"/>
      <c r="I10" s="23"/>
      <c r="J10" s="23"/>
      <c r="K10" s="23"/>
    </row>
    <row r="11" customHeight="1" spans="2:2">
      <c r="B11" t="s">
        <v>323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11805555555556" footer="0.511805555555556"/>
  <pageSetup paperSize="9" scale="65"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G11"/>
  <sheetViews>
    <sheetView showZeros="0" workbookViewId="0">
      <selection activeCell="D24" sqref="D24"/>
    </sheetView>
  </sheetViews>
  <sheetFormatPr defaultColWidth="9.13888888888889" defaultRowHeight="14.25" customHeight="1" outlineLevelCol="6"/>
  <cols>
    <col min="1" max="1" width="29.4166666666667" customWidth="1"/>
    <col min="2" max="2" width="23.1388888888889" customWidth="1"/>
    <col min="3" max="3" width="31.5740740740741" customWidth="1"/>
    <col min="4" max="4" width="16.3055555555556" customWidth="1"/>
    <col min="5" max="7" width="23.8518518518519" customWidth="1"/>
  </cols>
  <sheetData>
    <row r="1" ht="18.75" customHeight="1" spans="4:7">
      <c r="D1" s="1"/>
      <c r="E1" s="2"/>
      <c r="F1" s="2"/>
      <c r="G1" s="3" t="s">
        <v>362</v>
      </c>
    </row>
    <row r="2" ht="36.75" customHeight="1" spans="1:7">
      <c r="A2" s="4" t="str">
        <f>"2025"&amp;"年部门项目中期规划预算表"</f>
        <v>2025年部门项目中期规划预算表</v>
      </c>
      <c r="B2" s="5"/>
      <c r="C2" s="5"/>
      <c r="D2" s="5"/>
      <c r="E2" s="5"/>
      <c r="F2" s="5"/>
      <c r="G2" s="5"/>
    </row>
    <row r="3" ht="18.75" customHeight="1" spans="1:7">
      <c r="A3" s="6" t="str">
        <f>"单位名称："&amp;"临沧市农村电影管理站"</f>
        <v>单位名称：临沧市农村电影管理站</v>
      </c>
      <c r="B3" s="7"/>
      <c r="C3" s="7"/>
      <c r="D3" s="7"/>
      <c r="E3" s="8"/>
      <c r="F3" s="8"/>
      <c r="G3" s="3" t="s">
        <v>167</v>
      </c>
    </row>
    <row r="4" ht="18.75" customHeight="1" spans="1:7">
      <c r="A4" s="9" t="s">
        <v>264</v>
      </c>
      <c r="B4" s="9" t="s">
        <v>263</v>
      </c>
      <c r="C4" s="9" t="s">
        <v>182</v>
      </c>
      <c r="D4" s="10" t="s">
        <v>363</v>
      </c>
      <c r="E4" s="11" t="s">
        <v>59</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58</v>
      </c>
      <c r="F6" s="16"/>
      <c r="G6" s="16"/>
    </row>
    <row r="7" ht="18.75" customHeight="1" spans="1:7">
      <c r="A7" s="18">
        <v>1</v>
      </c>
      <c r="B7" s="18">
        <v>2</v>
      </c>
      <c r="C7" s="18">
        <v>3</v>
      </c>
      <c r="D7" s="18">
        <v>4</v>
      </c>
      <c r="E7" s="18">
        <v>5</v>
      </c>
      <c r="F7" s="18">
        <v>6</v>
      </c>
      <c r="G7" s="19">
        <v>7</v>
      </c>
    </row>
    <row r="8" ht="18.75" customHeight="1" spans="1:7">
      <c r="A8" s="20" t="s">
        <v>71</v>
      </c>
      <c r="B8" s="21"/>
      <c r="C8" s="21"/>
      <c r="D8" s="22"/>
      <c r="E8" s="23">
        <v>310000</v>
      </c>
      <c r="F8" s="23"/>
      <c r="G8" s="23"/>
    </row>
    <row r="9" ht="18.75" customHeight="1" spans="1:7">
      <c r="A9" s="20"/>
      <c r="B9" s="20" t="s">
        <v>364</v>
      </c>
      <c r="C9" s="20" t="s">
        <v>274</v>
      </c>
      <c r="D9" s="22" t="s">
        <v>365</v>
      </c>
      <c r="E9" s="23">
        <v>300000</v>
      </c>
      <c r="F9" s="23"/>
      <c r="G9" s="23"/>
    </row>
    <row r="10" ht="18.75" customHeight="1" spans="1:7">
      <c r="A10" s="24"/>
      <c r="B10" s="20" t="s">
        <v>366</v>
      </c>
      <c r="C10" s="20" t="s">
        <v>269</v>
      </c>
      <c r="D10" s="22" t="s">
        <v>365</v>
      </c>
      <c r="E10" s="23">
        <v>10000</v>
      </c>
      <c r="F10" s="23"/>
      <c r="G10" s="23"/>
    </row>
    <row r="11" ht="18.75" customHeight="1" spans="1:7">
      <c r="A11" s="22" t="s">
        <v>56</v>
      </c>
      <c r="B11" s="25"/>
      <c r="C11" s="25"/>
      <c r="D11" s="25"/>
      <c r="E11" s="23">
        <v>310000</v>
      </c>
      <c r="F11" s="23"/>
      <c r="G11" s="23"/>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11805555555556" footer="0.511805555555556"/>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 Fe</cp:lastModifiedBy>
  <dcterms:created xsi:type="dcterms:W3CDTF">2025-03-03T07:28:00Z</dcterms:created>
  <dcterms:modified xsi:type="dcterms:W3CDTF">2025-03-14T01:16:58Z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81C360C71CD9426B9D945583260774EF_12</vt:lpwstr>
  </property>
</Properties>
</file>