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823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6">部门基本支出预算表04!$2:$7</definedName>
    <definedName name="_xlnm.Print_Titles" localSheetId="8">'部门项目支出绩效目标表05-2'!$2:$4</definedName>
  </definedNames>
  <calcPr calcId="144525"/>
</workbook>
</file>

<file path=xl/sharedStrings.xml><?xml version="1.0" encoding="utf-8"?>
<sst xmlns="http://schemas.openxmlformats.org/spreadsheetml/2006/main" count="598">
  <si>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</si>
  <si>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</si>
  <si>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</si>
  <si>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</si>
  <si>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</si>
  <si>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</si>
  <si>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</si>
  <si>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</si>
  <si>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</si>
  <si>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</si>
  <si>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</si>
  <si>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</si>
  <si>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</si>
  <si>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</si>
  <si>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</si>
  <si>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</si>
  <si>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</si>
  <si>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</si>
  <si>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</si>
  <si>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</si>
  <si>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</si>
  <si>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</si>
  <si>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</si>
  <si>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</si>
  <si>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</si>
  <si>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</si>
  <si>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</si>
  <si>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</si>
  <si>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</si>
  <si>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</si>
  <si>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</si>
  <si>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</si>
  <si>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</si>
  <si>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</si>
  <si>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</si>
  <si>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</si>
  <si>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</si>
  <si>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</si>
  <si>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</si>
  <si>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</si>
  <si>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</si>
  <si>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</si>
  <si>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</si>
  <si>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</si>
  <si>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</si>
  <si>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</si>
  <si>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</si>
  <si>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</si>
  <si>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</si>
  <si>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</si>
  <si>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</si>
  <si>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</si>
  <si>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</si>
  <si>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</si>
  <si>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</si>
  <si>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</si>
  <si>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</si>
  <si>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</si>
  <si>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</si>
  <si>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</si>
  <si>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</si>
  <si>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</si>
  <si>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</si>
  <si>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</si>
  <si>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</si>
  <si>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</si>
  <si>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</si>
  <si>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</si>
  <si>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</si>
  <si>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</si>
  <si>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142001</t>
  </si>
  <si>
    <t>临沧市机关事务服务中心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</si>
  <si>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</si>
  <si>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</si>
  <si>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</si>
  <si>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</si>
  <si>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</si>
  <si>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</si>
  <si>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</si>
  <si>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</si>
  <si>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</si>
  <si>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</si>
  <si>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</si>
  <si>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</si>
  <si>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</si>
  <si>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</si>
  <si>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</si>
  <si>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</si>
  <si>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</si>
  <si>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</si>
  <si>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</si>
  <si>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</si>
  <si>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</si>
  <si>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</si>
  <si>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</si>
  <si>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</si>
  <si>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</si>
  <si>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</si>
  <si>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</si>
  <si>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</si>
  <si>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</si>
  <si>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</si>
  <si>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</si>
  <si>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</si>
  <si>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</si>
  <si>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</si>
  <si>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</si>
  <si>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</si>
  <si>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</si>
  <si>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</si>
  <si>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</si>
  <si>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</si>
  <si>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</si>
  <si>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</si>
  <si>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</si>
  <si>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</si>
  <si>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</si>
  <si>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</si>
  <si>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</si>
  <si>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</si>
  <si>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</si>
  <si>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</si>
  <si>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</si>
  <si>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</si>
  <si>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</si>
  <si>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</si>
  <si>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</si>
  <si>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</si>
  <si>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</si>
  <si>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</si>
  <si>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</si>
  <si>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</si>
  <si>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</si>
  <si>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</si>
  <si>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</si>
  <si>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</si>
  <si>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</si>
  <si>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</si>
  <si>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</si>
  <si>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</si>
  <si>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</si>
  <si>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</si>
  <si>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</si>
  <si>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</si>
  <si>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</si>
  <si>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</si>
  <si>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</si>
  <si>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</si>
  <si>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</si>
  <si>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</si>
  <si>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</si>
  <si>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</si>
  <si>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</si>
  <si>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</si>
  <si>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</si>
  <si>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</si>
  <si>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</si>
  <si>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</si>
  <si>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</si>
  <si>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</si>
  <si>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</si>
  <si>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</si>
  <si>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</si>
  <si>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</si>
  <si>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</si>
  <si>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</si>
  <si>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</si>
  <si>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</si>
  <si>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</si>
  <si>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</si>
  <si>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</si>
  <si>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</si>
  <si>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</si>
  <si>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</si>
  <si>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</si>
  <si>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</si>
  <si>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</si>
  <si>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</si>
  <si>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</si>
  <si>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</si>
  <si>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</si>
  <si>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</si>
  <si>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</si>
  <si>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</si>
  <si>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</si>
  <si>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</si>
  <si>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</si>
  <si>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</si>
  <si>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</si>
  <si>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</si>
  <si>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</si>
  <si>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</si>
  <si>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</si>
  <si>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</si>
  <si>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</si>
  <si>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</si>
  <si>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</si>
  <si>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</si>
  <si>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</si>
  <si>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</si>
  <si>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</si>
  <si>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</si>
  <si>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</si>
  <si>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</si>
  <si>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</si>
  <si>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</si>
  <si>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530900231100001473080</t>
  </si>
  <si>
    <t>行政人员支出工资</t>
  </si>
  <si>
    <t>30101</t>
  </si>
  <si>
    <t>基本工资</t>
  </si>
  <si>
    <t>530900210000000004384</t>
  </si>
  <si>
    <t>事业人员支出工资</t>
  </si>
  <si>
    <t>30102</t>
  </si>
  <si>
    <t>津贴补贴</t>
  </si>
  <si>
    <t>530900231100001473097</t>
  </si>
  <si>
    <t>行政人员绩效考核奖</t>
  </si>
  <si>
    <t>30103</t>
  </si>
  <si>
    <t>奖金</t>
  </si>
  <si>
    <t>530900231100001473099</t>
  </si>
  <si>
    <t>绩效工资（2017年提高标准部分）</t>
  </si>
  <si>
    <t>30107</t>
  </si>
  <si>
    <t>绩效工资</t>
  </si>
  <si>
    <t>530900210000000004385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</si>
  <si>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</si>
  <si>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</si>
  <si>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</si>
  <si>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</si>
  <si>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</si>
  <si>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</si>
  <si>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</si>
  <si>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</si>
  <si>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</si>
  <si>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</si>
  <si>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</si>
  <si>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530900210000000004386</t>
  </si>
  <si>
    <t>30113</t>
  </si>
  <si>
    <t>530900210000000004394</t>
  </si>
  <si>
    <t>一般公用经费</t>
  </si>
  <si>
    <t>30201</t>
  </si>
  <si>
    <t>办公费</t>
  </si>
  <si>
    <t>30299</t>
  </si>
  <si>
    <t>其他商品和服务支出</t>
  </si>
  <si>
    <t>530900210000000004393</t>
  </si>
  <si>
    <t>离退休公用经费</t>
  </si>
  <si>
    <t>530900210000000004395</t>
  </si>
  <si>
    <t>职工教育经费</t>
  </si>
  <si>
    <t>30216</t>
  </si>
  <si>
    <t>培训费</t>
  </si>
  <si>
    <t>530900210000000004391</t>
  </si>
  <si>
    <t>工会经费</t>
  </si>
  <si>
    <t>30228</t>
  </si>
  <si>
    <t>530900210000000004392</t>
  </si>
  <si>
    <t>福利费</t>
  </si>
  <si>
    <t>30229</t>
  </si>
  <si>
    <t>530900210000000004389</t>
  </si>
  <si>
    <t>公务用车运行维护费</t>
  </si>
  <si>
    <t>30231</t>
  </si>
  <si>
    <t>530900231100001473101</t>
  </si>
  <si>
    <t>行政人员公务交通补贴</t>
  </si>
  <si>
    <t>30239</t>
  </si>
  <si>
    <t>其他交通费用</t>
  </si>
  <si>
    <t>530900210000000004387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</si>
  <si>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</si>
  <si>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</si>
  <si>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</si>
  <si>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</si>
  <si>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</si>
  <si>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</si>
  <si>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</si>
  <si>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</si>
  <si>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</si>
  <si>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</si>
  <si>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办公用房信息化系统专项经费</t>
  </si>
  <si>
    <t>事业发展类</t>
  </si>
  <si>
    <t>530900251100003612288</t>
  </si>
  <si>
    <t>31007</t>
  </si>
  <si>
    <t>信息网络及软件购置更新</t>
  </si>
  <si>
    <t>单位自有资金项目经费</t>
  </si>
  <si>
    <t>530900251100003669908</t>
  </si>
  <si>
    <t>凤翔路5号维修工程项目专项经费</t>
  </si>
  <si>
    <t>530900251100003621565</t>
  </si>
  <si>
    <t>31006</t>
  </si>
  <si>
    <t>大型修缮</t>
  </si>
  <si>
    <t>市级公物仓建设项目专项经费</t>
  </si>
  <si>
    <t>530900251100003621849</t>
  </si>
  <si>
    <t>30213</t>
  </si>
  <si>
    <t>维修（护）费</t>
  </si>
  <si>
    <t>市政府办公楼后勤服务专项经费</t>
  </si>
  <si>
    <t>530900251100003614910</t>
  </si>
  <si>
    <t>31002</t>
  </si>
  <si>
    <t>办公设备购置</t>
  </si>
  <si>
    <t>30202</t>
  </si>
  <si>
    <t>印刷费</t>
  </si>
  <si>
    <t>30205</t>
  </si>
  <si>
    <t>水费</t>
  </si>
  <si>
    <t>30206</t>
  </si>
  <si>
    <t>电费</t>
  </si>
  <si>
    <t>30209</t>
  </si>
  <si>
    <t>物业管理费</t>
  </si>
  <si>
    <t>30214</t>
  </si>
  <si>
    <t>租赁费</t>
  </si>
  <si>
    <t>30226</t>
  </si>
  <si>
    <t>劳务费</t>
  </si>
  <si>
    <t>30227</t>
  </si>
  <si>
    <t>委托业务费</t>
  </si>
  <si>
    <t>市直机关餐饮购买服务专项经费</t>
  </si>
  <si>
    <t>530900251100003622017</t>
  </si>
  <si>
    <t>厅级领导周转房生活区后勤保障专项经费</t>
  </si>
  <si>
    <t>530900251100003611090</t>
  </si>
  <si>
    <t>30215</t>
  </si>
  <si>
    <t>会议费</t>
  </si>
  <si>
    <t>中心专项工作经费</t>
  </si>
  <si>
    <t>530900251100003636332</t>
  </si>
  <si>
    <t>30207</t>
  </si>
  <si>
    <t>邮电费</t>
  </si>
  <si>
    <t>30211</t>
  </si>
  <si>
    <t>差旅费</t>
  </si>
  <si>
    <t>30217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</si>
  <si>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</si>
  <si>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</si>
  <si>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</si>
  <si>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</si>
  <si>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</si>
  <si>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</si>
  <si>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</si>
  <si>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</si>
  <si>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</si>
  <si>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</si>
  <si>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</si>
  <si>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搭建公物仓信息平台和实体仓库，建立健全跨层级、跨部门、上下联动的调剂共享运行机制。</t>
  </si>
  <si>
    <t>产出指标</t>
  </si>
  <si>
    <t>数量指标</t>
  </si>
  <si>
    <t>信息调剂平台</t>
  </si>
  <si>
    <t>=</t>
  </si>
  <si>
    <t>1个</t>
  </si>
  <si>
    <t>个</t>
  </si>
  <si>
    <t>定量指标</t>
  </si>
  <si>
    <t>搭建信息调剂平台一个</t>
  </si>
  <si>
    <t>实体仓库改造</t>
  </si>
  <si>
    <t>&gt;=</t>
  </si>
  <si>
    <t>1200</t>
  </si>
  <si>
    <t>平方米</t>
  </si>
  <si>
    <t>实体仓改造面积1200平方米</t>
  </si>
  <si>
    <t>质量指标</t>
  </si>
  <si>
    <t>项目验收合格率</t>
  </si>
  <si>
    <t>100</t>
  </si>
  <si>
    <t>%</t>
  </si>
  <si>
    <t>项目验收在合格以上</t>
  </si>
  <si>
    <t>时效指标</t>
  </si>
  <si>
    <t>开工及时性</t>
  </si>
  <si>
    <t>及时开工</t>
  </si>
  <si>
    <t>定性指标</t>
  </si>
  <si>
    <t>2025年4月初开工</t>
  </si>
  <si>
    <t>竣工及时性</t>
  </si>
  <si>
    <t>及时竣工</t>
  </si>
  <si>
    <t>2025年9月底竣工</t>
  </si>
  <si>
    <t>成本指标</t>
  </si>
  <si>
    <t>经济成本指标</t>
  </si>
  <si>
    <t>&lt;=</t>
  </si>
  <si>
    <t>69.7</t>
  </si>
  <si>
    <t>万元</t>
  </si>
  <si>
    <t>公开预算成本69.7万元</t>
  </si>
  <si>
    <t>效益指标</t>
  </si>
  <si>
    <t>可持续影响</t>
  </si>
  <si>
    <t>使用年限</t>
  </si>
  <si>
    <t>10</t>
  </si>
  <si>
    <t>年</t>
  </si>
  <si>
    <t>使用年限10年以上</t>
  </si>
  <si>
    <t>满意度指标</t>
  </si>
  <si>
    <t>服务对象满意度</t>
  </si>
  <si>
    <t>使用者满意度</t>
  </si>
  <si>
    <t>95</t>
  </si>
  <si>
    <t>使用者对平台功能使用满意度95%以上</t>
  </si>
  <si>
    <t>加强和规范市人民政府办公楼管理，充分发挥机关事务职能作用，提升机关事务标准化、规范化、便利化水平，树立党政机关良好形象，全力打造“便捷、高效、优质”的服务环境，确保市人民政府办公楼党政机关高效运转，为经济社会发展提供重要保障，为党政机关履行职责提供重要支撑。</t>
  </si>
  <si>
    <t>会议场次</t>
  </si>
  <si>
    <t>500</t>
  </si>
  <si>
    <t>场</t>
  </si>
  <si>
    <t>反映会议场次情况</t>
  </si>
  <si>
    <t>会议天数</t>
  </si>
  <si>
    <t>200</t>
  </si>
  <si>
    <t>天</t>
  </si>
  <si>
    <t>反映会议天数情况</t>
  </si>
  <si>
    <t>消防巡查次数</t>
  </si>
  <si>
    <t>15</t>
  </si>
  <si>
    <t>次</t>
  </si>
  <si>
    <t>反映消防巡查情况</t>
  </si>
  <si>
    <t>安保巡查次数</t>
  </si>
  <si>
    <t>48</t>
  </si>
  <si>
    <t>反映安保巡查情况</t>
  </si>
  <si>
    <t>市人民政府保障完成率</t>
  </si>
  <si>
    <t>90</t>
  </si>
  <si>
    <t>反映市人民政府保障完成情况</t>
  </si>
  <si>
    <t>社会效益</t>
  </si>
  <si>
    <t>重大安全事故发生次数</t>
  </si>
  <si>
    <t>0</t>
  </si>
  <si>
    <t>反映事故发生情况</t>
  </si>
  <si>
    <t>设施设备（系统）发生故障次数</t>
  </si>
  <si>
    <t>反映设施设备发生故障的情况</t>
  </si>
  <si>
    <t>市人民政府办公楼保障单位满意度</t>
  </si>
  <si>
    <t>反映保障单位满意度情况</t>
  </si>
  <si>
    <t>开展办公用房管理信息系统建设和权属统一登记，促进数据互联互通和管理系统运用全覆盖。</t>
  </si>
  <si>
    <t>完成市级党政机关单位数量</t>
  </si>
  <si>
    <t>市级党政机关用户数量90个以上</t>
  </si>
  <si>
    <t>验收通过情况</t>
  </si>
  <si>
    <t>管理信息系统验收达到合格以上</t>
  </si>
  <si>
    <t>2025年6月底竣工</t>
  </si>
  <si>
    <t>170.69</t>
  </si>
  <si>
    <t>公开预算成本170.69万元</t>
  </si>
  <si>
    <t>促进办公用房管理规范化</t>
  </si>
  <si>
    <t>提升</t>
  </si>
  <si>
    <t>提升市级党政机关办公用房管理信息化、规范化水平</t>
  </si>
  <si>
    <t>市级部门满意度</t>
  </si>
  <si>
    <t>市级部门满意度95%以上</t>
  </si>
  <si>
    <t>保障中心部分手续费的开支</t>
  </si>
  <si>
    <t>手续费开支次数</t>
  </si>
  <si>
    <t>反映使用情况</t>
  </si>
  <si>
    <t>资金开支合规性</t>
  </si>
  <si>
    <t>反映资金使用情况</t>
  </si>
  <si>
    <t>收手续费单位满意度</t>
  </si>
  <si>
    <t>反映对方单位满意情况</t>
  </si>
  <si>
    <t xml:space="preserve">强化周转房生活区管理，确保水电、消防、零星维修、设施设备更新维护、会议保障、食堂保障等工作经费需要保障；确保会议、食堂运转等正常开展，确保周转房生活区各项工作正常运转。						
</t>
  </si>
  <si>
    <t>60</t>
  </si>
  <si>
    <t>反映承接各类会议、活动的场次</t>
  </si>
  <si>
    <t>会议服务人数</t>
  </si>
  <si>
    <t>460</t>
  </si>
  <si>
    <t>人</t>
  </si>
  <si>
    <t>反映承接各类会议、活动服务对象人次</t>
  </si>
  <si>
    <t>30</t>
  </si>
  <si>
    <t>反映承接各类会议、活动的天数</t>
  </si>
  <si>
    <t>会议设施设备开展检查次数</t>
  </si>
  <si>
    <t>反映会议设施设备开展检查的次数</t>
  </si>
  <si>
    <t>反映消防巡查的次数</t>
  </si>
  <si>
    <t>水电巡查次数</t>
  </si>
  <si>
    <t>12</t>
  </si>
  <si>
    <t>反映水电巡查的次数</t>
  </si>
  <si>
    <t>消防系统维护检查次数</t>
  </si>
  <si>
    <t>反映消防系统维护检查次数</t>
  </si>
  <si>
    <t>设备购置验收通过率</t>
  </si>
  <si>
    <t>反映各种设备购置验收通过情况</t>
  </si>
  <si>
    <t>零星修缮验收合格率</t>
  </si>
  <si>
    <t>反映零星修缮验收合格情况</t>
  </si>
  <si>
    <t>会议设施设备安全率</t>
  </si>
  <si>
    <t>99</t>
  </si>
  <si>
    <t>反映会议设备设施安全情况</t>
  </si>
  <si>
    <t>消防系统维护保养完成率</t>
  </si>
  <si>
    <t>会议服务满意度</t>
  </si>
  <si>
    <t>98</t>
  </si>
  <si>
    <t>反映参会人员对会议服务满意的情况</t>
  </si>
  <si>
    <t>消防安全满意度</t>
  </si>
  <si>
    <t>反映各区域消防安全满意的情况</t>
  </si>
  <si>
    <t>进一步规范市委、市人大、市政府、市政协四大机关食堂及老行署生活区食堂、市委党校后勤保障周转房生活区食堂餐饮购买服务保障工作，严格控制机关运行经费支出，降低机关运行成本，提高服务保障标准化、专业化和均衡化水平，规范开展市直机关餐饮购买服务。</t>
  </si>
  <si>
    <t>工作日就餐职工人数</t>
  </si>
  <si>
    <t>次/天</t>
  </si>
  <si>
    <t>从每日到机关食堂就餐人数情况，间接分析得出机关食堂服务质量、服务水平</t>
  </si>
  <si>
    <t>菜肴品种数量</t>
  </si>
  <si>
    <t>从每天提供的菜谱及每天实际出具的菜品进行核实、检查.</t>
  </si>
  <si>
    <t>食品安全事故次数</t>
  </si>
  <si>
    <t>保证食品卫生及菜品质量符合食品安全法及营养膳食原则，建立食堂组织机构、健全岗位责任制度、安全卫生管理制度、安全（食品、消防）检查制度、食品中毒预案、安全应急预案等。</t>
  </si>
  <si>
    <t>持证上岗率</t>
  </si>
  <si>
    <t>从业人员个人健康证及卫生知识培训合格证。持有效健康证明上岗，不得超期使用健康证明，建立从业人员卫生档案。核实核查从业人员卫生健康档案。</t>
  </si>
  <si>
    <t>食品安全率</t>
  </si>
  <si>
    <t>保证食品卫生及菜品质量符合食品安全法及营养膳食原则，建立食堂组织机构、健全岗位责任制度、安全卫生管理制度、安全（食品、消防）检查制度、食品中毒预案、安全应急预案等</t>
  </si>
  <si>
    <t>服务保障完成及时率</t>
  </si>
  <si>
    <t>因服务质量原因，未能及时完成服务保障任务，造成干部职工三次以上投诉等。</t>
  </si>
  <si>
    <t>有效保障干部职工就餐营养率</t>
  </si>
  <si>
    <t>按不同季节，分早、中、晚安排适度的主、副食品种，销售的各类主、副食品，必须符合规定的质量标准，做到质高、量足、热菜、热饭，注重食品的营养搭配，满足干部职工用餐需求。</t>
  </si>
  <si>
    <t>反映服务对象满意情况。</t>
  </si>
  <si>
    <t>强化中心管理，确保水电，消防、监控、数据专线费、零星维修、会议开支、培训开支等工作经费需要保障；确保会议、活动及本系统部门培训能正常开展，确保中心工作正常运转；保障公车服务平台驾驶员差旅费，确保公平服务质量；做好会场布置工作，对会场内外环境进行美化、绿化、亮化，全面提升会议环境舒适度；做好市会议中心室内外保洁、安全保卫工作；持续做好会议期间的消杀工作；有计划培训会务服务人员，进一步提升会务服务人员综合素质，确保各项工作高效运转；严格执行服务合同，确保国有资产、公共设施、治安状况的安全。</t>
  </si>
  <si>
    <t>承接会议场次</t>
  </si>
  <si>
    <t>360</t>
  </si>
  <si>
    <t>反映会议场次。</t>
  </si>
  <si>
    <t>承接会议天数</t>
  </si>
  <si>
    <t>110</t>
  </si>
  <si>
    <t>反映服务会议天数。</t>
  </si>
  <si>
    <t>承接会议人数</t>
  </si>
  <si>
    <t>31000</t>
  </si>
  <si>
    <t>反映参会人数</t>
  </si>
  <si>
    <t>1095</t>
  </si>
  <si>
    <t>反映安保巡查次数。</t>
  </si>
  <si>
    <t>公车行驶公里数</t>
  </si>
  <si>
    <t>350000</t>
  </si>
  <si>
    <t>公里</t>
  </si>
  <si>
    <t>反映公务用车行署公里数。</t>
  </si>
  <si>
    <t>公务用车出行任务订单数</t>
  </si>
  <si>
    <t>750</t>
  </si>
  <si>
    <t>反映公务用车出行任务数。</t>
  </si>
  <si>
    <t>验收合格率</t>
  </si>
  <si>
    <t>反映工程验收和设备验收的合格率。</t>
  </si>
  <si>
    <t>出行任务订单执行率</t>
  </si>
  <si>
    <t>反映公务用车订单执行情况。</t>
  </si>
  <si>
    <t>会议服务及时率</t>
  </si>
  <si>
    <t>反映会议服务的及时性。</t>
  </si>
  <si>
    <t>584.06</t>
  </si>
  <si>
    <t>反映项目资金成本节约情况。</t>
  </si>
  <si>
    <t>经济效益</t>
  </si>
  <si>
    <t>会议室服务费收入</t>
  </si>
  <si>
    <t>300000</t>
  </si>
  <si>
    <t>元</t>
  </si>
  <si>
    <t>反映会议室服务费收入情况。</t>
  </si>
  <si>
    <t>安全事故发生次数</t>
  </si>
  <si>
    <t>反映安全事故发生次数。</t>
  </si>
  <si>
    <t>会议设施设备（系统）发生故障次数</t>
  </si>
  <si>
    <t>反映会议设施设备（系统）发生故障情况。</t>
  </si>
  <si>
    <t>公务用车出行安全行驶满意度</t>
  </si>
  <si>
    <t>97</t>
  </si>
  <si>
    <t>反映公务用车安全行驶满意情况。</t>
  </si>
  <si>
    <t>公务用车服务态度满意度</t>
  </si>
  <si>
    <t>反映公务用车满意情况</t>
  </si>
  <si>
    <t>反映会议服务满意情况。</t>
  </si>
  <si>
    <t>安保人员服务态度满度</t>
  </si>
  <si>
    <t>反映安保人员服务情况。</t>
  </si>
  <si>
    <t>开展凤翔路5号维修工程项目，确保市市场监督管理局原办公楼、凤翔街道市场监管所原办公楼维修后满足开展活动需求。</t>
  </si>
  <si>
    <t>维修面积</t>
  </si>
  <si>
    <t>3475.37</t>
  </si>
  <si>
    <t>工程维修建筑面积达3475.37平方米</t>
  </si>
  <si>
    <t>工程项目验收质量合格以上</t>
  </si>
  <si>
    <t>2025年3月底完工</t>
  </si>
  <si>
    <t>331.8</t>
  </si>
  <si>
    <t>公开预算成本331.8万元</t>
  </si>
  <si>
    <t>20</t>
  </si>
  <si>
    <t>使用年限20年以上</t>
  </si>
  <si>
    <t>使用者对项目的满意度95%以上</t>
  </si>
  <si>
    <t>预算06表</t>
  </si>
  <si>
    <t>政府性基金预算支出预算表</t>
  </si>
  <si>
    <t>单位名称：全部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</si>
  <si>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</si>
  <si>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</si>
  <si>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</si>
  <si>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</si>
  <si>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</si>
  <si>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</si>
  <si>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</si>
  <si>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</si>
  <si>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</si>
  <si>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</si>
  <si>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</si>
  <si>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公务员用车燃油</t>
  </si>
  <si>
    <t>车辆加油、添加燃料服务</t>
  </si>
  <si>
    <t>公车维修</t>
  </si>
  <si>
    <t>车辆维修和保养服务</t>
  </si>
  <si>
    <t>公车保险</t>
  </si>
  <si>
    <t>机动车保险服务</t>
  </si>
  <si>
    <t>办公用房数据加工服务费</t>
  </si>
  <si>
    <t>数据加工处理服务</t>
  </si>
  <si>
    <t>项</t>
  </si>
  <si>
    <t>设备购置</t>
  </si>
  <si>
    <t>文件柜</t>
  </si>
  <si>
    <t>组</t>
  </si>
  <si>
    <t>市级仓储数据加工服务</t>
  </si>
  <si>
    <t>便携式计算机</t>
  </si>
  <si>
    <t>台</t>
  </si>
  <si>
    <t>空调机</t>
  </si>
  <si>
    <t>台式计算机</t>
  </si>
  <si>
    <t>预算08表</t>
  </si>
  <si>
    <t>政府购买服务项目</t>
  </si>
  <si>
    <t>政府购买服务目录</t>
  </si>
  <si>
    <t>政府性基金</t>
  </si>
  <si>
    <t>预算09-1表</t>
  </si>
  <si>
    <t>单位名称（项目）</t>
  </si>
  <si>
    <t>地区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</si>
  <si>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</si>
  <si>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</si>
  <si>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</si>
  <si>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</si>
  <si>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</si>
  <si>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</si>
  <si>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</si>
  <si>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</si>
  <si>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</si>
  <si>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</si>
  <si>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</si>
  <si>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</si>
  <si>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</si>
  <si>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</si>
  <si>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</si>
  <si>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</si>
  <si>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</si>
  <si>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</si>
  <si>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</si>
  <si>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142001 临沧市机关事务服务中心</t>
  </si>
  <si>
    <t>A02 设备</t>
  </si>
  <si>
    <t>A02010108 便携式计算机</t>
  </si>
  <si>
    <t>A05 家具和用品</t>
  </si>
  <si>
    <t>A05010201 办公桌</t>
  </si>
  <si>
    <t>办公桌</t>
  </si>
  <si>
    <t>张</t>
  </si>
  <si>
    <t>A02010105 台式计算机</t>
  </si>
  <si>
    <t>A05010501 书柜</t>
  </si>
  <si>
    <t>柜子</t>
  </si>
  <si>
    <t>A05010301 办公椅</t>
  </si>
  <si>
    <t>办公椅</t>
  </si>
  <si>
    <t>把</t>
  </si>
  <si>
    <t>预算11表</t>
  </si>
  <si>
    <t>上级补助</t>
  </si>
  <si>
    <t>预算12表</t>
  </si>
  <si>
    <t>项目级次</t>
  </si>
  <si>
    <t>313 事业发展类</t>
  </si>
  <si>
    <t>本级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</si>
</sst>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;\-#,##0;;@"/>
    <numFmt numFmtId="177" formatCode="#,##0.00;\-#,##0.00;;@"/>
    <numFmt numFmtId="178" formatCode="yyyy/mm/dd"/>
    <numFmt numFmtId="179" formatCode="yyyy/mm/dd\ hh:mm:ss"/>
    <numFmt numFmtId="180" formatCode="hh:mm:ss"/>
    <numFmt numFmtId="43" formatCode="_ * #,##0.00_ ;_ * \-#,##0.00_ ;_ * &quot;-&quot;??_ ;_ @_ "/>
    <numFmt numFmtId="181" formatCode="0.00_ "/>
  </numFmts>
  <fonts count="50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Microsoft YaHei UI"/>
      <charset val="134"/>
    </font>
    <font>
      <sz val="11"/>
      <color theme="1"/>
      <name val="宋体"/>
      <charset val="134"/>
      <scheme val="minor"/>
    </font>
    <font>
      <b/>
      <sz val="23"/>
      <name val="宋体"/>
      <charset val="134"/>
    </font>
    <font>
      <sz val="11.25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5" fillId="27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79" fontId="7" fillId="0" borderId="7">
      <alignment horizontal="right" vertical="center"/>
    </xf>
    <xf numFmtId="0" fontId="31" fillId="10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7" fillId="0" borderId="7">
      <alignment horizontal="right" vertical="center"/>
    </xf>
    <xf numFmtId="0" fontId="44" fillId="0" borderId="0" applyNumberFormat="0" applyFill="0" applyBorder="0" applyAlignment="0" applyProtection="0">
      <alignment vertical="center"/>
    </xf>
    <xf numFmtId="0" fontId="10" fillId="17" borderId="19" applyNumberFormat="0" applyFon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14" borderId="16" applyNumberFormat="0" applyAlignment="0" applyProtection="0">
      <alignment vertical="center"/>
    </xf>
    <xf numFmtId="0" fontId="37" fillId="14" borderId="17" applyNumberFormat="0" applyAlignment="0" applyProtection="0">
      <alignment vertical="center"/>
    </xf>
    <xf numFmtId="0" fontId="34" fillId="9" borderId="15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1" fillId="1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177" fontId="7" fillId="0" borderId="7">
      <alignment horizontal="right" vertical="center"/>
    </xf>
    <xf numFmtId="49" fontId="7" fillId="0" borderId="7">
      <alignment horizontal="left" vertical="center" wrapText="1"/>
    </xf>
    <xf numFmtId="177" fontId="7" fillId="0" borderId="7">
      <alignment horizontal="right" vertical="center"/>
    </xf>
    <xf numFmtId="180" fontId="7" fillId="0" borderId="7">
      <alignment horizontal="right" vertical="center"/>
    </xf>
    <xf numFmtId="176" fontId="7" fillId="0" borderId="7">
      <alignment horizontal="right" vertical="center"/>
    </xf>
  </cellStyleXfs>
  <cellXfs count="225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7" fontId="7" fillId="0" borderId="7" xfId="54" applyProtection="1">
      <alignment horizontal="right" vertical="center"/>
      <protection locked="0"/>
    </xf>
    <xf numFmtId="49" fontId="7" fillId="0" borderId="7" xfId="53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left" vertical="center"/>
    </xf>
    <xf numFmtId="4" fontId="10" fillId="0" borderId="8" xfId="0" applyNumberFormat="1" applyFont="1" applyFill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181" fontId="5" fillId="0" borderId="7" xfId="0" applyNumberFormat="1" applyFont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right" vertical="top" wrapText="1"/>
    </xf>
    <xf numFmtId="0" fontId="8" fillId="0" borderId="0" xfId="0" applyFont="1" applyAlignment="1" applyProtection="1">
      <alignment vertical="top" wrapText="1"/>
    </xf>
    <xf numFmtId="0" fontId="5" fillId="0" borderId="9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right" vertical="top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  <protection locked="0"/>
    </xf>
    <xf numFmtId="3" fontId="12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2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 vertical="top" wrapText="1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3"/>
    </xf>
    <xf numFmtId="0" fontId="14" fillId="0" borderId="11" xfId="0" applyFont="1" applyBorder="1" applyAlignment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/>
      <protection locked="0"/>
    </xf>
    <xf numFmtId="0" fontId="14" fillId="0" borderId="13" xfId="0" applyFont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right" vertical="top"/>
      <protection locked="0"/>
    </xf>
    <xf numFmtId="49" fontId="15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 vertical="top"/>
    </xf>
    <xf numFmtId="0" fontId="2" fillId="0" borderId="0" xfId="0" applyFont="1" applyAlignment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  <protection locked="0"/>
    </xf>
    <xf numFmtId="0" fontId="16" fillId="0" borderId="0" xfId="0" applyFont="1" applyAlignment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10" xfId="0" applyNumberFormat="1" applyFont="1" applyBorder="1" applyAlignment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2" xfId="0" applyNumberFormat="1" applyFont="1" applyBorder="1" applyAlignment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</xf>
    <xf numFmtId="49" fontId="5" fillId="0" borderId="12" xfId="0" applyNumberFormat="1" applyFont="1" applyBorder="1" applyAlignment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top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/>
      <protection locked="0"/>
    </xf>
    <xf numFmtId="3" fontId="12" fillId="0" borderId="8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 indent="2"/>
    </xf>
    <xf numFmtId="0" fontId="4" fillId="0" borderId="8" xfId="0" applyFont="1" applyBorder="1" applyAlignment="1">
      <alignment horizontal="left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top"/>
    </xf>
    <xf numFmtId="0" fontId="17" fillId="0" borderId="0" xfId="0" applyFont="1" applyAlignment="1" applyProtection="1">
      <alignment horizontal="center" vertical="top" wrapText="1"/>
    </xf>
    <xf numFmtId="0" fontId="17" fillId="0" borderId="0" xfId="0" applyFont="1" applyAlignment="1" applyProtection="1">
      <alignment vertical="top" wrapText="1"/>
    </xf>
    <xf numFmtId="0" fontId="18" fillId="0" borderId="0" xfId="0" applyAlignment="1" applyProtection="1">
      <alignment horizontal="right" vertical="center" wrapText="1"/>
    </xf>
    <xf numFmtId="0" fontId="19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20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177" fontId="18" fillId="0" borderId="7" xfId="54" applyFont="1">
      <alignment horizontal="right" vertical="center"/>
    </xf>
    <xf numFmtId="177" fontId="18" fillId="0" borderId="7" xfId="54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12" fillId="0" borderId="7" xfId="0" applyNumberFormat="1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49" fontId="12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 applyProtection="1">
      <alignment horizontal="left" vertical="center" wrapText="1" indent="2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3" fillId="0" borderId="7" xfId="0" applyFont="1" applyBorder="1" applyAlignment="1" applyProtection="1">
      <alignment horizontal="center" vertical="center"/>
    </xf>
    <xf numFmtId="0" fontId="23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7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7" fontId="24" fillId="0" borderId="7" xfId="54" applyFont="1" applyProtection="1">
      <alignment horizontal="right" vertical="center"/>
      <protection locked="0"/>
    </xf>
    <xf numFmtId="0" fontId="25" fillId="0" borderId="0" xfId="0" applyFont="1" applyProtection="1">
      <alignment vertical="top"/>
    </xf>
    <xf numFmtId="0" fontId="26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3" fontId="5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2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3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8" xfId="0" applyFont="1" applyBorder="1" applyAlignment="1" applyProtection="1" quotePrefix="1">
      <alignment horizontal="left" vertical="center" wrapText="1" indent="2"/>
    </xf>
    <xf numFmtId="0" fontId="4" fillId="0" borderId="6" xfId="0" applyFont="1" applyBorder="1" applyAlignment="1" applyProtection="1" quotePrefix="1">
      <alignment horizontal="left" vertical="center" wrapText="1" indent="3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workbookViewId="0">
      <selection activeCell="B56" sqref="B56"/>
    </sheetView>
  </sheetViews>
  <sheetFormatPr defaultColWidth="9.14285714285714" defaultRowHeight="12" customHeight="1" outlineLevelCol="3"/>
  <cols>
    <col min="1" max="1" width="43.8571428571429" customWidth="1"/>
    <col min="2" max="2" width="35.5714285714286" customWidth="1"/>
    <col min="3" max="3" width="51.8571428571429" customWidth="1"/>
    <col min="4" max="4" width="33.847619047619" customWidth="1"/>
  </cols>
  <sheetData>
    <row r="1" ht="15" customHeight="1" spans="4:4">
      <c r="D1" s="32" t="s">
        <v>0</v>
      </c>
    </row>
    <row r="2" ht="36" customHeight="1" spans="1:4">
      <c r="A2" s="4" t="str">
        <f>"2025"&amp;"年部门财务收支预算总表"</f>
        <v>2025年部门财务收支预算总表</v>
      </c>
      <c r="B2" s="215"/>
      <c r="C2" s="215"/>
      <c r="D2" s="215"/>
    </row>
    <row r="3" ht="18.75" customHeight="1" spans="1:4">
      <c r="A3" s="34" t="str">
        <f>"单位名称："&amp;"临沧市机关事务服务中心"</f>
        <v>单位名称：临沧市机关事务服务中心</v>
      </c>
      <c r="B3" s="216"/>
      <c r="C3" s="216"/>
      <c r="D3" s="32" t="s">
        <v>1</v>
      </c>
    </row>
    <row r="4" ht="16" customHeight="1" spans="1:4">
      <c r="A4" s="11" t="s">
        <v>2</v>
      </c>
      <c r="B4" s="13"/>
      <c r="C4" s="11" t="s">
        <v>3</v>
      </c>
      <c r="D4" s="13"/>
    </row>
    <row r="5" ht="16" customHeight="1" spans="1:4">
      <c r="A5" s="26" t="s">
        <v>4</v>
      </c>
      <c r="B5" s="26" t="str">
        <f t="shared" ref="B5:D5" si="0">"2025"&amp;"年预算数"</f>
        <v>2025年预算数</v>
      </c>
      <c r="C5" s="26" t="s">
        <v>5</v>
      </c>
      <c r="D5" s="26" t="str">
        <f t="shared" si="0"/>
        <v>2025年预算数</v>
      </c>
    </row>
    <row r="6" ht="7" customHeight="1" spans="1:4">
      <c r="A6" s="28"/>
      <c r="B6" s="28"/>
      <c r="C6" s="28"/>
      <c r="D6" s="28"/>
    </row>
    <row r="7" ht="16" customHeight="1" spans="1:4">
      <c r="A7" s="179" t="s">
        <v>6</v>
      </c>
      <c r="B7" s="23">
        <v>31087136.56</v>
      </c>
      <c r="C7" s="179" t="s">
        <v>7</v>
      </c>
      <c r="D7" s="23">
        <v>29950237.36</v>
      </c>
    </row>
    <row r="8" ht="16" customHeight="1" spans="1:4">
      <c r="A8" s="179" t="s">
        <v>8</v>
      </c>
      <c r="B8" s="23"/>
      <c r="C8" s="179" t="s">
        <v>9</v>
      </c>
      <c r="D8" s="23"/>
    </row>
    <row r="9" ht="16" customHeight="1" spans="1:4">
      <c r="A9" s="179" t="s">
        <v>10</v>
      </c>
      <c r="B9" s="23"/>
      <c r="C9" s="179" t="s">
        <v>11</v>
      </c>
      <c r="D9" s="23"/>
    </row>
    <row r="10" ht="16" customHeight="1" spans="1:4">
      <c r="A10" s="179" t="s">
        <v>12</v>
      </c>
      <c r="B10" s="23"/>
      <c r="C10" s="179" t="s">
        <v>13</v>
      </c>
      <c r="D10" s="23"/>
    </row>
    <row r="11" ht="16" customHeight="1" spans="1:4">
      <c r="A11" s="21" t="s">
        <v>14</v>
      </c>
      <c r="B11" s="23">
        <v>500</v>
      </c>
      <c r="C11" s="217" t="s">
        <v>15</v>
      </c>
      <c r="D11" s="23"/>
    </row>
    <row r="12" ht="16" customHeight="1" spans="1:4">
      <c r="A12" s="218" t="s">
        <v>16</v>
      </c>
      <c r="B12" s="23"/>
      <c r="C12" s="219" t="s">
        <v>17</v>
      </c>
      <c r="D12" s="23"/>
    </row>
    <row r="13" ht="16" customHeight="1" spans="1:4">
      <c r="A13" s="218" t="s">
        <v>18</v>
      </c>
      <c r="B13" s="23"/>
      <c r="C13" s="219" t="s">
        <v>19</v>
      </c>
      <c r="D13" s="23"/>
    </row>
    <row r="14" ht="16" customHeight="1" spans="1:4">
      <c r="A14" s="218" t="s">
        <v>20</v>
      </c>
      <c r="B14" s="23"/>
      <c r="C14" s="219" t="s">
        <v>21</v>
      </c>
      <c r="D14" s="23">
        <v>544878.39</v>
      </c>
    </row>
    <row r="15" ht="16" customHeight="1" spans="1:4">
      <c r="A15" s="218" t="s">
        <v>22</v>
      </c>
      <c r="B15" s="23"/>
      <c r="C15" s="219" t="s">
        <v>23</v>
      </c>
      <c r="D15" s="23">
        <v>283932.1</v>
      </c>
    </row>
    <row r="16" ht="16" customHeight="1" spans="1:4">
      <c r="A16" s="218" t="s">
        <v>24</v>
      </c>
      <c r="B16" s="23">
        <v>500</v>
      </c>
      <c r="C16" s="218" t="s">
        <v>25</v>
      </c>
      <c r="D16" s="23"/>
    </row>
    <row r="17" ht="16" customHeight="1" spans="1:4">
      <c r="A17" s="218" t="s">
        <v>26</v>
      </c>
      <c r="B17" s="23"/>
      <c r="C17" s="218" t="s">
        <v>27</v>
      </c>
      <c r="D17" s="23"/>
    </row>
    <row r="18" ht="16" customHeight="1" spans="1:4">
      <c r="A18" s="220" t="s">
        <v>26</v>
      </c>
      <c r="B18" s="23"/>
      <c r="C18" s="219" t="s">
        <v>28</v>
      </c>
      <c r="D18" s="23"/>
    </row>
    <row r="19" ht="16" customHeight="1" spans="1:4">
      <c r="A19" s="220" t="s">
        <v>26</v>
      </c>
      <c r="B19" s="23"/>
      <c r="C19" s="219" t="s">
        <v>29</v>
      </c>
      <c r="D19" s="23"/>
    </row>
    <row r="20" ht="16" customHeight="1" spans="1:4">
      <c r="A20" s="220" t="s">
        <v>26</v>
      </c>
      <c r="B20" s="23"/>
      <c r="C20" s="219" t="s">
        <v>30</v>
      </c>
      <c r="D20" s="23"/>
    </row>
    <row r="21" ht="16" customHeight="1" spans="1:4">
      <c r="A21" s="220" t="s">
        <v>26</v>
      </c>
      <c r="B21" s="23"/>
      <c r="C21" s="219" t="s">
        <v>31</v>
      </c>
      <c r="D21" s="23"/>
    </row>
    <row r="22" ht="16" customHeight="1" spans="1:4">
      <c r="A22" s="220" t="s">
        <v>26</v>
      </c>
      <c r="B22" s="23"/>
      <c r="C22" s="219" t="s">
        <v>32</v>
      </c>
      <c r="D22" s="23"/>
    </row>
    <row r="23" ht="16" customHeight="1" spans="1:4">
      <c r="A23" s="220" t="s">
        <v>26</v>
      </c>
      <c r="B23" s="23"/>
      <c r="C23" s="219" t="s">
        <v>33</v>
      </c>
      <c r="D23" s="23"/>
    </row>
    <row r="24" ht="16" customHeight="1" spans="1:4">
      <c r="A24" s="220" t="s">
        <v>26</v>
      </c>
      <c r="B24" s="23"/>
      <c r="C24" s="219" t="s">
        <v>34</v>
      </c>
      <c r="D24" s="23"/>
    </row>
    <row r="25" ht="16" customHeight="1" spans="1:4">
      <c r="A25" s="220" t="s">
        <v>26</v>
      </c>
      <c r="B25" s="23"/>
      <c r="C25" s="219" t="s">
        <v>35</v>
      </c>
      <c r="D25" s="23">
        <v>308088.71</v>
      </c>
    </row>
    <row r="26" ht="16" customHeight="1" spans="1:4">
      <c r="A26" s="220" t="s">
        <v>26</v>
      </c>
      <c r="B26" s="23"/>
      <c r="C26" s="219" t="s">
        <v>36</v>
      </c>
      <c r="D26" s="23"/>
    </row>
    <row r="27" ht="16" customHeight="1" spans="1:4">
      <c r="A27" s="220" t="s">
        <v>26</v>
      </c>
      <c r="B27" s="23"/>
      <c r="C27" s="219" t="s">
        <v>37</v>
      </c>
      <c r="D27" s="23"/>
    </row>
    <row r="28" ht="16" customHeight="1" spans="1:4">
      <c r="A28" s="220" t="s">
        <v>26</v>
      </c>
      <c r="B28" s="23"/>
      <c r="C28" s="219" t="s">
        <v>38</v>
      </c>
      <c r="D28" s="23"/>
    </row>
    <row r="29" ht="16" customHeight="1" spans="1:4">
      <c r="A29" s="220" t="s">
        <v>26</v>
      </c>
      <c r="B29" s="23"/>
      <c r="C29" s="219" t="s">
        <v>39</v>
      </c>
      <c r="D29" s="23"/>
    </row>
    <row r="30" ht="16" customHeight="1" spans="1:4">
      <c r="A30" s="221" t="s">
        <v>26</v>
      </c>
      <c r="B30" s="23"/>
      <c r="C30" s="218" t="s">
        <v>40</v>
      </c>
      <c r="D30" s="23">
        <v>500</v>
      </c>
    </row>
    <row r="31" ht="16" customHeight="1" spans="1:4">
      <c r="A31" s="221" t="s">
        <v>26</v>
      </c>
      <c r="B31" s="23"/>
      <c r="C31" s="218" t="s">
        <v>41</v>
      </c>
      <c r="D31" s="23"/>
    </row>
    <row r="32" ht="16" customHeight="1" spans="1:4">
      <c r="A32" s="221" t="s">
        <v>26</v>
      </c>
      <c r="B32" s="23"/>
      <c r="C32" s="218" t="s">
        <v>42</v>
      </c>
      <c r="D32" s="23"/>
    </row>
    <row r="33" ht="16" customHeight="1" spans="1:4">
      <c r="A33" s="222"/>
      <c r="B33" s="180"/>
      <c r="C33" s="218" t="s">
        <v>43</v>
      </c>
      <c r="D33" s="178"/>
    </row>
    <row r="34" ht="16" customHeight="1" spans="1:4">
      <c r="A34" s="222" t="s">
        <v>44</v>
      </c>
      <c r="B34" s="180">
        <f>SUM(B7:B11)</f>
        <v>31087636.56</v>
      </c>
      <c r="C34" s="175" t="s">
        <v>45</v>
      </c>
      <c r="D34" s="180">
        <v>31087636.56</v>
      </c>
    </row>
    <row r="35" ht="16" customHeight="1" spans="1:4">
      <c r="A35" s="223" t="s">
        <v>46</v>
      </c>
      <c r="B35" s="23">
        <v>318</v>
      </c>
      <c r="C35" s="179" t="s">
        <v>47</v>
      </c>
      <c r="D35" s="23">
        <v>318</v>
      </c>
    </row>
    <row r="36" ht="16" customHeight="1" spans="1:4">
      <c r="A36" s="223" t="s">
        <v>48</v>
      </c>
      <c r="B36" s="23"/>
      <c r="C36" s="179" t="s">
        <v>48</v>
      </c>
      <c r="D36" s="23"/>
    </row>
    <row r="37" ht="16" customHeight="1" spans="1:4">
      <c r="A37" s="223" t="s">
        <v>49</v>
      </c>
      <c r="B37" s="23">
        <f>B35-B36</f>
        <v>318</v>
      </c>
      <c r="C37" s="179" t="s">
        <v>50</v>
      </c>
      <c r="D37" s="23">
        <v>318</v>
      </c>
    </row>
    <row r="38" ht="16" customHeight="1" spans="1:4">
      <c r="A38" s="224" t="s">
        <v>51</v>
      </c>
      <c r="B38" s="180">
        <f t="shared" ref="B38:D38" si="1">B34+B35</f>
        <v>31087954.56</v>
      </c>
      <c r="C38" s="175" t="s">
        <v>52</v>
      </c>
      <c r="D38" s="180">
        <f t="shared" si="1"/>
        <v>31087954.56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0.605555555555556" bottom="0.409027777777778" header="0.511805555555556" footer="0.511805555555556"/>
  <pageSetup paperSize="9" scale="9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9"/>
  <sheetViews>
    <sheetView showZeros="0" workbookViewId="0">
      <selection activeCell="H12" sqref="H1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44.7142857142857" customWidth="1"/>
    <col min="4" max="4" width="28.5714285714286" customWidth="1"/>
    <col min="5" max="6" width="23.8571428571429" customWidth="1"/>
  </cols>
  <sheetData>
    <row r="1" ht="32" customHeight="1" spans="1:6">
      <c r="A1" s="104">
        <v>1</v>
      </c>
      <c r="B1" s="105">
        <v>0</v>
      </c>
      <c r="C1" s="104">
        <v>1</v>
      </c>
      <c r="D1" s="106"/>
      <c r="E1" s="106"/>
      <c r="F1" s="32" t="s">
        <v>522</v>
      </c>
    </row>
    <row r="2" ht="36.75" customHeight="1" spans="1:6">
      <c r="A2" s="107" t="str">
        <f>"2025"&amp;"年部门政府性基金预算支出预算表"</f>
        <v>2025年部门政府性基金预算支出预算表</v>
      </c>
      <c r="B2" s="108" t="s">
        <v>523</v>
      </c>
      <c r="C2" s="109"/>
      <c r="D2" s="110"/>
      <c r="E2" s="110"/>
      <c r="F2" s="110"/>
    </row>
    <row r="3" ht="18.75" customHeight="1" spans="1:6">
      <c r="A3" s="6" t="str">
        <f>"单位名称："&amp;"临沧市机关事务服务中心"</f>
        <v>单位名称：临沧市机关事务服务中心</v>
      </c>
      <c r="B3" s="6" t="s">
        <v>524</v>
      </c>
      <c r="C3" s="104"/>
      <c r="D3" s="106"/>
      <c r="E3" s="106"/>
      <c r="F3" s="32" t="s">
        <v>1</v>
      </c>
    </row>
    <row r="4" ht="36" customHeight="1" spans="1:6">
      <c r="A4" s="111" t="s">
        <v>189</v>
      </c>
      <c r="B4" s="112" t="s">
        <v>73</v>
      </c>
      <c r="C4" s="113" t="s">
        <v>74</v>
      </c>
      <c r="D4" s="12" t="s">
        <v>525</v>
      </c>
      <c r="E4" s="12"/>
      <c r="F4" s="13"/>
    </row>
    <row r="5" ht="36" customHeight="1" spans="1:6">
      <c r="A5" s="114"/>
      <c r="B5" s="115"/>
      <c r="C5" s="116"/>
      <c r="D5" s="117" t="s">
        <v>56</v>
      </c>
      <c r="E5" s="117" t="s">
        <v>75</v>
      </c>
      <c r="F5" s="117" t="s">
        <v>76</v>
      </c>
    </row>
    <row r="6" ht="36" customHeight="1" spans="1:6">
      <c r="A6" s="114">
        <v>1</v>
      </c>
      <c r="B6" s="118" t="s">
        <v>170</v>
      </c>
      <c r="C6" s="116">
        <v>3</v>
      </c>
      <c r="D6" s="117">
        <v>4</v>
      </c>
      <c r="E6" s="117">
        <v>5</v>
      </c>
      <c r="F6" s="117">
        <v>6</v>
      </c>
    </row>
    <row r="7" ht="36" customHeight="1" spans="1:6">
      <c r="A7" s="119"/>
      <c r="B7" s="87"/>
      <c r="C7" s="87"/>
      <c r="D7" s="23"/>
      <c r="E7" s="23"/>
      <c r="F7" s="23"/>
    </row>
    <row r="8" ht="36" customHeight="1" spans="1:6">
      <c r="A8" s="119"/>
      <c r="B8" s="87"/>
      <c r="C8" s="87"/>
      <c r="D8" s="23"/>
      <c r="E8" s="23"/>
      <c r="F8" s="23"/>
    </row>
    <row r="9" ht="36" customHeight="1" spans="1:6">
      <c r="A9" s="120" t="s">
        <v>56</v>
      </c>
      <c r="B9" s="121"/>
      <c r="C9" s="25"/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57638888888889" right="0.357638888888889" top="0.605555555555556" bottom="0.409027777777778" header="0.511805555555556" footer="0.511805555555556"/>
  <pageSetup paperSize="9" scale="9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8"/>
  <sheetViews>
    <sheetView showZeros="0" workbookViewId="0">
      <selection activeCell="E23" sqref="E23"/>
    </sheetView>
  </sheetViews>
  <sheetFormatPr defaultColWidth="9.14285714285714" defaultRowHeight="14.25" customHeight="1"/>
  <cols>
    <col min="1" max="1" width="35.2857142857143" customWidth="1"/>
    <col min="2" max="2" width="23.4285714285714" customWidth="1"/>
    <col min="3" max="3" width="25.7142857142857" customWidth="1"/>
    <col min="4" max="4" width="7.71428571428571" customWidth="1"/>
    <col min="5" max="5" width="8.85714285714286" customWidth="1"/>
    <col min="6" max="6" width="14.5714285714286" customWidth="1"/>
    <col min="7" max="7" width="13.1428571428571" customWidth="1"/>
    <col min="8" max="8" width="16.5714285714286" customWidth="1"/>
    <col min="9" max="9" width="8.71428571428571" customWidth="1"/>
    <col min="10" max="10" width="8.28571428571429" customWidth="1"/>
    <col min="11" max="11" width="9" customWidth="1"/>
    <col min="12" max="12" width="7.85714285714286" customWidth="1"/>
    <col min="13" max="13" width="6.57142857142857" customWidth="1"/>
    <col min="14" max="14" width="11.4285714285714" customWidth="1"/>
    <col min="15" max="15" width="8.71428571428571" customWidth="1"/>
    <col min="16" max="16" width="10.7142857142857" customWidth="1"/>
    <col min="17" max="17" width="6.28571428571429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1"/>
      <c r="P1" s="31"/>
      <c r="Q1" s="32" t="s">
        <v>526</v>
      </c>
    </row>
    <row r="2" ht="35.25" customHeight="1" spans="1:17">
      <c r="A2" s="33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7"/>
      <c r="L2" s="5"/>
      <c r="M2" s="5"/>
      <c r="N2" s="5"/>
      <c r="O2" s="67"/>
      <c r="P2" s="67"/>
      <c r="Q2" s="5"/>
    </row>
    <row r="3" ht="18.75" customHeight="1" spans="1:17">
      <c r="A3" s="34" t="str">
        <f>"单位名称："&amp;"临沧市机关事务服务中心"</f>
        <v>单位名称：临沧市机关事务服务中心</v>
      </c>
      <c r="B3" s="8"/>
      <c r="C3" s="8"/>
      <c r="D3" s="8"/>
      <c r="E3" s="8"/>
      <c r="F3" s="8"/>
      <c r="G3" s="8"/>
      <c r="H3" s="8"/>
      <c r="I3" s="8"/>
      <c r="J3" s="8"/>
      <c r="O3" s="68"/>
      <c r="P3" s="68"/>
      <c r="Q3" s="32" t="s">
        <v>176</v>
      </c>
    </row>
    <row r="4" ht="26" customHeight="1" spans="1:17">
      <c r="A4" s="10" t="s">
        <v>527</v>
      </c>
      <c r="B4" s="77" t="s">
        <v>528</v>
      </c>
      <c r="C4" s="77" t="s">
        <v>529</v>
      </c>
      <c r="D4" s="77" t="s">
        <v>530</v>
      </c>
      <c r="E4" s="77" t="s">
        <v>531</v>
      </c>
      <c r="F4" s="77" t="s">
        <v>532</v>
      </c>
      <c r="G4" s="38" t="s">
        <v>196</v>
      </c>
      <c r="H4" s="38"/>
      <c r="I4" s="38"/>
      <c r="J4" s="38"/>
      <c r="K4" s="79"/>
      <c r="L4" s="38"/>
      <c r="M4" s="38"/>
      <c r="N4" s="38"/>
      <c r="O4" s="69"/>
      <c r="P4" s="79"/>
      <c r="Q4" s="39"/>
    </row>
    <row r="5" ht="26" customHeight="1" spans="1:17">
      <c r="A5" s="15"/>
      <c r="B5" s="80"/>
      <c r="C5" s="80"/>
      <c r="D5" s="80"/>
      <c r="E5" s="80"/>
      <c r="F5" s="80"/>
      <c r="G5" s="80" t="s">
        <v>56</v>
      </c>
      <c r="H5" s="80" t="s">
        <v>59</v>
      </c>
      <c r="I5" s="80" t="s">
        <v>533</v>
      </c>
      <c r="J5" s="80" t="s">
        <v>534</v>
      </c>
      <c r="K5" s="101" t="s">
        <v>535</v>
      </c>
      <c r="L5" s="93" t="s">
        <v>78</v>
      </c>
      <c r="M5" s="93"/>
      <c r="N5" s="93"/>
      <c r="O5" s="102"/>
      <c r="P5" s="103"/>
      <c r="Q5" s="82"/>
    </row>
    <row r="6" ht="47" customHeight="1" spans="1:17">
      <c r="A6" s="17"/>
      <c r="B6" s="82"/>
      <c r="C6" s="82"/>
      <c r="D6" s="82"/>
      <c r="E6" s="82"/>
      <c r="F6" s="82"/>
      <c r="G6" s="82"/>
      <c r="H6" s="82" t="s">
        <v>58</v>
      </c>
      <c r="I6" s="82"/>
      <c r="J6" s="82"/>
      <c r="K6" s="83"/>
      <c r="L6" s="82" t="s">
        <v>58</v>
      </c>
      <c r="M6" s="82" t="s">
        <v>65</v>
      </c>
      <c r="N6" s="82" t="s">
        <v>204</v>
      </c>
      <c r="O6" s="96" t="s">
        <v>67</v>
      </c>
      <c r="P6" s="83" t="s">
        <v>68</v>
      </c>
      <c r="Q6" s="82" t="s">
        <v>69</v>
      </c>
    </row>
    <row r="7" ht="30" customHeight="1" spans="1:17">
      <c r="A7" s="97">
        <v>1</v>
      </c>
      <c r="B7" s="98">
        <v>2</v>
      </c>
      <c r="C7" s="98">
        <v>3</v>
      </c>
      <c r="D7" s="97">
        <v>4</v>
      </c>
      <c r="E7" s="98">
        <v>5</v>
      </c>
      <c r="F7" s="98">
        <v>6</v>
      </c>
      <c r="G7" s="97">
        <v>7</v>
      </c>
      <c r="H7" s="98">
        <v>8</v>
      </c>
      <c r="I7" s="98">
        <v>9</v>
      </c>
      <c r="J7" s="97">
        <v>10</v>
      </c>
      <c r="K7" s="98">
        <v>11</v>
      </c>
      <c r="L7" s="98">
        <v>12</v>
      </c>
      <c r="M7" s="97">
        <v>13</v>
      </c>
      <c r="N7" s="98">
        <v>14</v>
      </c>
      <c r="O7" s="98">
        <v>15</v>
      </c>
      <c r="P7" s="97">
        <v>16</v>
      </c>
      <c r="Q7" s="98">
        <v>17</v>
      </c>
    </row>
    <row r="8" ht="29" customHeight="1" spans="1:17">
      <c r="A8" s="85" t="s">
        <v>71</v>
      </c>
      <c r="B8" s="86"/>
      <c r="C8" s="86"/>
      <c r="D8" s="86"/>
      <c r="E8" s="99"/>
      <c r="F8" s="23">
        <v>2736300</v>
      </c>
      <c r="G8" s="23">
        <v>2736300</v>
      </c>
      <c r="H8" s="23">
        <v>2736300</v>
      </c>
      <c r="I8" s="23"/>
      <c r="J8" s="23"/>
      <c r="K8" s="23"/>
      <c r="L8" s="23"/>
      <c r="M8" s="23"/>
      <c r="N8" s="23"/>
      <c r="O8" s="23"/>
      <c r="P8" s="23"/>
      <c r="Q8" s="23"/>
    </row>
    <row r="9" ht="29" customHeight="1" spans="1:17">
      <c r="A9" s="229" t="s">
        <v>255</v>
      </c>
      <c r="B9" s="86" t="s">
        <v>536</v>
      </c>
      <c r="C9" s="86" t="s">
        <v>537</v>
      </c>
      <c r="D9" s="86" t="s">
        <v>384</v>
      </c>
      <c r="E9" s="99">
        <v>10</v>
      </c>
      <c r="F9" s="23">
        <v>283462.6</v>
      </c>
      <c r="G9" s="23">
        <v>283462.6</v>
      </c>
      <c r="H9" s="23">
        <v>283462.6</v>
      </c>
      <c r="I9" s="23"/>
      <c r="J9" s="23"/>
      <c r="K9" s="23"/>
      <c r="L9" s="23"/>
      <c r="M9" s="23"/>
      <c r="N9" s="23"/>
      <c r="O9" s="23"/>
      <c r="P9" s="23"/>
      <c r="Q9" s="23"/>
    </row>
    <row r="10" ht="29" customHeight="1" spans="1:17">
      <c r="A10" s="229" t="s">
        <v>255</v>
      </c>
      <c r="B10" s="86" t="s">
        <v>538</v>
      </c>
      <c r="C10" s="86" t="s">
        <v>539</v>
      </c>
      <c r="D10" s="86" t="s">
        <v>384</v>
      </c>
      <c r="E10" s="99">
        <v>2</v>
      </c>
      <c r="F10" s="23">
        <v>166537.4</v>
      </c>
      <c r="G10" s="23">
        <v>166537.4</v>
      </c>
      <c r="H10" s="23">
        <v>166537.4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29" customHeight="1" spans="1:17">
      <c r="A11" s="229" t="s">
        <v>255</v>
      </c>
      <c r="B11" s="86" t="s">
        <v>540</v>
      </c>
      <c r="C11" s="86" t="s">
        <v>541</v>
      </c>
      <c r="D11" s="86" t="s">
        <v>384</v>
      </c>
      <c r="E11" s="99">
        <v>10</v>
      </c>
      <c r="F11" s="23">
        <v>200000</v>
      </c>
      <c r="G11" s="23">
        <v>200000</v>
      </c>
      <c r="H11" s="23">
        <v>200000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29" customHeight="1" spans="1:17">
      <c r="A12" s="229" t="s">
        <v>272</v>
      </c>
      <c r="B12" s="86" t="s">
        <v>542</v>
      </c>
      <c r="C12" s="86" t="s">
        <v>543</v>
      </c>
      <c r="D12" s="86" t="s">
        <v>544</v>
      </c>
      <c r="E12" s="99">
        <v>1</v>
      </c>
      <c r="F12" s="23">
        <v>1706900</v>
      </c>
      <c r="G12" s="23">
        <v>1706900</v>
      </c>
      <c r="H12" s="23">
        <v>1706900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29" customHeight="1" spans="1:17">
      <c r="A13" s="229" t="s">
        <v>287</v>
      </c>
      <c r="B13" s="86" t="s">
        <v>545</v>
      </c>
      <c r="C13" s="86" t="s">
        <v>546</v>
      </c>
      <c r="D13" s="86" t="s">
        <v>547</v>
      </c>
      <c r="E13" s="99">
        <v>2</v>
      </c>
      <c r="F13" s="23">
        <v>1400</v>
      </c>
      <c r="G13" s="23">
        <v>1400</v>
      </c>
      <c r="H13" s="23">
        <v>1400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29" customHeight="1" spans="1:17">
      <c r="A14" s="229" t="s">
        <v>283</v>
      </c>
      <c r="B14" s="86" t="s">
        <v>548</v>
      </c>
      <c r="C14" s="86" t="s">
        <v>543</v>
      </c>
      <c r="D14" s="86" t="s">
        <v>544</v>
      </c>
      <c r="E14" s="99">
        <v>1</v>
      </c>
      <c r="F14" s="23">
        <v>330000</v>
      </c>
      <c r="G14" s="23">
        <v>330000</v>
      </c>
      <c r="H14" s="23">
        <v>330000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29" customHeight="1" spans="1:17">
      <c r="A15" s="229" t="s">
        <v>311</v>
      </c>
      <c r="B15" s="86" t="s">
        <v>545</v>
      </c>
      <c r="C15" s="86" t="s">
        <v>549</v>
      </c>
      <c r="D15" s="86" t="s">
        <v>550</v>
      </c>
      <c r="E15" s="99">
        <v>2</v>
      </c>
      <c r="F15" s="23">
        <v>19000</v>
      </c>
      <c r="G15" s="23">
        <v>19000</v>
      </c>
      <c r="H15" s="23">
        <v>19000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29" customHeight="1" spans="1:17">
      <c r="A16" s="229" t="s">
        <v>311</v>
      </c>
      <c r="B16" s="86" t="s">
        <v>545</v>
      </c>
      <c r="C16" s="86" t="s">
        <v>551</v>
      </c>
      <c r="D16" s="86" t="s">
        <v>550</v>
      </c>
      <c r="E16" s="99">
        <v>4</v>
      </c>
      <c r="F16" s="23">
        <v>14000</v>
      </c>
      <c r="G16" s="23">
        <v>14000</v>
      </c>
      <c r="H16" s="23">
        <v>14000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29" customHeight="1" spans="1:17">
      <c r="A17" s="229" t="s">
        <v>311</v>
      </c>
      <c r="B17" s="86" t="s">
        <v>545</v>
      </c>
      <c r="C17" s="86" t="s">
        <v>552</v>
      </c>
      <c r="D17" s="86" t="s">
        <v>550</v>
      </c>
      <c r="E17" s="99">
        <v>2</v>
      </c>
      <c r="F17" s="23">
        <v>15000</v>
      </c>
      <c r="G17" s="23">
        <v>15000</v>
      </c>
      <c r="H17" s="23">
        <v>15000</v>
      </c>
      <c r="I17" s="23"/>
      <c r="J17" s="23"/>
      <c r="K17" s="23"/>
      <c r="L17" s="23"/>
      <c r="M17" s="23"/>
      <c r="N17" s="23"/>
      <c r="O17" s="23"/>
      <c r="P17" s="23"/>
      <c r="Q17" s="23"/>
    </row>
    <row r="18" ht="29" customHeight="1" spans="1:17">
      <c r="A18" s="88" t="s">
        <v>56</v>
      </c>
      <c r="B18" s="25"/>
      <c r="C18" s="25"/>
      <c r="D18" s="25"/>
      <c r="E18" s="25"/>
      <c r="F18" s="23">
        <v>2736300</v>
      </c>
      <c r="G18" s="23">
        <v>2736300</v>
      </c>
      <c r="H18" s="23">
        <v>2736300</v>
      </c>
      <c r="I18" s="23"/>
      <c r="J18" s="23"/>
      <c r="K18" s="23"/>
      <c r="L18" s="23"/>
      <c r="M18" s="23"/>
      <c r="N18" s="23"/>
      <c r="O18" s="23"/>
      <c r="P18" s="23"/>
      <c r="Q18" s="23"/>
    </row>
  </sheetData>
  <mergeCells count="16">
    <mergeCell ref="A2:Q2"/>
    <mergeCell ref="A3:F3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57638888888889" right="0.357638888888889" top="0.605555555555556" bottom="0.409027777777778" header="0.511805555555556" footer="0.511805555555556"/>
  <pageSetup paperSize="9" scale="7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J23" sqref="J23"/>
    </sheetView>
  </sheetViews>
  <sheetFormatPr defaultColWidth="9.14285714285714" defaultRowHeight="14.25" customHeight="1"/>
  <cols>
    <col min="1" max="1" width="18" customWidth="1"/>
    <col min="2" max="3" width="12.2857142857143" customWidth="1"/>
    <col min="4" max="4" width="10.4285714285714" customWidth="1"/>
    <col min="5" max="7" width="9.14285714285714" customWidth="1"/>
    <col min="8" max="8" width="12.5714285714286" customWidth="1"/>
    <col min="9" max="9" width="11.2857142857143" customWidth="1"/>
    <col min="10" max="10" width="14.5714285714286" customWidth="1"/>
    <col min="11" max="11" width="14.7142857142857" customWidth="1"/>
    <col min="12" max="12" width="9.28571428571429" customWidth="1"/>
    <col min="13" max="13" width="11.4285714285714" customWidth="1"/>
    <col min="14" max="14" width="19" customWidth="1"/>
  </cols>
  <sheetData>
    <row r="1" ht="24" customHeight="1" spans="1:14">
      <c r="A1" s="71"/>
      <c r="B1" s="71"/>
      <c r="C1" s="72"/>
      <c r="D1" s="71"/>
      <c r="E1" s="71"/>
      <c r="F1" s="71"/>
      <c r="G1" s="71"/>
      <c r="H1" s="73"/>
      <c r="I1" s="63"/>
      <c r="J1" s="63"/>
      <c r="K1" s="63"/>
      <c r="L1" s="31"/>
      <c r="M1" s="90"/>
      <c r="N1" s="91" t="s">
        <v>553</v>
      </c>
    </row>
    <row r="2" ht="34.5" customHeight="1" spans="1:14">
      <c r="A2" s="33" t="str">
        <f>"2025"&amp;"年部门政府购买服务预算表"</f>
        <v>2025年部门政府购买服务预算表</v>
      </c>
      <c r="B2" s="74"/>
      <c r="C2" s="67"/>
      <c r="D2" s="74"/>
      <c r="E2" s="74"/>
      <c r="F2" s="74"/>
      <c r="G2" s="74"/>
      <c r="H2" s="75"/>
      <c r="I2" s="74"/>
      <c r="J2" s="74"/>
      <c r="K2" s="74"/>
      <c r="L2" s="67"/>
      <c r="M2" s="75"/>
      <c r="N2" s="74"/>
    </row>
    <row r="3" ht="24" customHeight="1" spans="1:14">
      <c r="A3" s="60" t="str">
        <f>"单位名称："&amp;"临沧市机关事务服务中心"</f>
        <v>单位名称：临沧市机关事务服务中心</v>
      </c>
      <c r="B3" s="61"/>
      <c r="C3" s="76"/>
      <c r="D3" s="61"/>
      <c r="E3" s="61"/>
      <c r="F3" s="61"/>
      <c r="G3" s="61"/>
      <c r="H3" s="73"/>
      <c r="I3" s="63"/>
      <c r="J3" s="63"/>
      <c r="K3" s="63"/>
      <c r="L3" s="68"/>
      <c r="M3" s="92"/>
      <c r="N3" s="91" t="s">
        <v>176</v>
      </c>
    </row>
    <row r="4" ht="25" customHeight="1" spans="1:14">
      <c r="A4" s="10" t="s">
        <v>527</v>
      </c>
      <c r="B4" s="77" t="s">
        <v>554</v>
      </c>
      <c r="C4" s="78" t="s">
        <v>555</v>
      </c>
      <c r="D4" s="38" t="s">
        <v>196</v>
      </c>
      <c r="E4" s="38"/>
      <c r="F4" s="38"/>
      <c r="G4" s="38"/>
      <c r="H4" s="79"/>
      <c r="I4" s="38"/>
      <c r="J4" s="38"/>
      <c r="K4" s="38"/>
      <c r="L4" s="69"/>
      <c r="M4" s="79"/>
      <c r="N4" s="39"/>
    </row>
    <row r="5" ht="25" customHeight="1" spans="1:14">
      <c r="A5" s="15"/>
      <c r="B5" s="80"/>
      <c r="C5" s="81"/>
      <c r="D5" s="80" t="s">
        <v>56</v>
      </c>
      <c r="E5" s="80" t="s">
        <v>59</v>
      </c>
      <c r="F5" s="80" t="s">
        <v>556</v>
      </c>
      <c r="G5" s="80" t="s">
        <v>534</v>
      </c>
      <c r="H5" s="81" t="s">
        <v>535</v>
      </c>
      <c r="I5" s="93" t="s">
        <v>78</v>
      </c>
      <c r="J5" s="93"/>
      <c r="K5" s="93"/>
      <c r="L5" s="94"/>
      <c r="M5" s="95"/>
      <c r="N5" s="82"/>
    </row>
    <row r="6" ht="54" customHeight="1" spans="1:14">
      <c r="A6" s="17"/>
      <c r="B6" s="82"/>
      <c r="C6" s="83"/>
      <c r="D6" s="82"/>
      <c r="E6" s="82"/>
      <c r="F6" s="82"/>
      <c r="G6" s="82"/>
      <c r="H6" s="83"/>
      <c r="I6" s="82" t="s">
        <v>58</v>
      </c>
      <c r="J6" s="82" t="s">
        <v>65</v>
      </c>
      <c r="K6" s="82" t="s">
        <v>204</v>
      </c>
      <c r="L6" s="96" t="s">
        <v>67</v>
      </c>
      <c r="M6" s="83" t="s">
        <v>68</v>
      </c>
      <c r="N6" s="82" t="s">
        <v>69</v>
      </c>
    </row>
    <row r="7" ht="30" customHeight="1" spans="1:14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</row>
    <row r="8" ht="30" customHeight="1" spans="1:14">
      <c r="A8" s="85"/>
      <c r="B8" s="86"/>
      <c r="C8" s="87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30" customHeight="1" spans="1:14">
      <c r="A9" s="85"/>
      <c r="B9" s="86"/>
      <c r="C9" s="8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30" customHeight="1" spans="1:14">
      <c r="A10" s="88" t="s">
        <v>56</v>
      </c>
      <c r="B10" s="25"/>
      <c r="C10" s="89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0.357638888888889" right="0.357638888888889" top="0.605555555555556" bottom="0.409027777777778" header="0.511805555555556" footer="0.511805555555556"/>
  <pageSetup paperSize="9" scale="9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8"/>
  <sheetViews>
    <sheetView showZeros="0" workbookViewId="0">
      <selection activeCell="D15" sqref="D15"/>
    </sheetView>
  </sheetViews>
  <sheetFormatPr defaultColWidth="9.14285714285714" defaultRowHeight="14.25" customHeight="1" outlineLevelRow="7"/>
  <cols>
    <col min="1" max="1" width="23" customWidth="1"/>
    <col min="2" max="2" width="8.85714285714286" customWidth="1"/>
    <col min="3" max="3" width="19.2857142857143" customWidth="1"/>
    <col min="4" max="4" width="14.5714285714286" customWidth="1"/>
    <col min="5" max="6" width="12" customWidth="1"/>
    <col min="7" max="13" width="13" customWidth="1"/>
    <col min="14" max="14" width="13.8571428571429" customWidth="1"/>
  </cols>
  <sheetData>
    <row r="1" ht="27" customHeight="1" spans="1:14">
      <c r="A1" s="2"/>
      <c r="B1" s="2"/>
      <c r="C1" s="2"/>
      <c r="D1" s="58"/>
      <c r="L1" s="31"/>
      <c r="M1" s="31"/>
      <c r="N1" s="31" t="s">
        <v>557</v>
      </c>
    </row>
    <row r="2" ht="27.75" customHeight="1" spans="1:14">
      <c r="A2" s="59" t="str">
        <f>"2025"&amp;"年市对下转移支付预算表"</f>
        <v>2025年市对下转移支付预算表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67"/>
      <c r="M2" s="67"/>
      <c r="N2" s="5"/>
    </row>
    <row r="3" ht="18.75" customHeight="1" spans="1:14">
      <c r="A3" s="60" t="str">
        <f>"单位名称："&amp;"临沧市机关事务服务中心"</f>
        <v>单位名称：临沧市机关事务服务中心</v>
      </c>
      <c r="B3" s="61"/>
      <c r="C3" s="61"/>
      <c r="D3" s="62"/>
      <c r="E3" s="63"/>
      <c r="F3" s="63"/>
      <c r="G3" s="63"/>
      <c r="H3" s="63"/>
      <c r="I3" s="63"/>
      <c r="L3" s="68"/>
      <c r="M3" s="68"/>
      <c r="N3" s="31" t="s">
        <v>176</v>
      </c>
    </row>
    <row r="4" ht="24" customHeight="1" spans="1:14">
      <c r="A4" s="26" t="s">
        <v>558</v>
      </c>
      <c r="B4" s="11" t="s">
        <v>196</v>
      </c>
      <c r="C4" s="12"/>
      <c r="D4" s="12"/>
      <c r="E4" s="11" t="s">
        <v>559</v>
      </c>
      <c r="F4" s="12"/>
      <c r="G4" s="12"/>
      <c r="H4" s="12"/>
      <c r="I4" s="12"/>
      <c r="J4" s="12"/>
      <c r="K4" s="12"/>
      <c r="L4" s="69"/>
      <c r="M4" s="69"/>
      <c r="N4" s="13"/>
    </row>
    <row r="5" ht="24" customHeight="1" spans="1:14">
      <c r="A5" s="28"/>
      <c r="B5" s="27" t="s">
        <v>56</v>
      </c>
      <c r="C5" s="10" t="s">
        <v>59</v>
      </c>
      <c r="D5" s="64" t="s">
        <v>556</v>
      </c>
      <c r="E5" s="65" t="s">
        <v>560</v>
      </c>
      <c r="F5" s="65" t="s">
        <v>561</v>
      </c>
      <c r="G5" s="65" t="s">
        <v>562</v>
      </c>
      <c r="H5" s="65" t="s">
        <v>563</v>
      </c>
      <c r="I5" s="65" t="s">
        <v>564</v>
      </c>
      <c r="J5" s="65" t="s">
        <v>565</v>
      </c>
      <c r="K5" s="65" t="s">
        <v>566</v>
      </c>
      <c r="L5" s="70" t="s">
        <v>567</v>
      </c>
      <c r="M5" s="70" t="s">
        <v>568</v>
      </c>
      <c r="N5" s="70" t="s">
        <v>569</v>
      </c>
    </row>
    <row r="6" ht="24" customHeight="1" spans="1:14">
      <c r="A6" s="18">
        <v>1</v>
      </c>
      <c r="B6" s="18">
        <v>2</v>
      </c>
      <c r="C6" s="18">
        <v>3</v>
      </c>
      <c r="D6" s="66">
        <v>4</v>
      </c>
      <c r="E6" s="18">
        <v>5</v>
      </c>
      <c r="F6" s="18">
        <v>6</v>
      </c>
      <c r="G6" s="18">
        <v>7</v>
      </c>
      <c r="H6" s="66">
        <v>8</v>
      </c>
      <c r="I6" s="18">
        <v>9</v>
      </c>
      <c r="J6" s="18">
        <v>10</v>
      </c>
      <c r="K6" s="18">
        <v>11</v>
      </c>
      <c r="L6" s="19">
        <v>12</v>
      </c>
      <c r="M6" s="19">
        <v>13</v>
      </c>
      <c r="N6" s="19">
        <v>14</v>
      </c>
    </row>
    <row r="7" ht="24" customHeight="1" spans="1:14">
      <c r="A7" s="2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24" customHeight="1" spans="1:14">
      <c r="A8" s="2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57638888888889" right="0.357638888888889" top="0.605555555555556" bottom="0.409027777777778" header="0.511805555555556" footer="0.511805555555556"/>
  <pageSetup paperSize="9" scale="8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7"/>
  <sheetViews>
    <sheetView showZeros="0" workbookViewId="0">
      <selection activeCell="B17" sqref="B17"/>
    </sheetView>
  </sheetViews>
  <sheetFormatPr defaultColWidth="9.14285714285714" defaultRowHeight="12" customHeight="1" outlineLevelRow="6"/>
  <cols>
    <col min="1" max="1" width="31.7142857142857" customWidth="1"/>
    <col min="2" max="2" width="23.8571428571429" customWidth="1"/>
    <col min="3" max="6" width="13.5714285714286" customWidth="1"/>
    <col min="7" max="7" width="18.4285714285714" customWidth="1"/>
    <col min="8" max="8" width="15.5714285714286" customWidth="1"/>
    <col min="9" max="9" width="13.4190476190476" customWidth="1"/>
    <col min="10" max="10" width="15.1428571428571" customWidth="1"/>
  </cols>
  <sheetData>
    <row r="1" ht="29" customHeight="1" spans="10:10">
      <c r="J1" s="31" t="s">
        <v>570</v>
      </c>
    </row>
    <row r="2" ht="36" customHeight="1" spans="1:10">
      <c r="A2" s="4" t="str">
        <f>"2025"&amp;"年市对下转移支付绩效目标表"</f>
        <v>2025年市对下转移支付绩效目标表</v>
      </c>
      <c r="B2" s="5"/>
      <c r="C2" s="5"/>
      <c r="D2" s="5"/>
      <c r="E2" s="5"/>
      <c r="F2" s="47"/>
      <c r="G2" s="5"/>
      <c r="H2" s="47"/>
      <c r="I2" s="47"/>
      <c r="J2" s="5"/>
    </row>
    <row r="3" ht="18.75" customHeight="1" spans="1:8">
      <c r="A3" s="48" t="str">
        <f>"单位名称："&amp;"临沧市机关事务服务中心"</f>
        <v>单位名称：临沧市机关事务服务中心</v>
      </c>
      <c r="B3" s="49"/>
      <c r="C3" s="49"/>
      <c r="D3" s="49"/>
      <c r="E3" s="49"/>
      <c r="F3" s="50"/>
      <c r="G3" s="49"/>
      <c r="H3" s="50"/>
    </row>
    <row r="4" ht="28" customHeight="1" spans="1:10">
      <c r="A4" s="40" t="s">
        <v>319</v>
      </c>
      <c r="B4" s="40" t="s">
        <v>320</v>
      </c>
      <c r="C4" s="40" t="s">
        <v>321</v>
      </c>
      <c r="D4" s="40" t="s">
        <v>322</v>
      </c>
      <c r="E4" s="40" t="s">
        <v>323</v>
      </c>
      <c r="F4" s="51" t="s">
        <v>324</v>
      </c>
      <c r="G4" s="40" t="s">
        <v>325</v>
      </c>
      <c r="H4" s="51" t="s">
        <v>326</v>
      </c>
      <c r="I4" s="51" t="s">
        <v>327</v>
      </c>
      <c r="J4" s="40" t="s">
        <v>328</v>
      </c>
    </row>
    <row r="5" ht="28" customHeight="1" spans="1:10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3">
        <v>6</v>
      </c>
      <c r="G5" s="52">
        <v>7</v>
      </c>
      <c r="H5" s="53">
        <v>8</v>
      </c>
      <c r="I5" s="53">
        <v>9</v>
      </c>
      <c r="J5" s="52">
        <v>10</v>
      </c>
    </row>
    <row r="6" ht="28" customHeight="1" spans="1:10">
      <c r="A6" s="54"/>
      <c r="B6" s="55"/>
      <c r="C6" s="55"/>
      <c r="D6" s="55"/>
      <c r="E6" s="44"/>
      <c r="F6" s="56"/>
      <c r="G6" s="44"/>
      <c r="H6" s="56"/>
      <c r="I6" s="56"/>
      <c r="J6" s="44"/>
    </row>
    <row r="7" ht="28" customHeight="1" spans="1:10">
      <c r="A7" s="54"/>
      <c r="B7" s="54"/>
      <c r="C7" s="54"/>
      <c r="D7" s="54"/>
      <c r="E7" s="54"/>
      <c r="F7" s="57"/>
      <c r="G7" s="54"/>
      <c r="H7" s="54"/>
      <c r="I7" s="54"/>
      <c r="J7" s="54"/>
    </row>
  </sheetData>
  <mergeCells count="2">
    <mergeCell ref="A2:J2"/>
    <mergeCell ref="A3:H3"/>
  </mergeCells>
  <printOptions horizontalCentered="1"/>
  <pageMargins left="0.357638888888889" right="0.357638888888889" top="0.605555555555556" bottom="0.409027777777778" header="0.511805555555556" footer="0.511805555555556"/>
  <pageSetup paperSize="9" scale="9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showZeros="0" workbookViewId="0">
      <selection activeCell="G15" sqref="G15"/>
    </sheetView>
  </sheetViews>
  <sheetFormatPr defaultColWidth="9.14285714285714" defaultRowHeight="12" customHeight="1" outlineLevelCol="7"/>
  <cols>
    <col min="1" max="1" width="23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18.1428571428571" customWidth="1"/>
    <col min="7" max="7" width="25.1428571428571" customWidth="1"/>
    <col min="8" max="8" width="18.847619047619" customWidth="1"/>
  </cols>
  <sheetData>
    <row r="1" ht="33" customHeight="1" spans="8:8">
      <c r="H1" s="32" t="s">
        <v>571</v>
      </c>
    </row>
    <row r="2" ht="34.5" customHeight="1" spans="1:8">
      <c r="A2" s="33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31" customHeight="1" spans="1:8">
      <c r="A3" s="34" t="str">
        <f>"单位名称："&amp;"临沧市机关事务服务中心"</f>
        <v>单位名称：临沧市机关事务服务中心</v>
      </c>
      <c r="B3" s="7"/>
      <c r="C3" s="35"/>
      <c r="H3" s="36" t="s">
        <v>176</v>
      </c>
    </row>
    <row r="4" ht="31" customHeight="1" spans="1:8">
      <c r="A4" s="10" t="s">
        <v>189</v>
      </c>
      <c r="B4" s="10" t="s">
        <v>572</v>
      </c>
      <c r="C4" s="10" t="s">
        <v>573</v>
      </c>
      <c r="D4" s="10" t="s">
        <v>574</v>
      </c>
      <c r="E4" s="10" t="s">
        <v>575</v>
      </c>
      <c r="F4" s="37" t="s">
        <v>576</v>
      </c>
      <c r="G4" s="38"/>
      <c r="H4" s="39"/>
    </row>
    <row r="5" ht="31" customHeight="1" spans="1:8">
      <c r="A5" s="17"/>
      <c r="B5" s="17"/>
      <c r="C5" s="17"/>
      <c r="D5" s="17"/>
      <c r="E5" s="17"/>
      <c r="F5" s="40" t="s">
        <v>531</v>
      </c>
      <c r="G5" s="40" t="s">
        <v>577</v>
      </c>
      <c r="H5" s="40" t="s">
        <v>578</v>
      </c>
    </row>
    <row r="6" ht="31" customHeight="1" spans="1:8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1">
        <v>7</v>
      </c>
      <c r="H6" s="40">
        <v>8</v>
      </c>
    </row>
    <row r="7" ht="31" customHeight="1" spans="1:8">
      <c r="A7" s="42" t="s">
        <v>579</v>
      </c>
      <c r="B7" s="42" t="s">
        <v>580</v>
      </c>
      <c r="C7" s="42" t="s">
        <v>581</v>
      </c>
      <c r="D7" s="42" t="s">
        <v>549</v>
      </c>
      <c r="E7" s="42" t="s">
        <v>550</v>
      </c>
      <c r="F7" s="43">
        <v>2</v>
      </c>
      <c r="G7" s="43">
        <v>9000</v>
      </c>
      <c r="H7" s="43">
        <v>18000</v>
      </c>
    </row>
    <row r="8" ht="31" customHeight="1" spans="1:8">
      <c r="A8" s="42" t="s">
        <v>579</v>
      </c>
      <c r="B8" s="42" t="s">
        <v>582</v>
      </c>
      <c r="C8" s="42" t="s">
        <v>583</v>
      </c>
      <c r="D8" s="42" t="s">
        <v>584</v>
      </c>
      <c r="E8" s="42" t="s">
        <v>585</v>
      </c>
      <c r="F8" s="43">
        <v>3</v>
      </c>
      <c r="G8" s="43">
        <v>2500</v>
      </c>
      <c r="H8" s="43">
        <v>7500</v>
      </c>
    </row>
    <row r="9" ht="31" customHeight="1" spans="1:8">
      <c r="A9" s="42" t="s">
        <v>579</v>
      </c>
      <c r="B9" s="42" t="s">
        <v>580</v>
      </c>
      <c r="C9" s="42" t="s">
        <v>586</v>
      </c>
      <c r="D9" s="42" t="s">
        <v>552</v>
      </c>
      <c r="E9" s="42" t="s">
        <v>550</v>
      </c>
      <c r="F9" s="43">
        <v>2</v>
      </c>
      <c r="G9" s="43">
        <v>6000</v>
      </c>
      <c r="H9" s="43">
        <v>12000</v>
      </c>
    </row>
    <row r="10" ht="31" customHeight="1" spans="1:8">
      <c r="A10" s="42" t="s">
        <v>579</v>
      </c>
      <c r="B10" s="42" t="s">
        <v>582</v>
      </c>
      <c r="C10" s="42" t="s">
        <v>587</v>
      </c>
      <c r="D10" s="42" t="s">
        <v>588</v>
      </c>
      <c r="E10" s="42" t="s">
        <v>335</v>
      </c>
      <c r="F10" s="43">
        <v>2</v>
      </c>
      <c r="G10" s="43">
        <v>1200</v>
      </c>
      <c r="H10" s="43">
        <v>2400</v>
      </c>
    </row>
    <row r="11" ht="31" customHeight="1" spans="1:8">
      <c r="A11" s="42" t="s">
        <v>579</v>
      </c>
      <c r="B11" s="42" t="s">
        <v>582</v>
      </c>
      <c r="C11" s="42" t="s">
        <v>589</v>
      </c>
      <c r="D11" s="42" t="s">
        <v>590</v>
      </c>
      <c r="E11" s="42" t="s">
        <v>591</v>
      </c>
      <c r="F11" s="43">
        <v>3</v>
      </c>
      <c r="G11" s="43">
        <v>800</v>
      </c>
      <c r="H11" s="43">
        <v>2400</v>
      </c>
    </row>
    <row r="12" ht="31" customHeight="1" spans="1:8">
      <c r="A12" s="44" t="s">
        <v>56</v>
      </c>
      <c r="B12" s="45"/>
      <c r="C12" s="45"/>
      <c r="D12" s="45"/>
      <c r="E12" s="45"/>
      <c r="F12" s="46">
        <f>SUM(F7:F11)</f>
        <v>12</v>
      </c>
      <c r="G12" s="46">
        <f>SUM(G7:G11)</f>
        <v>19500</v>
      </c>
      <c r="H12" s="46">
        <f>SUM(H7:H11)</f>
        <v>42300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rintOptions horizontalCentered="1"/>
  <pageMargins left="0.357638888888889" right="0.357638888888889" top="0.605555555555556" bottom="0.409027777777778" header="0.511805555555556" footer="0.511805555555556"/>
  <pageSetup paperSize="9" scale="9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D22" sqref="D22"/>
    </sheetView>
  </sheetViews>
  <sheetFormatPr defaultColWidth="9.14285714285714" defaultRowHeight="14.25" customHeight="1"/>
  <cols>
    <col min="1" max="1" width="13.4190476190476" customWidth="1"/>
    <col min="2" max="2" width="19.2857142857143" customWidth="1"/>
    <col min="3" max="3" width="20.5714285714286" customWidth="1"/>
    <col min="4" max="4" width="11.1428571428571" customWidth="1"/>
    <col min="5" max="5" width="24.2857142857143" customWidth="1"/>
    <col min="6" max="6" width="9.84761904761905" customWidth="1"/>
    <col min="7" max="7" width="17.7142857142857" customWidth="1"/>
    <col min="8" max="8" width="13.4285714285714" customWidth="1"/>
    <col min="9" max="9" width="15.4190476190476" customWidth="1"/>
    <col min="10" max="10" width="12.8571428571429" customWidth="1"/>
    <col min="11" max="11" width="15.4190476190476" customWidth="1"/>
  </cols>
  <sheetData>
    <row r="1" ht="26" customHeight="1" spans="4:11">
      <c r="D1" s="1"/>
      <c r="E1" s="1"/>
      <c r="F1" s="1"/>
      <c r="G1" s="1"/>
      <c r="H1" s="2"/>
      <c r="I1" s="2"/>
      <c r="J1" s="2"/>
      <c r="K1" s="31" t="s">
        <v>592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5" customHeight="1" spans="1:11">
      <c r="A3" s="6" t="str">
        <f>"单位名称："&amp;"临沧市机关事务服务中心"</f>
        <v>单位名称：临沧市机关事务服务中心</v>
      </c>
      <c r="B3" s="7"/>
      <c r="C3" s="7"/>
      <c r="D3" s="7"/>
      <c r="E3" s="7"/>
      <c r="F3" s="7"/>
      <c r="G3" s="7"/>
      <c r="H3" s="8"/>
      <c r="I3" s="8"/>
      <c r="J3" s="8"/>
      <c r="K3" s="3" t="s">
        <v>176</v>
      </c>
    </row>
    <row r="4" ht="27" customHeight="1" spans="1:11">
      <c r="A4" s="9" t="s">
        <v>266</v>
      </c>
      <c r="B4" s="9" t="s">
        <v>191</v>
      </c>
      <c r="C4" s="9" t="s">
        <v>267</v>
      </c>
      <c r="D4" s="10" t="s">
        <v>192</v>
      </c>
      <c r="E4" s="10" t="s">
        <v>193</v>
      </c>
      <c r="F4" s="10" t="s">
        <v>268</v>
      </c>
      <c r="G4" s="10" t="s">
        <v>269</v>
      </c>
      <c r="H4" s="26" t="s">
        <v>56</v>
      </c>
      <c r="I4" s="11" t="s">
        <v>593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59</v>
      </c>
      <c r="J5" s="10" t="s">
        <v>60</v>
      </c>
      <c r="K5" s="10" t="s">
        <v>61</v>
      </c>
    </row>
    <row r="6" ht="28" customHeight="1" spans="1:11">
      <c r="A6" s="16"/>
      <c r="B6" s="16"/>
      <c r="C6" s="16"/>
      <c r="D6" s="17"/>
      <c r="E6" s="17"/>
      <c r="F6" s="17"/>
      <c r="G6" s="17"/>
      <c r="H6" s="28"/>
      <c r="I6" s="17" t="s">
        <v>58</v>
      </c>
      <c r="J6" s="17"/>
      <c r="K6" s="17"/>
    </row>
    <row r="7" ht="24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24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24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24" customHeight="1" spans="1:11">
      <c r="A10" s="30" t="s">
        <v>56</v>
      </c>
      <c r="B10" s="30"/>
      <c r="C10" s="30"/>
      <c r="D10" s="30"/>
      <c r="E10" s="30"/>
      <c r="F10" s="30"/>
      <c r="G10" s="30"/>
      <c r="H10" s="23"/>
      <c r="I10" s="23"/>
      <c r="J10" s="23"/>
      <c r="K10" s="23"/>
    </row>
    <row r="11" ht="24" customHeight="1"/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57638888888889" right="0.357638888888889" top="0.605555555555556" bottom="0.409027777777778" header="0.511805555555556" footer="0.511805555555556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6"/>
  <sheetViews>
    <sheetView showZeros="0" tabSelected="1" workbookViewId="0">
      <selection activeCell="L13" sqref="L13"/>
    </sheetView>
  </sheetViews>
  <sheetFormatPr defaultColWidth="9.14285714285714" defaultRowHeight="14.25" customHeight="1" outlineLevelCol="6"/>
  <cols>
    <col min="1" max="1" width="33.4285714285714" customWidth="1"/>
    <col min="2" max="2" width="21.4285714285714" customWidth="1"/>
    <col min="3" max="3" width="39.1428571428571" customWidth="1"/>
    <col min="4" max="4" width="17.1428571428571" customWidth="1"/>
    <col min="5" max="7" width="20.7142857142857" customWidth="1"/>
  </cols>
  <sheetData>
    <row r="1" ht="31" customHeight="1" spans="4:7">
      <c r="D1" s="1"/>
      <c r="E1" s="2"/>
      <c r="F1" s="2"/>
      <c r="G1" s="3" t="s">
        <v>594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"单位名称："&amp;"临沧市机关事务服务中心"</f>
        <v>单位名称：临沧市机关事务服务中心</v>
      </c>
      <c r="B3" s="7"/>
      <c r="C3" s="7"/>
      <c r="D3" s="7"/>
      <c r="E3" s="8"/>
      <c r="F3" s="8"/>
      <c r="G3" s="3" t="s">
        <v>176</v>
      </c>
    </row>
    <row r="4" ht="32" customHeight="1" spans="1:7">
      <c r="A4" s="9" t="s">
        <v>267</v>
      </c>
      <c r="B4" s="9" t="s">
        <v>266</v>
      </c>
      <c r="C4" s="9" t="s">
        <v>191</v>
      </c>
      <c r="D4" s="10" t="s">
        <v>595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2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25" customHeight="1" spans="1:7">
      <c r="A8" s="20" t="s">
        <v>71</v>
      </c>
      <c r="B8" s="21"/>
      <c r="C8" s="21"/>
      <c r="D8" s="22"/>
      <c r="E8" s="23">
        <v>25873600</v>
      </c>
      <c r="F8" s="23"/>
      <c r="G8" s="23"/>
    </row>
    <row r="9" ht="25" customHeight="1" spans="1:7">
      <c r="A9" s="20"/>
      <c r="B9" s="20" t="s">
        <v>596</v>
      </c>
      <c r="C9" s="20" t="s">
        <v>307</v>
      </c>
      <c r="D9" s="22" t="s">
        <v>597</v>
      </c>
      <c r="E9" s="23">
        <v>3090000</v>
      </c>
      <c r="F9" s="23"/>
      <c r="G9" s="23"/>
    </row>
    <row r="10" ht="25" customHeight="1" spans="1:7">
      <c r="A10" s="24"/>
      <c r="B10" s="20" t="s">
        <v>596</v>
      </c>
      <c r="C10" s="20" t="s">
        <v>272</v>
      </c>
      <c r="D10" s="22" t="s">
        <v>597</v>
      </c>
      <c r="E10" s="23">
        <v>1706900</v>
      </c>
      <c r="F10" s="23"/>
      <c r="G10" s="23"/>
    </row>
    <row r="11" ht="25" customHeight="1" spans="1:7">
      <c r="A11" s="24"/>
      <c r="B11" s="20" t="s">
        <v>596</v>
      </c>
      <c r="C11" s="20" t="s">
        <v>287</v>
      </c>
      <c r="D11" s="22" t="s">
        <v>597</v>
      </c>
      <c r="E11" s="23">
        <v>7180000</v>
      </c>
      <c r="F11" s="23"/>
      <c r="G11" s="23"/>
    </row>
    <row r="12" ht="25" customHeight="1" spans="1:7">
      <c r="A12" s="24"/>
      <c r="B12" s="20" t="s">
        <v>596</v>
      </c>
      <c r="C12" s="20" t="s">
        <v>279</v>
      </c>
      <c r="D12" s="22" t="s">
        <v>597</v>
      </c>
      <c r="E12" s="23">
        <v>2359100</v>
      </c>
      <c r="F12" s="23"/>
      <c r="G12" s="23"/>
    </row>
    <row r="13" ht="25" customHeight="1" spans="1:7">
      <c r="A13" s="24"/>
      <c r="B13" s="20" t="s">
        <v>596</v>
      </c>
      <c r="C13" s="20" t="s">
        <v>283</v>
      </c>
      <c r="D13" s="22" t="s">
        <v>597</v>
      </c>
      <c r="E13" s="23">
        <v>697000</v>
      </c>
      <c r="F13" s="23"/>
      <c r="G13" s="23"/>
    </row>
    <row r="14" ht="25" customHeight="1" spans="1:7">
      <c r="A14" s="24"/>
      <c r="B14" s="20" t="s">
        <v>596</v>
      </c>
      <c r="C14" s="20" t="s">
        <v>305</v>
      </c>
      <c r="D14" s="22" t="s">
        <v>597</v>
      </c>
      <c r="E14" s="23">
        <v>5000000</v>
      </c>
      <c r="F14" s="23"/>
      <c r="G14" s="23"/>
    </row>
    <row r="15" ht="25" customHeight="1" spans="1:7">
      <c r="A15" s="24"/>
      <c r="B15" s="20" t="s">
        <v>596</v>
      </c>
      <c r="C15" s="20" t="s">
        <v>311</v>
      </c>
      <c r="D15" s="22" t="s">
        <v>597</v>
      </c>
      <c r="E15" s="23">
        <v>5840600</v>
      </c>
      <c r="F15" s="23"/>
      <c r="G15" s="23"/>
    </row>
    <row r="16" ht="25" customHeight="1" spans="1:7">
      <c r="A16" s="22" t="s">
        <v>56</v>
      </c>
      <c r="B16" s="25"/>
      <c r="C16" s="25"/>
      <c r="D16" s="25"/>
      <c r="E16" s="23">
        <v>25873600</v>
      </c>
      <c r="F16" s="23"/>
      <c r="G16" s="23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57638888888889" right="0.357638888888889" top="0.605555555555556" bottom="0.409027777777778" header="0.511805555555556" footer="0.511805555555556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F19" sqref="F19"/>
    </sheetView>
  </sheetViews>
  <sheetFormatPr defaultColWidth="9.14285714285714" defaultRowHeight="14.25" customHeight="1"/>
  <cols>
    <col min="1" max="1" width="14" customWidth="1"/>
    <col min="2" max="2" width="23.5714285714286" customWidth="1"/>
    <col min="3" max="4" width="15" customWidth="1"/>
    <col min="5" max="5" width="15.5714285714286" customWidth="1"/>
    <col min="6" max="6" width="10.4285714285714" customWidth="1"/>
    <col min="7" max="7" width="10.1428571428571" customWidth="1"/>
    <col min="8" max="8" width="11" customWidth="1"/>
    <col min="9" max="9" width="8.71428571428571" customWidth="1"/>
    <col min="10" max="10" width="6" customWidth="1"/>
    <col min="11" max="11" width="11.2857142857143" customWidth="1"/>
    <col min="12" max="13" width="9.71428571428571" customWidth="1"/>
    <col min="14" max="14" width="12.2857142857143" customWidth="1"/>
    <col min="15" max="15" width="9.71428571428571" customWidth="1"/>
    <col min="16" max="17" width="10.4285714285714" customWidth="1"/>
    <col min="18" max="18" width="9.14285714285714" customWidth="1"/>
    <col min="19" max="19" width="9" customWidth="1"/>
  </cols>
  <sheetData>
    <row r="1" ht="27" customHeight="1" spans="10:19">
      <c r="J1" s="181"/>
      <c r="O1" s="72"/>
      <c r="P1" s="72"/>
      <c r="Q1" s="72"/>
      <c r="R1" s="72"/>
      <c r="S1" s="31" t="s">
        <v>53</v>
      </c>
    </row>
    <row r="2" ht="57.75" customHeight="1" spans="1:19">
      <c r="A2" s="140" t="str">
        <f>"2025"&amp;"年部门收入预算表"</f>
        <v>2025年部门收入预算表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08"/>
      <c r="P2" s="208"/>
      <c r="Q2" s="208"/>
      <c r="R2" s="208"/>
      <c r="S2" s="208"/>
    </row>
    <row r="3" ht="18.75" customHeight="1" spans="1:19">
      <c r="A3" s="34" t="str">
        <f>"单位名称："&amp;"临沧市机关事务服务中心"</f>
        <v>单位名称：临沧市机关事务服务中心</v>
      </c>
      <c r="B3" s="193"/>
      <c r="C3" s="193"/>
      <c r="D3" s="193"/>
      <c r="E3" s="193"/>
      <c r="F3" s="193"/>
      <c r="G3" s="193"/>
      <c r="H3" s="193"/>
      <c r="I3" s="193"/>
      <c r="J3" s="209"/>
      <c r="K3" s="193"/>
      <c r="L3" s="193"/>
      <c r="M3" s="193"/>
      <c r="N3" s="193"/>
      <c r="O3" s="209"/>
      <c r="P3" s="209"/>
      <c r="Q3" s="209"/>
      <c r="R3" s="209"/>
      <c r="S3" s="31" t="s">
        <v>1</v>
      </c>
    </row>
    <row r="4" ht="33" customHeight="1" spans="1:19">
      <c r="A4" s="194" t="s">
        <v>54</v>
      </c>
      <c r="B4" s="195" t="s">
        <v>55</v>
      </c>
      <c r="C4" s="195" t="s">
        <v>56</v>
      </c>
      <c r="D4" s="196" t="s">
        <v>57</v>
      </c>
      <c r="E4" s="197"/>
      <c r="F4" s="197"/>
      <c r="G4" s="197"/>
      <c r="H4" s="197"/>
      <c r="I4" s="197"/>
      <c r="J4" s="210"/>
      <c r="K4" s="197"/>
      <c r="L4" s="197"/>
      <c r="M4" s="197"/>
      <c r="N4" s="211"/>
      <c r="O4" s="196" t="s">
        <v>46</v>
      </c>
      <c r="P4" s="196"/>
      <c r="Q4" s="196"/>
      <c r="R4" s="196"/>
      <c r="S4" s="214"/>
    </row>
    <row r="5" ht="33" customHeight="1" spans="1:19">
      <c r="A5" s="198"/>
      <c r="B5" s="199"/>
      <c r="C5" s="199"/>
      <c r="D5" s="200" t="s">
        <v>58</v>
      </c>
      <c r="E5" s="200" t="s">
        <v>59</v>
      </c>
      <c r="F5" s="200" t="s">
        <v>60</v>
      </c>
      <c r="G5" s="200" t="s">
        <v>61</v>
      </c>
      <c r="H5" s="200" t="s">
        <v>62</v>
      </c>
      <c r="I5" s="212" t="s">
        <v>63</v>
      </c>
      <c r="J5" s="212"/>
      <c r="K5" s="212"/>
      <c r="L5" s="212"/>
      <c r="M5" s="212"/>
      <c r="N5" s="203"/>
      <c r="O5" s="200" t="s">
        <v>58</v>
      </c>
      <c r="P5" s="200" t="s">
        <v>59</v>
      </c>
      <c r="Q5" s="200" t="s">
        <v>60</v>
      </c>
      <c r="R5" s="200" t="s">
        <v>61</v>
      </c>
      <c r="S5" s="200" t="s">
        <v>64</v>
      </c>
    </row>
    <row r="6" ht="48" customHeight="1" spans="1:19">
      <c r="A6" s="201"/>
      <c r="B6" s="202"/>
      <c r="C6" s="202"/>
      <c r="D6" s="203"/>
      <c r="E6" s="203"/>
      <c r="F6" s="203"/>
      <c r="G6" s="203"/>
      <c r="H6" s="203"/>
      <c r="I6" s="202" t="s">
        <v>58</v>
      </c>
      <c r="J6" s="202" t="s">
        <v>65</v>
      </c>
      <c r="K6" s="202" t="s">
        <v>66</v>
      </c>
      <c r="L6" s="202" t="s">
        <v>67</v>
      </c>
      <c r="M6" s="202" t="s">
        <v>68</v>
      </c>
      <c r="N6" s="202" t="s">
        <v>69</v>
      </c>
      <c r="O6" s="213"/>
      <c r="P6" s="213"/>
      <c r="Q6" s="213"/>
      <c r="R6" s="213"/>
      <c r="S6" s="203"/>
    </row>
    <row r="7" ht="39" customHeight="1" spans="1:19">
      <c r="A7" s="165">
        <v>1</v>
      </c>
      <c r="B7" s="165">
        <v>2</v>
      </c>
      <c r="C7" s="165">
        <v>3</v>
      </c>
      <c r="D7" s="165">
        <v>4</v>
      </c>
      <c r="E7" s="165">
        <v>5</v>
      </c>
      <c r="F7" s="165">
        <v>6</v>
      </c>
      <c r="G7" s="165">
        <v>7</v>
      </c>
      <c r="H7" s="165">
        <v>8</v>
      </c>
      <c r="I7" s="165">
        <v>9</v>
      </c>
      <c r="J7" s="165">
        <v>10</v>
      </c>
      <c r="K7" s="165">
        <v>11</v>
      </c>
      <c r="L7" s="165">
        <v>12</v>
      </c>
      <c r="M7" s="165">
        <v>13</v>
      </c>
      <c r="N7" s="165">
        <v>14</v>
      </c>
      <c r="O7" s="165">
        <v>15</v>
      </c>
      <c r="P7" s="165">
        <v>16</v>
      </c>
      <c r="Q7" s="165">
        <v>17</v>
      </c>
      <c r="R7" s="165">
        <v>18</v>
      </c>
      <c r="S7" s="165">
        <v>19</v>
      </c>
    </row>
    <row r="8" ht="39" customHeight="1" spans="1:19">
      <c r="A8" s="204" t="s">
        <v>70</v>
      </c>
      <c r="B8" s="205" t="s">
        <v>71</v>
      </c>
      <c r="C8" s="23">
        <v>31087954.56</v>
      </c>
      <c r="D8" s="23">
        <v>31087636.56</v>
      </c>
      <c r="E8" s="23">
        <v>31087136.56</v>
      </c>
      <c r="F8" s="23"/>
      <c r="G8" s="23"/>
      <c r="H8" s="23"/>
      <c r="I8" s="23">
        <v>500</v>
      </c>
      <c r="J8" s="23"/>
      <c r="K8" s="23"/>
      <c r="L8" s="23"/>
      <c r="M8" s="23"/>
      <c r="N8" s="23">
        <v>500</v>
      </c>
      <c r="O8" s="23">
        <v>318</v>
      </c>
      <c r="P8" s="23"/>
      <c r="Q8" s="23"/>
      <c r="R8" s="23"/>
      <c r="S8" s="23">
        <v>318</v>
      </c>
    </row>
    <row r="9" ht="39" customHeight="1" spans="1:19">
      <c r="A9" s="206" t="s">
        <v>56</v>
      </c>
      <c r="B9" s="207"/>
      <c r="C9" s="23">
        <v>31087954.56</v>
      </c>
      <c r="D9" s="23">
        <v>31087636.56</v>
      </c>
      <c r="E9" s="23">
        <v>31087136.56</v>
      </c>
      <c r="F9" s="23"/>
      <c r="G9" s="23"/>
      <c r="H9" s="23"/>
      <c r="I9" s="23">
        <v>500</v>
      </c>
      <c r="J9" s="23"/>
      <c r="K9" s="23"/>
      <c r="L9" s="23"/>
      <c r="M9" s="23"/>
      <c r="N9" s="23">
        <v>500</v>
      </c>
      <c r="O9" s="23">
        <v>318</v>
      </c>
      <c r="P9" s="23"/>
      <c r="Q9" s="23"/>
      <c r="R9" s="23"/>
      <c r="S9" s="23">
        <v>318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57638888888889" right="0.357638888888889" top="0.605555555555556" bottom="0.409027777777778" header="0.511805555555556" footer="0.511805555555556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0"/>
  <sheetViews>
    <sheetView showZeros="0" topLeftCell="A3" workbookViewId="0">
      <selection activeCell="R12" sqref="R12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4" width="14.1428571428571" customWidth="1"/>
    <col min="5" max="6" width="13.5714285714286" customWidth="1"/>
    <col min="7" max="7" width="9.28571428571429" customWidth="1"/>
    <col min="8" max="9" width="8.14285714285714" customWidth="1"/>
    <col min="10" max="10" width="8.71428571428571" customWidth="1"/>
    <col min="11" max="11" width="6" customWidth="1"/>
    <col min="12" max="12" width="9.57142857142857" customWidth="1"/>
    <col min="13" max="13" width="9.14285714285714" customWidth="1"/>
    <col min="14" max="14" width="8.57142857142857" customWidth="1"/>
    <col min="15" max="15" width="6.71428571428571" customWidth="1"/>
  </cols>
  <sheetData>
    <row r="1" ht="27" customHeight="1" spans="4:15">
      <c r="D1" s="181"/>
      <c r="H1" s="181"/>
      <c r="J1" s="181"/>
      <c r="O1" s="32" t="s">
        <v>72</v>
      </c>
    </row>
    <row r="2" ht="42" customHeight="1" spans="1:15">
      <c r="A2" s="4" t="str">
        <f>"2025"&amp;"年部门支出预算表"</f>
        <v>2025年部门支出预算表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ht="27" customHeight="1" spans="1:15">
      <c r="A3" s="183" t="str">
        <f>"单位名称："&amp;"临沧市机关事务服务中心"</f>
        <v>单位名称：临沧市机关事务服务中心</v>
      </c>
      <c r="B3" s="184"/>
      <c r="C3" s="71"/>
      <c r="D3" s="2"/>
      <c r="E3" s="71"/>
      <c r="F3" s="71"/>
      <c r="G3" s="71"/>
      <c r="H3" s="2"/>
      <c r="I3" s="71"/>
      <c r="J3" s="2"/>
      <c r="K3" s="71"/>
      <c r="L3" s="71"/>
      <c r="M3" s="191"/>
      <c r="N3" s="191"/>
      <c r="O3" s="32" t="s">
        <v>1</v>
      </c>
    </row>
    <row r="4" ht="33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9" t="s">
        <v>75</v>
      </c>
      <c r="F4" s="147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46" customHeight="1" spans="1:15">
      <c r="A5" s="17"/>
      <c r="B5" s="17"/>
      <c r="C5" s="17"/>
      <c r="D5" s="153" t="s">
        <v>58</v>
      </c>
      <c r="E5" s="96" t="s">
        <v>75</v>
      </c>
      <c r="F5" s="96" t="s">
        <v>76</v>
      </c>
      <c r="G5" s="17"/>
      <c r="H5" s="17"/>
      <c r="I5" s="17"/>
      <c r="J5" s="153" t="s">
        <v>58</v>
      </c>
      <c r="K5" s="40" t="s">
        <v>79</v>
      </c>
      <c r="L5" s="40" t="s">
        <v>80</v>
      </c>
      <c r="M5" s="40" t="s">
        <v>81</v>
      </c>
      <c r="N5" s="40" t="s">
        <v>82</v>
      </c>
      <c r="O5" s="40" t="s">
        <v>83</v>
      </c>
    </row>
    <row r="6" ht="18.75" customHeight="1" spans="1:15">
      <c r="A6" s="185">
        <v>1</v>
      </c>
      <c r="B6" s="185">
        <v>2</v>
      </c>
      <c r="C6" s="153">
        <v>3</v>
      </c>
      <c r="D6" s="153">
        <v>4</v>
      </c>
      <c r="E6" s="153">
        <v>5</v>
      </c>
      <c r="F6" s="153">
        <v>6</v>
      </c>
      <c r="G6" s="153">
        <v>7</v>
      </c>
      <c r="H6" s="153">
        <v>8</v>
      </c>
      <c r="I6" s="153">
        <v>9</v>
      </c>
      <c r="J6" s="153">
        <v>10</v>
      </c>
      <c r="K6" s="153">
        <v>11</v>
      </c>
      <c r="L6" s="153">
        <v>12</v>
      </c>
      <c r="M6" s="153">
        <v>13</v>
      </c>
      <c r="N6" s="153">
        <v>14</v>
      </c>
      <c r="O6" s="153">
        <v>15</v>
      </c>
    </row>
    <row r="7" ht="18.75" customHeight="1" spans="1:15">
      <c r="A7" s="179" t="s">
        <v>84</v>
      </c>
      <c r="B7" s="179" t="s">
        <v>85</v>
      </c>
      <c r="C7" s="23">
        <v>29950237.36</v>
      </c>
      <c r="D7" s="23">
        <v>29950237.36</v>
      </c>
      <c r="E7" s="23">
        <v>4076637.36</v>
      </c>
      <c r="F7" s="23">
        <v>25873600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225" t="s">
        <v>86</v>
      </c>
      <c r="B8" s="225" t="s">
        <v>87</v>
      </c>
      <c r="C8" s="23">
        <v>29950237.36</v>
      </c>
      <c r="D8" s="23">
        <v>29950237.36</v>
      </c>
      <c r="E8" s="23">
        <v>4076637.36</v>
      </c>
      <c r="F8" s="23">
        <v>25873600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26" t="s">
        <v>88</v>
      </c>
      <c r="B9" s="227" t="s">
        <v>89</v>
      </c>
      <c r="C9" s="23">
        <v>1175063</v>
      </c>
      <c r="D9" s="23">
        <v>1175063</v>
      </c>
      <c r="E9" s="23">
        <v>705063</v>
      </c>
      <c r="F9" s="23">
        <v>470000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26" t="s">
        <v>90</v>
      </c>
      <c r="B10" s="227" t="s">
        <v>91</v>
      </c>
      <c r="C10" s="23">
        <v>25418600</v>
      </c>
      <c r="D10" s="23">
        <v>25418600</v>
      </c>
      <c r="E10" s="23">
        <v>15000</v>
      </c>
      <c r="F10" s="23">
        <v>25403600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26" t="s">
        <v>92</v>
      </c>
      <c r="B11" s="227" t="s">
        <v>93</v>
      </c>
      <c r="C11" s="23">
        <v>3356574.36</v>
      </c>
      <c r="D11" s="23">
        <v>3356574.36</v>
      </c>
      <c r="E11" s="23">
        <v>3356574.36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9" t="s">
        <v>94</v>
      </c>
      <c r="B12" s="179" t="s">
        <v>95</v>
      </c>
      <c r="C12" s="23">
        <v>544878.39</v>
      </c>
      <c r="D12" s="23">
        <v>544878.39</v>
      </c>
      <c r="E12" s="23">
        <v>544878.39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25" t="s">
        <v>96</v>
      </c>
      <c r="B13" s="225" t="s">
        <v>97</v>
      </c>
      <c r="C13" s="23">
        <v>544878.39</v>
      </c>
      <c r="D13" s="23">
        <v>544878.39</v>
      </c>
      <c r="E13" s="23">
        <v>544878.39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26" t="s">
        <v>98</v>
      </c>
      <c r="B14" s="227" t="s">
        <v>99</v>
      </c>
      <c r="C14" s="23">
        <v>23045.4</v>
      </c>
      <c r="D14" s="23">
        <v>23045.4</v>
      </c>
      <c r="E14" s="23">
        <v>23045.4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226" t="s">
        <v>100</v>
      </c>
      <c r="B15" s="227" t="s">
        <v>101</v>
      </c>
      <c r="C15" s="23">
        <v>112761</v>
      </c>
      <c r="D15" s="23">
        <v>112761</v>
      </c>
      <c r="E15" s="23">
        <v>112761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26" t="s">
        <v>102</v>
      </c>
      <c r="B16" s="227" t="s">
        <v>103</v>
      </c>
      <c r="C16" s="23">
        <v>409071.99</v>
      </c>
      <c r="D16" s="23">
        <v>409071.99</v>
      </c>
      <c r="E16" s="23">
        <v>409071.99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26" t="s">
        <v>104</v>
      </c>
      <c r="B17" s="227" t="s">
        <v>105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9" t="s">
        <v>106</v>
      </c>
      <c r="B18" s="179" t="s">
        <v>107</v>
      </c>
      <c r="C18" s="23">
        <v>283932.1</v>
      </c>
      <c r="D18" s="23">
        <v>283932.1</v>
      </c>
      <c r="E18" s="23">
        <v>283932.1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25" t="s">
        <v>108</v>
      </c>
      <c r="B19" s="225" t="s">
        <v>109</v>
      </c>
      <c r="C19" s="23">
        <v>283932.1</v>
      </c>
      <c r="D19" s="23">
        <v>283932.1</v>
      </c>
      <c r="E19" s="23">
        <v>283932.1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26" t="s">
        <v>110</v>
      </c>
      <c r="B20" s="227" t="s">
        <v>111</v>
      </c>
      <c r="C20" s="23">
        <v>39710.73</v>
      </c>
      <c r="D20" s="23">
        <v>39710.73</v>
      </c>
      <c r="E20" s="23">
        <v>39710.73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26" t="s">
        <v>112</v>
      </c>
      <c r="B21" s="227" t="s">
        <v>113</v>
      </c>
      <c r="C21" s="23">
        <v>141814.97</v>
      </c>
      <c r="D21" s="23">
        <v>141814.97</v>
      </c>
      <c r="E21" s="23">
        <v>141814.97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26" t="s">
        <v>114</v>
      </c>
      <c r="B22" s="227" t="s">
        <v>115</v>
      </c>
      <c r="C22" s="23">
        <v>88581</v>
      </c>
      <c r="D22" s="23">
        <v>88581</v>
      </c>
      <c r="E22" s="23">
        <v>88581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26" t="s">
        <v>116</v>
      </c>
      <c r="B23" s="227" t="s">
        <v>117</v>
      </c>
      <c r="C23" s="23">
        <v>13825.4</v>
      </c>
      <c r="D23" s="23">
        <v>13825.4</v>
      </c>
      <c r="E23" s="23">
        <v>13825.4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9" t="s">
        <v>118</v>
      </c>
      <c r="B24" s="179" t="s">
        <v>119</v>
      </c>
      <c r="C24" s="23">
        <v>308088.71</v>
      </c>
      <c r="D24" s="23">
        <v>308088.71</v>
      </c>
      <c r="E24" s="23">
        <v>308088.71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25" t="s">
        <v>120</v>
      </c>
      <c r="B25" s="225" t="s">
        <v>121</v>
      </c>
      <c r="C25" s="23">
        <v>308088.71</v>
      </c>
      <c r="D25" s="23">
        <v>308088.71</v>
      </c>
      <c r="E25" s="23">
        <v>308088.71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26" t="s">
        <v>122</v>
      </c>
      <c r="B26" s="227" t="s">
        <v>123</v>
      </c>
      <c r="C26" s="23">
        <v>308088.71</v>
      </c>
      <c r="D26" s="23">
        <v>308088.71</v>
      </c>
      <c r="E26" s="23">
        <v>308088.71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9" t="s">
        <v>124</v>
      </c>
      <c r="B27" s="179" t="s">
        <v>83</v>
      </c>
      <c r="C27" s="23">
        <v>500</v>
      </c>
      <c r="D27" s="23"/>
      <c r="E27" s="23"/>
      <c r="F27" s="23"/>
      <c r="G27" s="23"/>
      <c r="H27" s="23"/>
      <c r="I27" s="23"/>
      <c r="J27" s="23">
        <v>500</v>
      </c>
      <c r="K27" s="23"/>
      <c r="L27" s="23"/>
      <c r="M27" s="23"/>
      <c r="N27" s="23"/>
      <c r="O27" s="23">
        <v>500</v>
      </c>
    </row>
    <row r="28" ht="18.75" customHeight="1" spans="1:15">
      <c r="A28" s="225" t="s">
        <v>125</v>
      </c>
      <c r="B28" s="225" t="s">
        <v>83</v>
      </c>
      <c r="C28" s="23">
        <v>500</v>
      </c>
      <c r="D28" s="23"/>
      <c r="E28" s="23"/>
      <c r="F28" s="23"/>
      <c r="G28" s="23"/>
      <c r="H28" s="23"/>
      <c r="I28" s="23"/>
      <c r="J28" s="23">
        <v>500</v>
      </c>
      <c r="K28" s="23"/>
      <c r="L28" s="23"/>
      <c r="M28" s="23"/>
      <c r="N28" s="23"/>
      <c r="O28" s="23">
        <v>500</v>
      </c>
    </row>
    <row r="29" ht="18.75" customHeight="1" spans="1:15">
      <c r="A29" s="226" t="s">
        <v>126</v>
      </c>
      <c r="B29" s="227" t="s">
        <v>83</v>
      </c>
      <c r="C29" s="23">
        <v>500</v>
      </c>
      <c r="D29" s="23"/>
      <c r="E29" s="23"/>
      <c r="F29" s="23"/>
      <c r="G29" s="23"/>
      <c r="H29" s="23"/>
      <c r="I29" s="23"/>
      <c r="J29" s="23">
        <v>500</v>
      </c>
      <c r="K29" s="23"/>
      <c r="L29" s="23"/>
      <c r="M29" s="23"/>
      <c r="N29" s="23"/>
      <c r="O29" s="23">
        <v>500</v>
      </c>
    </row>
    <row r="30" ht="18.75" customHeight="1" spans="1:15">
      <c r="A30" s="189" t="s">
        <v>127</v>
      </c>
      <c r="B30" s="190" t="s">
        <v>127</v>
      </c>
      <c r="C30" s="23">
        <v>31087636.56</v>
      </c>
      <c r="D30" s="23">
        <v>31087136.56</v>
      </c>
      <c r="E30" s="23">
        <v>5213536.56</v>
      </c>
      <c r="F30" s="23">
        <v>25873600</v>
      </c>
      <c r="G30" s="23"/>
      <c r="H30" s="23"/>
      <c r="I30" s="23"/>
      <c r="J30" s="23">
        <v>500</v>
      </c>
      <c r="K30" s="23"/>
      <c r="L30" s="23"/>
      <c r="M30" s="23"/>
      <c r="N30" s="23"/>
      <c r="O30" s="23">
        <v>500</v>
      </c>
    </row>
  </sheetData>
  <mergeCells count="11">
    <mergeCell ref="A2:O2"/>
    <mergeCell ref="A3:L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57638888888889" right="0.357638888888889" top="0.605555555555556" bottom="0.409027777777778" header="0.511805555555556" footer="0.511805555555556"/>
  <pageSetup paperSize="9" scale="8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workbookViewId="0">
      <selection activeCell="C44" sqref="C44"/>
    </sheetView>
  </sheetViews>
  <sheetFormatPr defaultColWidth="9.14285714285714" defaultRowHeight="14.25" customHeight="1" outlineLevelCol="3"/>
  <cols>
    <col min="1" max="1" width="48" customWidth="1"/>
    <col min="2" max="2" width="40.1428571428571" customWidth="1"/>
    <col min="3" max="3" width="52.1428571428571" customWidth="1"/>
    <col min="4" max="4" width="37.2857142857143" customWidth="1"/>
  </cols>
  <sheetData>
    <row r="1" ht="19.5" customHeight="1" spans="4:4">
      <c r="D1" s="32" t="s">
        <v>128</v>
      </c>
    </row>
    <row r="2" ht="36" customHeight="1" spans="1:4">
      <c r="A2" s="4" t="str">
        <f>"2025"&amp;"年部门财政拨款收支预算总表"</f>
        <v>2025年部门财政拨款收支预算总表</v>
      </c>
      <c r="B2" s="170"/>
      <c r="C2" s="170"/>
      <c r="D2" s="170"/>
    </row>
    <row r="3" ht="18.75" customHeight="1" spans="1:4">
      <c r="A3" s="6" t="str">
        <f>"单位名称："&amp;"临沧市机关事务服务中心"</f>
        <v>单位名称：临沧市机关事务服务中心</v>
      </c>
      <c r="B3" s="171"/>
      <c r="C3" s="171"/>
      <c r="D3" s="32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4" customHeight="1" spans="1:4">
      <c r="A5" s="26" t="s">
        <v>4</v>
      </c>
      <c r="B5" s="111" t="str">
        <f t="shared" ref="B5:D5" si="0">"2025"&amp;"年预算数"</f>
        <v>2025年预算数</v>
      </c>
      <c r="C5" s="26" t="s">
        <v>129</v>
      </c>
      <c r="D5" s="111" t="str">
        <f t="shared" si="0"/>
        <v>2025年预算数</v>
      </c>
    </row>
    <row r="6" ht="9" customHeight="1" spans="1:4">
      <c r="A6" s="28"/>
      <c r="B6" s="17"/>
      <c r="C6" s="28"/>
      <c r="D6" s="17"/>
    </row>
    <row r="7" ht="18" customHeight="1" spans="1:4">
      <c r="A7" s="172" t="s">
        <v>130</v>
      </c>
      <c r="B7" s="23">
        <v>31087136.56</v>
      </c>
      <c r="C7" s="173" t="s">
        <v>131</v>
      </c>
      <c r="D7" s="23">
        <v>31087136.56</v>
      </c>
    </row>
    <row r="8" ht="18" customHeight="1" spans="1:4">
      <c r="A8" s="174" t="s">
        <v>132</v>
      </c>
      <c r="B8" s="23">
        <v>31087136.56</v>
      </c>
      <c r="C8" s="173" t="s">
        <v>133</v>
      </c>
      <c r="D8" s="23">
        <v>29950237.36</v>
      </c>
    </row>
    <row r="9" ht="18" customHeight="1" spans="1:4">
      <c r="A9" s="174" t="s">
        <v>134</v>
      </c>
      <c r="B9" s="23"/>
      <c r="C9" s="173" t="s">
        <v>135</v>
      </c>
      <c r="D9" s="23"/>
    </row>
    <row r="10" ht="18" customHeight="1" spans="1:4">
      <c r="A10" s="174" t="s">
        <v>136</v>
      </c>
      <c r="B10" s="23"/>
      <c r="C10" s="173" t="s">
        <v>137</v>
      </c>
      <c r="D10" s="23"/>
    </row>
    <row r="11" ht="18" customHeight="1" spans="1:4">
      <c r="A11" s="174" t="s">
        <v>138</v>
      </c>
      <c r="B11" s="23"/>
      <c r="C11" s="173" t="s">
        <v>139</v>
      </c>
      <c r="D11" s="23"/>
    </row>
    <row r="12" ht="18" customHeight="1" spans="1:4">
      <c r="A12" s="174" t="s">
        <v>132</v>
      </c>
      <c r="B12" s="23"/>
      <c r="C12" s="173" t="s">
        <v>140</v>
      </c>
      <c r="D12" s="23"/>
    </row>
    <row r="13" ht="18" customHeight="1" spans="1:4">
      <c r="A13" s="174" t="s">
        <v>134</v>
      </c>
      <c r="B13" s="23"/>
      <c r="C13" s="173" t="s">
        <v>141</v>
      </c>
      <c r="D13" s="23"/>
    </row>
    <row r="14" ht="18" customHeight="1" spans="1:4">
      <c r="A14" s="174" t="s">
        <v>136</v>
      </c>
      <c r="B14" s="23"/>
      <c r="C14" s="173" t="s">
        <v>142</v>
      </c>
      <c r="D14" s="23"/>
    </row>
    <row r="15" ht="18" customHeight="1" spans="1:4">
      <c r="A15" s="175"/>
      <c r="B15" s="23"/>
      <c r="C15" s="21" t="s">
        <v>143</v>
      </c>
      <c r="D15" s="23">
        <v>544878.39</v>
      </c>
    </row>
    <row r="16" ht="18" customHeight="1" spans="1:4">
      <c r="A16" s="176"/>
      <c r="B16" s="23"/>
      <c r="C16" s="21" t="s">
        <v>144</v>
      </c>
      <c r="D16" s="23">
        <v>283932.1</v>
      </c>
    </row>
    <row r="17" ht="18" customHeight="1" spans="1:4">
      <c r="A17" s="177"/>
      <c r="B17" s="23"/>
      <c r="C17" s="21" t="s">
        <v>145</v>
      </c>
      <c r="D17" s="23"/>
    </row>
    <row r="18" ht="18" customHeight="1" spans="1:4">
      <c r="A18" s="177"/>
      <c r="B18" s="23"/>
      <c r="C18" s="21" t="s">
        <v>146</v>
      </c>
      <c r="D18" s="23"/>
    </row>
    <row r="19" ht="18" customHeight="1" spans="1:4">
      <c r="A19" s="177"/>
      <c r="B19" s="23"/>
      <c r="C19" s="21" t="s">
        <v>147</v>
      </c>
      <c r="D19" s="23"/>
    </row>
    <row r="20" ht="18" customHeight="1" spans="1:4">
      <c r="A20" s="177"/>
      <c r="B20" s="23"/>
      <c r="C20" s="21" t="s">
        <v>148</v>
      </c>
      <c r="D20" s="23"/>
    </row>
    <row r="21" ht="18" customHeight="1" spans="1:4">
      <c r="A21" s="177"/>
      <c r="B21" s="23"/>
      <c r="C21" s="21" t="s">
        <v>149</v>
      </c>
      <c r="D21" s="23"/>
    </row>
    <row r="22" ht="18" customHeight="1" spans="1:4">
      <c r="A22" s="177"/>
      <c r="B22" s="23"/>
      <c r="C22" s="21" t="s">
        <v>150</v>
      </c>
      <c r="D22" s="23"/>
    </row>
    <row r="23" ht="18" customHeight="1" spans="1:4">
      <c r="A23" s="177"/>
      <c r="B23" s="23"/>
      <c r="C23" s="21" t="s">
        <v>151</v>
      </c>
      <c r="D23" s="23"/>
    </row>
    <row r="24" ht="18" customHeight="1" spans="1:4">
      <c r="A24" s="177"/>
      <c r="B24" s="23"/>
      <c r="C24" s="21" t="s">
        <v>152</v>
      </c>
      <c r="D24" s="23"/>
    </row>
    <row r="25" ht="18" customHeight="1" spans="1:4">
      <c r="A25" s="177"/>
      <c r="B25" s="23"/>
      <c r="C25" s="21" t="s">
        <v>153</v>
      </c>
      <c r="D25" s="23"/>
    </row>
    <row r="26" ht="18" customHeight="1" spans="1:4">
      <c r="A26" s="177"/>
      <c r="B26" s="23"/>
      <c r="C26" s="21" t="s">
        <v>154</v>
      </c>
      <c r="D26" s="23">
        <v>308088.71</v>
      </c>
    </row>
    <row r="27" ht="18" customHeight="1" spans="1:4">
      <c r="A27" s="175"/>
      <c r="B27" s="23"/>
      <c r="C27" s="21" t="s">
        <v>155</v>
      </c>
      <c r="D27" s="23"/>
    </row>
    <row r="28" ht="18" customHeight="1" spans="1:4">
      <c r="A28" s="176"/>
      <c r="B28" s="23"/>
      <c r="C28" s="21" t="s">
        <v>156</v>
      </c>
      <c r="D28" s="23"/>
    </row>
    <row r="29" ht="18" customHeight="1" spans="1:4">
      <c r="A29" s="177"/>
      <c r="B29" s="23"/>
      <c r="C29" s="21" t="s">
        <v>157</v>
      </c>
      <c r="D29" s="23"/>
    </row>
    <row r="30" ht="18" customHeight="1" spans="1:4">
      <c r="A30" s="177"/>
      <c r="B30" s="23"/>
      <c r="C30" s="21" t="s">
        <v>158</v>
      </c>
      <c r="D30" s="23"/>
    </row>
    <row r="31" ht="18" customHeight="1" spans="1:4">
      <c r="A31" s="177"/>
      <c r="B31" s="23"/>
      <c r="C31" s="21" t="s">
        <v>159</v>
      </c>
      <c r="D31" s="23"/>
    </row>
    <row r="32" ht="18" customHeight="1" spans="1:4">
      <c r="A32" s="177"/>
      <c r="B32" s="23"/>
      <c r="C32" s="21" t="s">
        <v>160</v>
      </c>
      <c r="D32" s="23"/>
    </row>
    <row r="33" ht="18" customHeight="1" spans="1:4">
      <c r="A33" s="177"/>
      <c r="B33" s="23"/>
      <c r="C33" s="21" t="s">
        <v>161</v>
      </c>
      <c r="D33" s="23"/>
    </row>
    <row r="34" ht="18" customHeight="1" spans="1:4">
      <c r="A34" s="175"/>
      <c r="B34" s="178"/>
      <c r="C34" s="21" t="s">
        <v>162</v>
      </c>
      <c r="D34" s="178"/>
    </row>
    <row r="35" ht="18" customHeight="1" spans="1:4">
      <c r="A35" s="175"/>
      <c r="B35" s="23"/>
      <c r="C35" s="179" t="s">
        <v>163</v>
      </c>
      <c r="D35" s="23"/>
    </row>
    <row r="36" ht="18" customHeight="1" spans="1:4">
      <c r="A36" s="176" t="s">
        <v>164</v>
      </c>
      <c r="B36" s="180">
        <v>31087136.56</v>
      </c>
      <c r="C36" s="175" t="s">
        <v>52</v>
      </c>
      <c r="D36" s="180">
        <v>31087136.56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0.605555555555556" bottom="0.409027777777778" header="0.511805555555556" footer="0.511805555555556"/>
  <pageSetup paperSize="9" scale="8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6"/>
  <sheetViews>
    <sheetView showZeros="0" workbookViewId="0">
      <selection activeCell="F31" sqref="F3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4" width="18" customWidth="1"/>
    <col min="5" max="7" width="24.2857142857143" customWidth="1"/>
  </cols>
  <sheetData>
    <row r="1" ht="21" customHeight="1" spans="1:7">
      <c r="A1" s="159"/>
      <c r="B1" s="159"/>
      <c r="C1" s="159"/>
      <c r="D1" s="49"/>
      <c r="E1" s="159"/>
      <c r="F1" s="58"/>
      <c r="G1" s="32" t="s">
        <v>165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10"/>
      <c r="C2" s="110"/>
      <c r="D2" s="110"/>
      <c r="E2" s="110"/>
      <c r="F2" s="110"/>
      <c r="G2" s="110"/>
    </row>
    <row r="3" ht="18.75" customHeight="1" spans="1:7">
      <c r="A3" s="6" t="str">
        <f>"单位名称："&amp;"临沧市机关事务服务中心"</f>
        <v>单位名称：临沧市机关事务服务中心</v>
      </c>
      <c r="B3" s="160"/>
      <c r="C3" s="49"/>
      <c r="D3" s="49"/>
      <c r="E3" s="49"/>
      <c r="F3" s="58"/>
      <c r="G3" s="32" t="s">
        <v>1</v>
      </c>
    </row>
    <row r="4" ht="22" customHeight="1" spans="1:7">
      <c r="A4" s="161" t="s">
        <v>166</v>
      </c>
      <c r="B4" s="162"/>
      <c r="C4" s="111" t="s">
        <v>56</v>
      </c>
      <c r="D4" s="142" t="s">
        <v>75</v>
      </c>
      <c r="E4" s="12"/>
      <c r="F4" s="13"/>
      <c r="G4" s="135" t="s">
        <v>76</v>
      </c>
    </row>
    <row r="5" ht="22" customHeight="1" spans="1:7">
      <c r="A5" s="163" t="s">
        <v>73</v>
      </c>
      <c r="B5" s="163" t="s">
        <v>74</v>
      </c>
      <c r="C5" s="28"/>
      <c r="D5" s="153" t="s">
        <v>58</v>
      </c>
      <c r="E5" s="153" t="s">
        <v>167</v>
      </c>
      <c r="F5" s="153" t="s">
        <v>168</v>
      </c>
      <c r="G5" s="117"/>
    </row>
    <row r="6" ht="22" customHeight="1" spans="1:7">
      <c r="A6" s="164" t="s">
        <v>169</v>
      </c>
      <c r="B6" s="164" t="s">
        <v>170</v>
      </c>
      <c r="C6" s="164" t="s">
        <v>171</v>
      </c>
      <c r="D6" s="165">
        <v>4</v>
      </c>
      <c r="E6" s="166" t="s">
        <v>172</v>
      </c>
      <c r="F6" s="166" t="s">
        <v>173</v>
      </c>
      <c r="G6" s="164" t="s">
        <v>174</v>
      </c>
    </row>
    <row r="7" ht="22" customHeight="1" spans="1:7">
      <c r="A7" s="167" t="s">
        <v>84</v>
      </c>
      <c r="B7" s="167" t="s">
        <v>85</v>
      </c>
      <c r="C7" s="23">
        <v>29950237.36</v>
      </c>
      <c r="D7" s="23">
        <v>4076637.36</v>
      </c>
      <c r="E7" s="23">
        <v>2951887.68</v>
      </c>
      <c r="F7" s="23">
        <v>1124749.68</v>
      </c>
      <c r="G7" s="23">
        <v>25873600</v>
      </c>
    </row>
    <row r="8" ht="22" customHeight="1" spans="1:7">
      <c r="A8" s="168" t="s">
        <v>86</v>
      </c>
      <c r="B8" s="168" t="s">
        <v>87</v>
      </c>
      <c r="C8" s="23">
        <v>29950237.36</v>
      </c>
      <c r="D8" s="23">
        <v>4076637.36</v>
      </c>
      <c r="E8" s="23">
        <v>2951887.68</v>
      </c>
      <c r="F8" s="23">
        <v>1124749.68</v>
      </c>
      <c r="G8" s="23">
        <v>25873600</v>
      </c>
    </row>
    <row r="9" ht="22" customHeight="1" spans="1:7">
      <c r="A9" s="169" t="s">
        <v>88</v>
      </c>
      <c r="B9" s="169" t="s">
        <v>89</v>
      </c>
      <c r="C9" s="23">
        <v>1175063</v>
      </c>
      <c r="D9" s="23">
        <v>705063</v>
      </c>
      <c r="E9" s="23">
        <v>623206</v>
      </c>
      <c r="F9" s="23">
        <v>81857</v>
      </c>
      <c r="G9" s="23">
        <v>470000</v>
      </c>
    </row>
    <row r="10" ht="22" customHeight="1" spans="1:7">
      <c r="A10" s="169" t="s">
        <v>90</v>
      </c>
      <c r="B10" s="169" t="s">
        <v>91</v>
      </c>
      <c r="C10" s="23">
        <v>25418600</v>
      </c>
      <c r="D10" s="23">
        <v>15000</v>
      </c>
      <c r="E10" s="23"/>
      <c r="F10" s="23">
        <v>15000</v>
      </c>
      <c r="G10" s="23">
        <v>25403600</v>
      </c>
    </row>
    <row r="11" ht="22" customHeight="1" spans="1:7">
      <c r="A11" s="169" t="s">
        <v>92</v>
      </c>
      <c r="B11" s="169" t="s">
        <v>93</v>
      </c>
      <c r="C11" s="23">
        <v>3356574.36</v>
      </c>
      <c r="D11" s="23">
        <v>3356574.36</v>
      </c>
      <c r="E11" s="23">
        <v>2328681.68</v>
      </c>
      <c r="F11" s="23">
        <v>1027892.68</v>
      </c>
      <c r="G11" s="23"/>
    </row>
    <row r="12" ht="22" customHeight="1" spans="1:7">
      <c r="A12" s="167" t="s">
        <v>94</v>
      </c>
      <c r="B12" s="167" t="s">
        <v>95</v>
      </c>
      <c r="C12" s="23">
        <v>544878.39</v>
      </c>
      <c r="D12" s="23">
        <v>544878.39</v>
      </c>
      <c r="E12" s="23">
        <v>541278.39</v>
      </c>
      <c r="F12" s="23">
        <v>3600</v>
      </c>
      <c r="G12" s="23"/>
    </row>
    <row r="13" ht="22" customHeight="1" spans="1:7">
      <c r="A13" s="168" t="s">
        <v>96</v>
      </c>
      <c r="B13" s="168" t="s">
        <v>97</v>
      </c>
      <c r="C13" s="23">
        <v>544878.39</v>
      </c>
      <c r="D13" s="23">
        <v>544878.39</v>
      </c>
      <c r="E13" s="23">
        <v>541278.39</v>
      </c>
      <c r="F13" s="23">
        <v>3600</v>
      </c>
      <c r="G13" s="23"/>
    </row>
    <row r="14" ht="22" customHeight="1" spans="1:7">
      <c r="A14" s="169" t="s">
        <v>98</v>
      </c>
      <c r="B14" s="169" t="s">
        <v>99</v>
      </c>
      <c r="C14" s="23">
        <v>23045.4</v>
      </c>
      <c r="D14" s="23">
        <v>23045.4</v>
      </c>
      <c r="E14" s="23">
        <v>22445.4</v>
      </c>
      <c r="F14" s="23">
        <v>600</v>
      </c>
      <c r="G14" s="23"/>
    </row>
    <row r="15" ht="22" customHeight="1" spans="1:7">
      <c r="A15" s="169" t="s">
        <v>100</v>
      </c>
      <c r="B15" s="169" t="s">
        <v>101</v>
      </c>
      <c r="C15" s="23">
        <v>112761</v>
      </c>
      <c r="D15" s="23">
        <v>112761</v>
      </c>
      <c r="E15" s="23">
        <v>109761</v>
      </c>
      <c r="F15" s="23">
        <v>3000</v>
      </c>
      <c r="G15" s="23"/>
    </row>
    <row r="16" ht="22" customHeight="1" spans="1:7">
      <c r="A16" s="169" t="s">
        <v>102</v>
      </c>
      <c r="B16" s="169" t="s">
        <v>103</v>
      </c>
      <c r="C16" s="23">
        <v>409071.99</v>
      </c>
      <c r="D16" s="23">
        <v>409071.99</v>
      </c>
      <c r="E16" s="23">
        <v>409071.99</v>
      </c>
      <c r="F16" s="23"/>
      <c r="G16" s="23"/>
    </row>
    <row r="17" ht="22" customHeight="1" spans="1:7">
      <c r="A17" s="167" t="s">
        <v>106</v>
      </c>
      <c r="B17" s="167" t="s">
        <v>107</v>
      </c>
      <c r="C17" s="23">
        <v>283932.1</v>
      </c>
      <c r="D17" s="23">
        <v>283932.1</v>
      </c>
      <c r="E17" s="23">
        <v>283932.1</v>
      </c>
      <c r="F17" s="23"/>
      <c r="G17" s="23"/>
    </row>
    <row r="18" ht="22" customHeight="1" spans="1:7">
      <c r="A18" s="168" t="s">
        <v>108</v>
      </c>
      <c r="B18" s="168" t="s">
        <v>109</v>
      </c>
      <c r="C18" s="23">
        <v>283932.1</v>
      </c>
      <c r="D18" s="23">
        <v>283932.1</v>
      </c>
      <c r="E18" s="23">
        <v>283932.1</v>
      </c>
      <c r="F18" s="23"/>
      <c r="G18" s="23"/>
    </row>
    <row r="19" ht="22" customHeight="1" spans="1:7">
      <c r="A19" s="169" t="s">
        <v>110</v>
      </c>
      <c r="B19" s="169" t="s">
        <v>111</v>
      </c>
      <c r="C19" s="23">
        <v>39710.73</v>
      </c>
      <c r="D19" s="23">
        <v>39710.73</v>
      </c>
      <c r="E19" s="23">
        <v>39710.73</v>
      </c>
      <c r="F19" s="23"/>
      <c r="G19" s="23"/>
    </row>
    <row r="20" ht="22" customHeight="1" spans="1:7">
      <c r="A20" s="169" t="s">
        <v>112</v>
      </c>
      <c r="B20" s="169" t="s">
        <v>113</v>
      </c>
      <c r="C20" s="23">
        <v>141814.97</v>
      </c>
      <c r="D20" s="23">
        <v>141814.97</v>
      </c>
      <c r="E20" s="23">
        <v>141814.97</v>
      </c>
      <c r="F20" s="23"/>
      <c r="G20" s="23"/>
    </row>
    <row r="21" ht="22" customHeight="1" spans="1:7">
      <c r="A21" s="169" t="s">
        <v>114</v>
      </c>
      <c r="B21" s="169" t="s">
        <v>115</v>
      </c>
      <c r="C21" s="23">
        <v>88581</v>
      </c>
      <c r="D21" s="23">
        <v>88581</v>
      </c>
      <c r="E21" s="23">
        <v>88581</v>
      </c>
      <c r="F21" s="23"/>
      <c r="G21" s="23"/>
    </row>
    <row r="22" ht="22" customHeight="1" spans="1:7">
      <c r="A22" s="169" t="s">
        <v>116</v>
      </c>
      <c r="B22" s="169" t="s">
        <v>117</v>
      </c>
      <c r="C22" s="23">
        <v>13825.4</v>
      </c>
      <c r="D22" s="23">
        <v>13825.4</v>
      </c>
      <c r="E22" s="23">
        <v>13825.4</v>
      </c>
      <c r="F22" s="23"/>
      <c r="G22" s="23"/>
    </row>
    <row r="23" ht="22" customHeight="1" spans="1:7">
      <c r="A23" s="167" t="s">
        <v>118</v>
      </c>
      <c r="B23" s="167" t="s">
        <v>119</v>
      </c>
      <c r="C23" s="23">
        <v>308088.71</v>
      </c>
      <c r="D23" s="23">
        <v>308088.71</v>
      </c>
      <c r="E23" s="23">
        <v>308088.71</v>
      </c>
      <c r="F23" s="23"/>
      <c r="G23" s="23"/>
    </row>
    <row r="24" ht="22" customHeight="1" spans="1:7">
      <c r="A24" s="168" t="s">
        <v>120</v>
      </c>
      <c r="B24" s="168" t="s">
        <v>121</v>
      </c>
      <c r="C24" s="23">
        <v>308088.71</v>
      </c>
      <c r="D24" s="23">
        <v>308088.71</v>
      </c>
      <c r="E24" s="23">
        <v>308088.71</v>
      </c>
      <c r="F24" s="23"/>
      <c r="G24" s="23"/>
    </row>
    <row r="25" ht="22" customHeight="1" spans="1:7">
      <c r="A25" s="169" t="s">
        <v>122</v>
      </c>
      <c r="B25" s="169" t="s">
        <v>123</v>
      </c>
      <c r="C25" s="23">
        <v>308088.71</v>
      </c>
      <c r="D25" s="23">
        <v>308088.71</v>
      </c>
      <c r="E25" s="23">
        <v>308088.71</v>
      </c>
      <c r="F25" s="23"/>
      <c r="G25" s="23"/>
    </row>
    <row r="26" ht="22" customHeight="1" spans="1:7">
      <c r="A26" s="44" t="s">
        <v>56</v>
      </c>
      <c r="B26" s="44"/>
      <c r="C26" s="23">
        <v>31087136.56</v>
      </c>
      <c r="D26" s="23">
        <v>5213536.56</v>
      </c>
      <c r="E26" s="23">
        <v>4085186.88</v>
      </c>
      <c r="F26" s="23">
        <v>1128349.68</v>
      </c>
      <c r="G26" s="23">
        <v>25873600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57638888888889" right="0.357638888888889" top="0.605555555555556" bottom="0.409027777777778" header="0.511805555555556" footer="0.511805555555556"/>
  <pageSetup paperSize="9" scale="9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D28" sqref="D28"/>
    </sheetView>
  </sheetViews>
  <sheetFormatPr defaultColWidth="9.14285714285714" defaultRowHeight="14.25" customHeight="1" outlineLevelCol="6"/>
  <cols>
    <col min="1" max="1" width="23.5714285714286" customWidth="1"/>
    <col min="2" max="2" width="27.2857142857143" customWidth="1"/>
    <col min="3" max="3" width="26.7142857142857" customWidth="1"/>
    <col min="4" max="7" width="22.847619047619" customWidth="1"/>
  </cols>
  <sheetData>
    <row r="1" ht="26" customHeight="1" spans="1:7">
      <c r="A1" s="148"/>
      <c r="B1" s="149"/>
      <c r="C1" s="149"/>
      <c r="D1" s="150"/>
      <c r="G1" s="151" t="s">
        <v>175</v>
      </c>
    </row>
    <row r="2" ht="39" customHeight="1" spans="1:7">
      <c r="A2" s="140" t="str">
        <f>"2025"&amp;"年“三公”经费支出预算表"</f>
        <v>2025年“三公”经费支出预算表</v>
      </c>
      <c r="B2" s="67"/>
      <c r="C2" s="67"/>
      <c r="D2" s="67"/>
      <c r="E2" s="67"/>
      <c r="F2" s="67"/>
      <c r="G2" s="67"/>
    </row>
    <row r="3" ht="18.75" customHeight="1" spans="1:7">
      <c r="A3" s="34" t="str">
        <f>"单位名称："&amp;"临沧市机关事务服务中心"</f>
        <v>单位名称：临沧市机关事务服务中心</v>
      </c>
      <c r="B3" s="149"/>
      <c r="C3" s="149"/>
      <c r="D3" s="71"/>
      <c r="E3" s="2"/>
      <c r="G3" s="151" t="s">
        <v>176</v>
      </c>
    </row>
    <row r="4" ht="26" customHeight="1" spans="1:7">
      <c r="A4" s="9" t="s">
        <v>177</v>
      </c>
      <c r="B4" s="9" t="s">
        <v>178</v>
      </c>
      <c r="C4" s="26" t="s">
        <v>179</v>
      </c>
      <c r="D4" s="11" t="s">
        <v>180</v>
      </c>
      <c r="E4" s="12"/>
      <c r="F4" s="13"/>
      <c r="G4" s="26" t="s">
        <v>181</v>
      </c>
    </row>
    <row r="5" ht="26" customHeight="1" spans="1:7">
      <c r="A5" s="16"/>
      <c r="B5" s="152"/>
      <c r="C5" s="28"/>
      <c r="D5" s="153" t="s">
        <v>58</v>
      </c>
      <c r="E5" s="153" t="s">
        <v>182</v>
      </c>
      <c r="F5" s="153" t="s">
        <v>183</v>
      </c>
      <c r="G5" s="28"/>
    </row>
    <row r="6" ht="26" customHeight="1" spans="1:7">
      <c r="A6" s="53" t="s">
        <v>56</v>
      </c>
      <c r="B6" s="154">
        <v>1</v>
      </c>
      <c r="C6" s="155">
        <v>2</v>
      </c>
      <c r="D6" s="156">
        <v>3</v>
      </c>
      <c r="E6" s="156">
        <v>4</v>
      </c>
      <c r="F6" s="156">
        <v>5</v>
      </c>
      <c r="G6" s="155">
        <v>6</v>
      </c>
    </row>
    <row r="7" ht="26" customHeight="1" spans="1:7">
      <c r="A7" s="53" t="s">
        <v>56</v>
      </c>
      <c r="B7" s="157">
        <v>940000</v>
      </c>
      <c r="C7" s="157"/>
      <c r="D7" s="157">
        <v>930000</v>
      </c>
      <c r="E7" s="157"/>
      <c r="F7" s="157">
        <v>930000</v>
      </c>
      <c r="G7" s="157">
        <v>10000</v>
      </c>
    </row>
    <row r="8" ht="26" customHeight="1" spans="1:7">
      <c r="A8" s="158" t="s">
        <v>184</v>
      </c>
      <c r="B8" s="157"/>
      <c r="C8" s="157"/>
      <c r="D8" s="157"/>
      <c r="E8" s="157"/>
      <c r="F8" s="157"/>
      <c r="G8" s="157"/>
    </row>
    <row r="9" ht="26" customHeight="1" spans="1:7">
      <c r="A9" s="158" t="s">
        <v>185</v>
      </c>
      <c r="B9" s="157">
        <v>940000</v>
      </c>
      <c r="C9" s="157"/>
      <c r="D9" s="157">
        <v>930000</v>
      </c>
      <c r="E9" s="157"/>
      <c r="F9" s="157">
        <v>930000</v>
      </c>
      <c r="G9" s="157">
        <v>10000</v>
      </c>
    </row>
    <row r="10" ht="26" customHeight="1" spans="1:7">
      <c r="A10" s="158" t="s">
        <v>186</v>
      </c>
      <c r="B10" s="157"/>
      <c r="C10" s="157"/>
      <c r="D10" s="157"/>
      <c r="E10" s="157"/>
      <c r="F10" s="157"/>
      <c r="G10" s="157"/>
    </row>
    <row r="11" ht="26" customHeight="1" spans="1:7">
      <c r="A11" s="158" t="s">
        <v>187</v>
      </c>
      <c r="B11" s="157"/>
      <c r="C11" s="157"/>
      <c r="D11" s="157"/>
      <c r="E11" s="157"/>
      <c r="F11" s="157"/>
      <c r="G11" s="157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57638888888889" right="0.357638888888889" top="0.605555555555556" bottom="0.409027777777778" header="0.511805555555556" footer="0.511805555555556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52"/>
  <sheetViews>
    <sheetView showZeros="0" zoomScale="85" zoomScaleNormal="85" workbookViewId="0">
      <selection activeCell="A33" sqref="$A33:$XFD52"/>
    </sheetView>
  </sheetViews>
  <sheetFormatPr defaultColWidth="9.14285714285714" defaultRowHeight="14.25" customHeight="1"/>
  <cols>
    <col min="1" max="1" width="24.2" customWidth="1"/>
    <col min="2" max="2" width="21.5047619047619" customWidth="1"/>
    <col min="3" max="3" width="27.8952380952381" customWidth="1"/>
    <col min="4" max="4" width="10.1428571428571" customWidth="1"/>
    <col min="5" max="5" width="17.5714285714286" customWidth="1"/>
    <col min="6" max="6" width="10.2857142857143" customWidth="1"/>
    <col min="7" max="7" width="21.5047619047619" customWidth="1"/>
    <col min="8" max="9" width="14.2761904761905" customWidth="1"/>
    <col min="10" max="10" width="8.06666666666667" customWidth="1"/>
    <col min="11" max="11" width="8.57142857142857" customWidth="1"/>
    <col min="12" max="12" width="13.9428571428571" customWidth="1"/>
    <col min="13" max="13" width="6.04761904761905" customWidth="1"/>
    <col min="14" max="14" width="7.39047619047619" customWidth="1"/>
    <col min="15" max="15" width="9.58095238095238" customWidth="1"/>
    <col min="16" max="16" width="8.73333333333333" customWidth="1"/>
    <col min="17" max="17" width="10.0761904761905" customWidth="1"/>
    <col min="18" max="18" width="7.55238095238095" customWidth="1"/>
    <col min="19" max="19" width="5.54285714285714" customWidth="1"/>
    <col min="20" max="20" width="11.5904761904762" customWidth="1"/>
    <col min="21" max="22" width="8.22857142857143" customWidth="1"/>
    <col min="23" max="23" width="5.87619047619048" customWidth="1"/>
  </cols>
  <sheetData>
    <row r="1" ht="32" customHeight="1" spans="2:23">
      <c r="B1" s="138"/>
      <c r="D1" s="139"/>
      <c r="E1" s="139"/>
      <c r="F1" s="139"/>
      <c r="G1" s="139"/>
      <c r="H1" s="72"/>
      <c r="I1" s="72"/>
      <c r="J1" s="72"/>
      <c r="K1" s="72"/>
      <c r="L1" s="72"/>
      <c r="M1" s="72"/>
      <c r="N1" s="2"/>
      <c r="O1" s="2"/>
      <c r="P1" s="2"/>
      <c r="Q1" s="72"/>
      <c r="U1" s="138"/>
      <c r="W1" s="31" t="s">
        <v>188</v>
      </c>
    </row>
    <row r="2" ht="39.75" customHeight="1" spans="1:23">
      <c r="A2" s="140" t="str">
        <f>"2025"&amp;"年部门基本支出预算表"</f>
        <v>2025年部门基本支出预算表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5"/>
      <c r="O2" s="5"/>
      <c r="P2" s="5"/>
      <c r="Q2" s="67"/>
      <c r="R2" s="67"/>
      <c r="S2" s="67"/>
      <c r="T2" s="67"/>
      <c r="U2" s="67"/>
      <c r="V2" s="67"/>
      <c r="W2" s="67"/>
    </row>
    <row r="3" ht="18.75" customHeight="1" spans="1:23">
      <c r="A3" s="6" t="str">
        <f>"单位名称："&amp;"临沧市机关事务服务中心"</f>
        <v>单位名称：临沧市机关事务服务中心</v>
      </c>
      <c r="B3" s="141"/>
      <c r="C3" s="141"/>
      <c r="D3" s="141"/>
      <c r="E3" s="141"/>
      <c r="F3" s="141"/>
      <c r="G3" s="141"/>
      <c r="H3" s="76"/>
      <c r="I3" s="76"/>
      <c r="J3" s="76"/>
      <c r="K3" s="76"/>
      <c r="L3" s="76"/>
      <c r="M3" s="76"/>
      <c r="N3" s="8"/>
      <c r="O3" s="8"/>
      <c r="P3" s="8"/>
      <c r="Q3" s="76"/>
      <c r="U3" s="138"/>
      <c r="W3" s="31" t="s">
        <v>176</v>
      </c>
    </row>
    <row r="4" ht="27" customHeight="1" spans="1:23">
      <c r="A4" s="9" t="s">
        <v>189</v>
      </c>
      <c r="B4" s="9" t="s">
        <v>190</v>
      </c>
      <c r="C4" s="9" t="s">
        <v>191</v>
      </c>
      <c r="D4" s="9" t="s">
        <v>192</v>
      </c>
      <c r="E4" s="9" t="s">
        <v>193</v>
      </c>
      <c r="F4" s="9" t="s">
        <v>194</v>
      </c>
      <c r="G4" s="9" t="s">
        <v>195</v>
      </c>
      <c r="H4" s="142" t="s">
        <v>196</v>
      </c>
      <c r="I4" s="69" t="s">
        <v>196</v>
      </c>
      <c r="J4" s="69"/>
      <c r="K4" s="69"/>
      <c r="L4" s="69"/>
      <c r="M4" s="69"/>
      <c r="N4" s="12"/>
      <c r="O4" s="12"/>
      <c r="P4" s="12"/>
      <c r="Q4" s="79" t="s">
        <v>62</v>
      </c>
      <c r="R4" s="69" t="s">
        <v>78</v>
      </c>
      <c r="S4" s="69"/>
      <c r="T4" s="69"/>
      <c r="U4" s="69"/>
      <c r="V4" s="69"/>
      <c r="W4" s="145"/>
    </row>
    <row r="5" ht="27" customHeight="1" spans="1:23">
      <c r="A5" s="14"/>
      <c r="B5" s="137"/>
      <c r="C5" s="14"/>
      <c r="D5" s="14"/>
      <c r="E5" s="14"/>
      <c r="F5" s="14"/>
      <c r="G5" s="14"/>
      <c r="H5" s="111" t="s">
        <v>197</v>
      </c>
      <c r="I5" s="142" t="s">
        <v>59</v>
      </c>
      <c r="J5" s="69"/>
      <c r="K5" s="69"/>
      <c r="L5" s="69"/>
      <c r="M5" s="145"/>
      <c r="N5" s="11" t="s">
        <v>198</v>
      </c>
      <c r="O5" s="12"/>
      <c r="P5" s="13"/>
      <c r="Q5" s="9" t="s">
        <v>62</v>
      </c>
      <c r="R5" s="142" t="s">
        <v>78</v>
      </c>
      <c r="S5" s="79" t="s">
        <v>65</v>
      </c>
      <c r="T5" s="69" t="s">
        <v>78</v>
      </c>
      <c r="U5" s="79" t="s">
        <v>67</v>
      </c>
      <c r="V5" s="79" t="s">
        <v>68</v>
      </c>
      <c r="W5" s="147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146" t="s">
        <v>199</v>
      </c>
      <c r="J6" s="9" t="s">
        <v>200</v>
      </c>
      <c r="K6" s="9" t="s">
        <v>201</v>
      </c>
      <c r="L6" s="9" t="s">
        <v>202</v>
      </c>
      <c r="M6" s="9" t="s">
        <v>203</v>
      </c>
      <c r="N6" s="9" t="s">
        <v>59</v>
      </c>
      <c r="O6" s="9" t="s">
        <v>60</v>
      </c>
      <c r="P6" s="9" t="s">
        <v>61</v>
      </c>
      <c r="Q6" s="27"/>
      <c r="R6" s="9" t="s">
        <v>58</v>
      </c>
      <c r="S6" s="9" t="s">
        <v>65</v>
      </c>
      <c r="T6" s="9" t="s">
        <v>204</v>
      </c>
      <c r="U6" s="9" t="s">
        <v>67</v>
      </c>
      <c r="V6" s="9" t="s">
        <v>68</v>
      </c>
      <c r="W6" s="9" t="s">
        <v>69</v>
      </c>
    </row>
    <row r="7" ht="45" customHeight="1" spans="1:23">
      <c r="A7" s="114"/>
      <c r="B7" s="114"/>
      <c r="C7" s="114"/>
      <c r="D7" s="114"/>
      <c r="E7" s="114"/>
      <c r="F7" s="114"/>
      <c r="G7" s="114"/>
      <c r="H7" s="114"/>
      <c r="I7" s="96"/>
      <c r="J7" s="16" t="s">
        <v>205</v>
      </c>
      <c r="K7" s="16" t="s">
        <v>201</v>
      </c>
      <c r="L7" s="16" t="s">
        <v>202</v>
      </c>
      <c r="M7" s="16" t="s">
        <v>203</v>
      </c>
      <c r="N7" s="16" t="s">
        <v>201</v>
      </c>
      <c r="O7" s="16" t="s">
        <v>202</v>
      </c>
      <c r="P7" s="16" t="s">
        <v>203</v>
      </c>
      <c r="Q7" s="16" t="s">
        <v>62</v>
      </c>
      <c r="R7" s="16" t="s">
        <v>58</v>
      </c>
      <c r="S7" s="16" t="s">
        <v>65</v>
      </c>
      <c r="T7" s="16" t="s">
        <v>204</v>
      </c>
      <c r="U7" s="16" t="s">
        <v>67</v>
      </c>
      <c r="V7" s="16" t="s">
        <v>68</v>
      </c>
      <c r="W7" s="16" t="s">
        <v>69</v>
      </c>
    </row>
    <row r="8" ht="27" customHeight="1" spans="1:23">
      <c r="A8" s="143">
        <v>1</v>
      </c>
      <c r="B8" s="143">
        <v>2</v>
      </c>
      <c r="C8" s="143">
        <v>3</v>
      </c>
      <c r="D8" s="143">
        <v>4</v>
      </c>
      <c r="E8" s="143">
        <v>5</v>
      </c>
      <c r="F8" s="143">
        <v>6</v>
      </c>
      <c r="G8" s="143">
        <v>7</v>
      </c>
      <c r="H8" s="143">
        <v>8</v>
      </c>
      <c r="I8" s="143">
        <v>9</v>
      </c>
      <c r="J8" s="143">
        <v>10</v>
      </c>
      <c r="K8" s="143">
        <v>11</v>
      </c>
      <c r="L8" s="143">
        <v>12</v>
      </c>
      <c r="M8" s="143">
        <v>13</v>
      </c>
      <c r="N8" s="143">
        <v>14</v>
      </c>
      <c r="O8" s="143">
        <v>15</v>
      </c>
      <c r="P8" s="143">
        <v>16</v>
      </c>
      <c r="Q8" s="143">
        <v>17</v>
      </c>
      <c r="R8" s="143">
        <v>18</v>
      </c>
      <c r="S8" s="143">
        <v>19</v>
      </c>
      <c r="T8" s="143">
        <v>20</v>
      </c>
      <c r="U8" s="143">
        <v>21</v>
      </c>
      <c r="V8" s="143">
        <v>22</v>
      </c>
      <c r="W8" s="143">
        <v>23</v>
      </c>
    </row>
    <row r="9" ht="27" customHeight="1" spans="1:23">
      <c r="A9" s="144" t="s">
        <v>71</v>
      </c>
      <c r="B9" s="144"/>
      <c r="C9" s="144"/>
      <c r="D9" s="144"/>
      <c r="E9" s="144"/>
      <c r="F9" s="144"/>
      <c r="G9" s="144"/>
      <c r="H9" s="23">
        <v>5213536.56</v>
      </c>
      <c r="I9" s="23">
        <v>5213536.56</v>
      </c>
      <c r="J9" s="23"/>
      <c r="K9" s="23"/>
      <c r="L9" s="23">
        <v>5213536.56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7" customHeight="1" spans="1:23">
      <c r="A10" s="144"/>
      <c r="B10" s="20" t="s">
        <v>206</v>
      </c>
      <c r="C10" s="20" t="s">
        <v>207</v>
      </c>
      <c r="D10" s="20" t="s">
        <v>88</v>
      </c>
      <c r="E10" s="20" t="s">
        <v>89</v>
      </c>
      <c r="F10" s="20" t="s">
        <v>208</v>
      </c>
      <c r="G10" s="20" t="s">
        <v>209</v>
      </c>
      <c r="H10" s="23">
        <v>226200</v>
      </c>
      <c r="I10" s="23">
        <v>226200</v>
      </c>
      <c r="J10" s="23"/>
      <c r="K10" s="23"/>
      <c r="L10" s="23">
        <v>226200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7" customHeight="1" spans="1:23">
      <c r="A11" s="24"/>
      <c r="B11" s="20" t="s">
        <v>210</v>
      </c>
      <c r="C11" s="20" t="s">
        <v>211</v>
      </c>
      <c r="D11" s="20" t="s">
        <v>92</v>
      </c>
      <c r="E11" s="20" t="s">
        <v>93</v>
      </c>
      <c r="F11" s="20" t="s">
        <v>208</v>
      </c>
      <c r="G11" s="20" t="s">
        <v>209</v>
      </c>
      <c r="H11" s="23">
        <v>945048</v>
      </c>
      <c r="I11" s="23">
        <v>945048</v>
      </c>
      <c r="J11" s="23"/>
      <c r="K11" s="23"/>
      <c r="L11" s="23">
        <v>945048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7" customHeight="1" spans="1:23">
      <c r="A12" s="24"/>
      <c r="B12" s="20" t="s">
        <v>206</v>
      </c>
      <c r="C12" s="20" t="s">
        <v>207</v>
      </c>
      <c r="D12" s="20" t="s">
        <v>88</v>
      </c>
      <c r="E12" s="20" t="s">
        <v>89</v>
      </c>
      <c r="F12" s="20" t="s">
        <v>212</v>
      </c>
      <c r="G12" s="20" t="s">
        <v>213</v>
      </c>
      <c r="H12" s="23">
        <v>288756</v>
      </c>
      <c r="I12" s="23">
        <v>288756</v>
      </c>
      <c r="J12" s="23"/>
      <c r="K12" s="23"/>
      <c r="L12" s="23">
        <v>288756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7" customHeight="1" spans="1:23">
      <c r="A13" s="24"/>
      <c r="B13" s="20" t="s">
        <v>210</v>
      </c>
      <c r="C13" s="20" t="s">
        <v>211</v>
      </c>
      <c r="D13" s="20" t="s">
        <v>92</v>
      </c>
      <c r="E13" s="20" t="s">
        <v>93</v>
      </c>
      <c r="F13" s="20" t="s">
        <v>212</v>
      </c>
      <c r="G13" s="20" t="s">
        <v>213</v>
      </c>
      <c r="H13" s="23">
        <v>68580</v>
      </c>
      <c r="I13" s="23">
        <v>68580</v>
      </c>
      <c r="J13" s="23"/>
      <c r="K13" s="23"/>
      <c r="L13" s="23">
        <v>68580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7" customHeight="1" spans="1:23">
      <c r="A14" s="24"/>
      <c r="B14" s="20" t="s">
        <v>214</v>
      </c>
      <c r="C14" s="20" t="s">
        <v>215</v>
      </c>
      <c r="D14" s="20" t="s">
        <v>88</v>
      </c>
      <c r="E14" s="20" t="s">
        <v>89</v>
      </c>
      <c r="F14" s="20" t="s">
        <v>216</v>
      </c>
      <c r="G14" s="20" t="s">
        <v>217</v>
      </c>
      <c r="H14" s="23">
        <v>89400</v>
      </c>
      <c r="I14" s="23">
        <v>89400</v>
      </c>
      <c r="J14" s="23"/>
      <c r="K14" s="23"/>
      <c r="L14" s="23">
        <v>89400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7" customHeight="1" spans="1:23">
      <c r="A15" s="24"/>
      <c r="B15" s="20" t="s">
        <v>206</v>
      </c>
      <c r="C15" s="20" t="s">
        <v>207</v>
      </c>
      <c r="D15" s="20" t="s">
        <v>88</v>
      </c>
      <c r="E15" s="20" t="s">
        <v>89</v>
      </c>
      <c r="F15" s="20" t="s">
        <v>216</v>
      </c>
      <c r="G15" s="20" t="s">
        <v>217</v>
      </c>
      <c r="H15" s="23">
        <v>18850</v>
      </c>
      <c r="I15" s="23">
        <v>18850</v>
      </c>
      <c r="J15" s="23"/>
      <c r="K15" s="23"/>
      <c r="L15" s="23">
        <v>18850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7" customHeight="1" spans="1:23">
      <c r="A16" s="24"/>
      <c r="B16" s="20" t="s">
        <v>218</v>
      </c>
      <c r="C16" s="20" t="s">
        <v>219</v>
      </c>
      <c r="D16" s="20" t="s">
        <v>92</v>
      </c>
      <c r="E16" s="20" t="s">
        <v>93</v>
      </c>
      <c r="F16" s="20" t="s">
        <v>220</v>
      </c>
      <c r="G16" s="20" t="s">
        <v>221</v>
      </c>
      <c r="H16" s="23">
        <v>396000</v>
      </c>
      <c r="I16" s="23">
        <v>396000</v>
      </c>
      <c r="J16" s="23"/>
      <c r="K16" s="23"/>
      <c r="L16" s="23">
        <v>396000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7" customHeight="1" spans="1:23">
      <c r="A17" s="24"/>
      <c r="B17" s="20" t="s">
        <v>210</v>
      </c>
      <c r="C17" s="20" t="s">
        <v>211</v>
      </c>
      <c r="D17" s="20" t="s">
        <v>92</v>
      </c>
      <c r="E17" s="20" t="s">
        <v>93</v>
      </c>
      <c r="F17" s="20" t="s">
        <v>220</v>
      </c>
      <c r="G17" s="20" t="s">
        <v>221</v>
      </c>
      <c r="H17" s="23">
        <v>290280</v>
      </c>
      <c r="I17" s="23">
        <v>290280</v>
      </c>
      <c r="J17" s="23"/>
      <c r="K17" s="23"/>
      <c r="L17" s="23">
        <v>290280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7" customHeight="1" spans="1:23">
      <c r="A18" s="24"/>
      <c r="B18" s="20" t="s">
        <v>210</v>
      </c>
      <c r="C18" s="20" t="s">
        <v>211</v>
      </c>
      <c r="D18" s="20" t="s">
        <v>92</v>
      </c>
      <c r="E18" s="20" t="s">
        <v>93</v>
      </c>
      <c r="F18" s="20" t="s">
        <v>220</v>
      </c>
      <c r="G18" s="20" t="s">
        <v>221</v>
      </c>
      <c r="H18" s="23">
        <v>236280</v>
      </c>
      <c r="I18" s="23">
        <v>236280</v>
      </c>
      <c r="J18" s="23"/>
      <c r="K18" s="23"/>
      <c r="L18" s="23">
        <v>236280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7" customHeight="1" spans="1:23">
      <c r="A19" s="24"/>
      <c r="B19" s="20" t="s">
        <v>210</v>
      </c>
      <c r="C19" s="20" t="s">
        <v>211</v>
      </c>
      <c r="D19" s="20" t="s">
        <v>92</v>
      </c>
      <c r="E19" s="20" t="s">
        <v>93</v>
      </c>
      <c r="F19" s="20" t="s">
        <v>220</v>
      </c>
      <c r="G19" s="20" t="s">
        <v>221</v>
      </c>
      <c r="H19" s="23">
        <v>378511.92</v>
      </c>
      <c r="I19" s="23">
        <v>378511.92</v>
      </c>
      <c r="J19" s="23"/>
      <c r="K19" s="23"/>
      <c r="L19" s="23">
        <v>378511.92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33" customHeight="1" spans="1:23">
      <c r="A20" s="24"/>
      <c r="B20" s="20" t="s">
        <v>222</v>
      </c>
      <c r="C20" s="20" t="s">
        <v>223</v>
      </c>
      <c r="D20" s="20" t="s">
        <v>102</v>
      </c>
      <c r="E20" s="20" t="s">
        <v>103</v>
      </c>
      <c r="F20" s="20" t="s">
        <v>224</v>
      </c>
      <c r="G20" s="20" t="s">
        <v>225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33" customHeight="1" spans="1:23">
      <c r="A21" s="24"/>
      <c r="B21" s="20" t="s">
        <v>222</v>
      </c>
      <c r="C21" s="20" t="s">
        <v>223</v>
      </c>
      <c r="D21" s="20" t="s">
        <v>102</v>
      </c>
      <c r="E21" s="20" t="s">
        <v>103</v>
      </c>
      <c r="F21" s="20" t="s">
        <v>224</v>
      </c>
      <c r="G21" s="20" t="s">
        <v>225</v>
      </c>
      <c r="H21" s="23">
        <v>409071.99</v>
      </c>
      <c r="I21" s="23">
        <v>409071.99</v>
      </c>
      <c r="J21" s="23"/>
      <c r="K21" s="23"/>
      <c r="L21" s="23">
        <v>409071.99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33" customHeight="1" spans="1:23">
      <c r="A22" s="24"/>
      <c r="B22" s="20" t="s">
        <v>222</v>
      </c>
      <c r="C22" s="20" t="s">
        <v>223</v>
      </c>
      <c r="D22" s="20" t="s">
        <v>104</v>
      </c>
      <c r="E22" s="20" t="s">
        <v>105</v>
      </c>
      <c r="F22" s="20" t="s">
        <v>226</v>
      </c>
      <c r="G22" s="20" t="s">
        <v>227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30" customHeight="1" spans="1:23">
      <c r="A23" s="24"/>
      <c r="B23" s="20" t="s">
        <v>222</v>
      </c>
      <c r="C23" s="20" t="s">
        <v>223</v>
      </c>
      <c r="D23" s="20" t="s">
        <v>110</v>
      </c>
      <c r="E23" s="20" t="s">
        <v>111</v>
      </c>
      <c r="F23" s="20" t="s">
        <v>228</v>
      </c>
      <c r="G23" s="20" t="s">
        <v>229</v>
      </c>
      <c r="H23" s="23">
        <v>39710.73</v>
      </c>
      <c r="I23" s="23">
        <v>39710.73</v>
      </c>
      <c r="J23" s="23"/>
      <c r="K23" s="23"/>
      <c r="L23" s="23">
        <v>39710.73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30" customHeight="1" spans="1:23">
      <c r="A24" s="24"/>
      <c r="B24" s="20" t="s">
        <v>222</v>
      </c>
      <c r="C24" s="20" t="s">
        <v>223</v>
      </c>
      <c r="D24" s="20" t="s">
        <v>112</v>
      </c>
      <c r="E24" s="20" t="s">
        <v>113</v>
      </c>
      <c r="F24" s="20" t="s">
        <v>228</v>
      </c>
      <c r="G24" s="20" t="s">
        <v>229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30" customHeight="1" spans="1:23">
      <c r="A25" s="24"/>
      <c r="B25" s="20" t="s">
        <v>222</v>
      </c>
      <c r="C25" s="20" t="s">
        <v>223</v>
      </c>
      <c r="D25" s="20" t="s">
        <v>112</v>
      </c>
      <c r="E25" s="20" t="s">
        <v>113</v>
      </c>
      <c r="F25" s="20" t="s">
        <v>228</v>
      </c>
      <c r="G25" s="20" t="s">
        <v>229</v>
      </c>
      <c r="H25" s="23">
        <v>141814.97</v>
      </c>
      <c r="I25" s="23">
        <v>141814.97</v>
      </c>
      <c r="J25" s="23"/>
      <c r="K25" s="23"/>
      <c r="L25" s="23">
        <v>141814.97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30" customHeight="1" spans="1:23">
      <c r="A26" s="24"/>
      <c r="B26" s="20" t="s">
        <v>222</v>
      </c>
      <c r="C26" s="20" t="s">
        <v>223</v>
      </c>
      <c r="D26" s="20" t="s">
        <v>114</v>
      </c>
      <c r="E26" s="20" t="s">
        <v>115</v>
      </c>
      <c r="F26" s="20" t="s">
        <v>230</v>
      </c>
      <c r="G26" s="20" t="s">
        <v>231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30" customHeight="1" spans="1:23">
      <c r="A27" s="24"/>
      <c r="B27" s="20" t="s">
        <v>222</v>
      </c>
      <c r="C27" s="20" t="s">
        <v>223</v>
      </c>
      <c r="D27" s="20" t="s">
        <v>114</v>
      </c>
      <c r="E27" s="20" t="s">
        <v>115</v>
      </c>
      <c r="F27" s="20" t="s">
        <v>230</v>
      </c>
      <c r="G27" s="20" t="s">
        <v>231</v>
      </c>
      <c r="H27" s="23">
        <v>88581</v>
      </c>
      <c r="I27" s="23">
        <v>88581</v>
      </c>
      <c r="J27" s="23"/>
      <c r="K27" s="23"/>
      <c r="L27" s="23">
        <v>88581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37" customHeight="1" spans="1:23">
      <c r="A28" s="24"/>
      <c r="B28" s="20" t="s">
        <v>222</v>
      </c>
      <c r="C28" s="20" t="s">
        <v>223</v>
      </c>
      <c r="D28" s="20" t="s">
        <v>116</v>
      </c>
      <c r="E28" s="20" t="s">
        <v>117</v>
      </c>
      <c r="F28" s="20" t="s">
        <v>232</v>
      </c>
      <c r="G28" s="20" t="s">
        <v>233</v>
      </c>
      <c r="H28" s="23">
        <v>8712</v>
      </c>
      <c r="I28" s="23">
        <v>8712</v>
      </c>
      <c r="J28" s="23"/>
      <c r="K28" s="23"/>
      <c r="L28" s="23">
        <v>8712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37" customHeight="1" spans="1:23">
      <c r="A29" s="24"/>
      <c r="B29" s="20" t="s">
        <v>222</v>
      </c>
      <c r="C29" s="20" t="s">
        <v>223</v>
      </c>
      <c r="D29" s="20" t="s">
        <v>116</v>
      </c>
      <c r="E29" s="20" t="s">
        <v>117</v>
      </c>
      <c r="F29" s="20" t="s">
        <v>232</v>
      </c>
      <c r="G29" s="20" t="s">
        <v>233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37" customHeight="1" spans="1:23">
      <c r="A30" s="24"/>
      <c r="B30" s="20" t="s">
        <v>222</v>
      </c>
      <c r="C30" s="20" t="s">
        <v>223</v>
      </c>
      <c r="D30" s="20" t="s">
        <v>116</v>
      </c>
      <c r="E30" s="20" t="s">
        <v>117</v>
      </c>
      <c r="F30" s="20" t="s">
        <v>232</v>
      </c>
      <c r="G30" s="20" t="s">
        <v>233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5" customHeight="1" spans="1:23">
      <c r="A31" s="24"/>
      <c r="B31" s="20" t="s">
        <v>222</v>
      </c>
      <c r="C31" s="20" t="s">
        <v>223</v>
      </c>
      <c r="D31" s="20" t="s">
        <v>92</v>
      </c>
      <c r="E31" s="20" t="s">
        <v>93</v>
      </c>
      <c r="F31" s="20" t="s">
        <v>232</v>
      </c>
      <c r="G31" s="20" t="s">
        <v>233</v>
      </c>
      <c r="H31" s="23">
        <v>13981.76</v>
      </c>
      <c r="I31" s="23">
        <v>13981.76</v>
      </c>
      <c r="J31" s="23"/>
      <c r="K31" s="23"/>
      <c r="L31" s="23">
        <v>13981.76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37" customHeight="1" spans="1:23">
      <c r="A32" s="24"/>
      <c r="B32" s="20" t="s">
        <v>222</v>
      </c>
      <c r="C32" s="20" t="s">
        <v>223</v>
      </c>
      <c r="D32" s="20" t="s">
        <v>116</v>
      </c>
      <c r="E32" s="20" t="s">
        <v>117</v>
      </c>
      <c r="F32" s="20" t="s">
        <v>232</v>
      </c>
      <c r="G32" s="20" t="s">
        <v>233</v>
      </c>
      <c r="H32" s="23">
        <v>5113.4</v>
      </c>
      <c r="I32" s="23">
        <v>5113.4</v>
      </c>
      <c r="J32" s="23"/>
      <c r="K32" s="23"/>
      <c r="L32" s="23">
        <v>5113.4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30" customHeight="1" spans="1:23">
      <c r="A33" s="24"/>
      <c r="B33" s="20" t="s">
        <v>234</v>
      </c>
      <c r="C33" s="20" t="s">
        <v>123</v>
      </c>
      <c r="D33" s="20" t="s">
        <v>122</v>
      </c>
      <c r="E33" s="20" t="s">
        <v>123</v>
      </c>
      <c r="F33" s="20" t="s">
        <v>235</v>
      </c>
      <c r="G33" s="20" t="s">
        <v>123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30" customHeight="1" spans="1:23">
      <c r="A34" s="24"/>
      <c r="B34" s="20" t="s">
        <v>234</v>
      </c>
      <c r="C34" s="20" t="s">
        <v>123</v>
      </c>
      <c r="D34" s="20" t="s">
        <v>122</v>
      </c>
      <c r="E34" s="20" t="s">
        <v>123</v>
      </c>
      <c r="F34" s="20" t="s">
        <v>235</v>
      </c>
      <c r="G34" s="20" t="s">
        <v>123</v>
      </c>
      <c r="H34" s="23">
        <v>308088.71</v>
      </c>
      <c r="I34" s="23">
        <v>308088.71</v>
      </c>
      <c r="J34" s="23"/>
      <c r="K34" s="23"/>
      <c r="L34" s="23">
        <v>308088.71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30" customHeight="1" spans="1:23">
      <c r="A35" s="24"/>
      <c r="B35" s="20" t="s">
        <v>236</v>
      </c>
      <c r="C35" s="20" t="s">
        <v>237</v>
      </c>
      <c r="D35" s="20" t="s">
        <v>88</v>
      </c>
      <c r="E35" s="20" t="s">
        <v>89</v>
      </c>
      <c r="F35" s="20" t="s">
        <v>238</v>
      </c>
      <c r="G35" s="20" t="s">
        <v>239</v>
      </c>
      <c r="H35" s="23">
        <v>16245</v>
      </c>
      <c r="I35" s="23">
        <v>16245</v>
      </c>
      <c r="J35" s="23"/>
      <c r="K35" s="23"/>
      <c r="L35" s="23">
        <v>16245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30" customHeight="1" spans="1:23">
      <c r="A36" s="24"/>
      <c r="B36" s="20" t="s">
        <v>236</v>
      </c>
      <c r="C36" s="20" t="s">
        <v>237</v>
      </c>
      <c r="D36" s="20" t="s">
        <v>88</v>
      </c>
      <c r="E36" s="20" t="s">
        <v>89</v>
      </c>
      <c r="F36" s="20" t="s">
        <v>240</v>
      </c>
      <c r="G36" s="20" t="s">
        <v>241</v>
      </c>
      <c r="H36" s="23">
        <v>1805</v>
      </c>
      <c r="I36" s="23">
        <v>1805</v>
      </c>
      <c r="J36" s="23"/>
      <c r="K36" s="23"/>
      <c r="L36" s="23">
        <v>1805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30" customHeight="1" spans="1:23">
      <c r="A37" s="24"/>
      <c r="B37" s="20" t="s">
        <v>236</v>
      </c>
      <c r="C37" s="20" t="s">
        <v>237</v>
      </c>
      <c r="D37" s="20" t="s">
        <v>92</v>
      </c>
      <c r="E37" s="20" t="s">
        <v>93</v>
      </c>
      <c r="F37" s="20" t="s">
        <v>238</v>
      </c>
      <c r="G37" s="20" t="s">
        <v>239</v>
      </c>
      <c r="H37" s="23">
        <v>71478</v>
      </c>
      <c r="I37" s="23">
        <v>71478</v>
      </c>
      <c r="J37" s="23"/>
      <c r="K37" s="23"/>
      <c r="L37" s="23">
        <v>71478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30" customHeight="1" spans="1:23">
      <c r="A38" s="24"/>
      <c r="B38" s="20" t="s">
        <v>236</v>
      </c>
      <c r="C38" s="20" t="s">
        <v>237</v>
      </c>
      <c r="D38" s="20" t="s">
        <v>92</v>
      </c>
      <c r="E38" s="20" t="s">
        <v>93</v>
      </c>
      <c r="F38" s="20" t="s">
        <v>240</v>
      </c>
      <c r="G38" s="20" t="s">
        <v>241</v>
      </c>
      <c r="H38" s="23">
        <v>7942</v>
      </c>
      <c r="I38" s="23">
        <v>7942</v>
      </c>
      <c r="J38" s="23"/>
      <c r="K38" s="23"/>
      <c r="L38" s="23">
        <v>7942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30" customHeight="1" spans="1:23">
      <c r="A39" s="24"/>
      <c r="B39" s="20" t="s">
        <v>242</v>
      </c>
      <c r="C39" s="20" t="s">
        <v>243</v>
      </c>
      <c r="D39" s="20" t="s">
        <v>98</v>
      </c>
      <c r="E39" s="20" t="s">
        <v>99</v>
      </c>
      <c r="F39" s="20" t="s">
        <v>238</v>
      </c>
      <c r="G39" s="20" t="s">
        <v>239</v>
      </c>
      <c r="H39" s="23">
        <v>600</v>
      </c>
      <c r="I39" s="23">
        <v>600</v>
      </c>
      <c r="J39" s="23"/>
      <c r="K39" s="23"/>
      <c r="L39" s="23">
        <v>600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30" customHeight="1" spans="1:23">
      <c r="A40" s="24"/>
      <c r="B40" s="20" t="s">
        <v>242</v>
      </c>
      <c r="C40" s="20" t="s">
        <v>243</v>
      </c>
      <c r="D40" s="20" t="s">
        <v>100</v>
      </c>
      <c r="E40" s="20" t="s">
        <v>101</v>
      </c>
      <c r="F40" s="20" t="s">
        <v>238</v>
      </c>
      <c r="G40" s="20" t="s">
        <v>239</v>
      </c>
      <c r="H40" s="23">
        <v>3000</v>
      </c>
      <c r="I40" s="23">
        <v>3000</v>
      </c>
      <c r="J40" s="23"/>
      <c r="K40" s="23"/>
      <c r="L40" s="23">
        <v>3000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30" customHeight="1" spans="1:23">
      <c r="A41" s="24"/>
      <c r="B41" s="20" t="s">
        <v>244</v>
      </c>
      <c r="C41" s="20" t="s">
        <v>245</v>
      </c>
      <c r="D41" s="20" t="s">
        <v>88</v>
      </c>
      <c r="E41" s="20" t="s">
        <v>89</v>
      </c>
      <c r="F41" s="20" t="s">
        <v>246</v>
      </c>
      <c r="G41" s="20" t="s">
        <v>247</v>
      </c>
      <c r="H41" s="23">
        <v>3393</v>
      </c>
      <c r="I41" s="23">
        <v>3393</v>
      </c>
      <c r="J41" s="23"/>
      <c r="K41" s="23"/>
      <c r="L41" s="23">
        <v>3393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30" customHeight="1" spans="1:23">
      <c r="A42" s="24"/>
      <c r="B42" s="20" t="s">
        <v>244</v>
      </c>
      <c r="C42" s="20" t="s">
        <v>245</v>
      </c>
      <c r="D42" s="20" t="s">
        <v>92</v>
      </c>
      <c r="E42" s="20" t="s">
        <v>93</v>
      </c>
      <c r="F42" s="20" t="s">
        <v>246</v>
      </c>
      <c r="G42" s="20" t="s">
        <v>247</v>
      </c>
      <c r="H42" s="23">
        <v>14175.72</v>
      </c>
      <c r="I42" s="23">
        <v>14175.72</v>
      </c>
      <c r="J42" s="23"/>
      <c r="K42" s="23"/>
      <c r="L42" s="23">
        <v>14175.72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30" customHeight="1" spans="1:23">
      <c r="A43" s="24"/>
      <c r="B43" s="20" t="s">
        <v>248</v>
      </c>
      <c r="C43" s="20" t="s">
        <v>249</v>
      </c>
      <c r="D43" s="20" t="s">
        <v>88</v>
      </c>
      <c r="E43" s="20" t="s">
        <v>89</v>
      </c>
      <c r="F43" s="20" t="s">
        <v>250</v>
      </c>
      <c r="G43" s="20" t="s">
        <v>249</v>
      </c>
      <c r="H43" s="23">
        <v>4524</v>
      </c>
      <c r="I43" s="23">
        <v>4524</v>
      </c>
      <c r="J43" s="23"/>
      <c r="K43" s="23"/>
      <c r="L43" s="23">
        <v>4524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30" customHeight="1" spans="1:23">
      <c r="A44" s="24"/>
      <c r="B44" s="20" t="s">
        <v>248</v>
      </c>
      <c r="C44" s="20" t="s">
        <v>249</v>
      </c>
      <c r="D44" s="20" t="s">
        <v>92</v>
      </c>
      <c r="E44" s="20" t="s">
        <v>93</v>
      </c>
      <c r="F44" s="20" t="s">
        <v>250</v>
      </c>
      <c r="G44" s="20" t="s">
        <v>249</v>
      </c>
      <c r="H44" s="23">
        <v>18900.96</v>
      </c>
      <c r="I44" s="23">
        <v>18900.96</v>
      </c>
      <c r="J44" s="23"/>
      <c r="K44" s="23"/>
      <c r="L44" s="23">
        <v>18900.96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30" customHeight="1" spans="1:23">
      <c r="A45" s="24"/>
      <c r="B45" s="20" t="s">
        <v>251</v>
      </c>
      <c r="C45" s="20" t="s">
        <v>252</v>
      </c>
      <c r="D45" s="20" t="s">
        <v>88</v>
      </c>
      <c r="E45" s="20" t="s">
        <v>89</v>
      </c>
      <c r="F45" s="20" t="s">
        <v>253</v>
      </c>
      <c r="G45" s="20" t="s">
        <v>252</v>
      </c>
      <c r="H45" s="23">
        <v>90</v>
      </c>
      <c r="I45" s="23">
        <v>90</v>
      </c>
      <c r="J45" s="23"/>
      <c r="K45" s="23"/>
      <c r="L45" s="23">
        <v>90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30" customHeight="1" spans="1:23">
      <c r="A46" s="24"/>
      <c r="B46" s="20" t="s">
        <v>251</v>
      </c>
      <c r="C46" s="20" t="s">
        <v>252</v>
      </c>
      <c r="D46" s="20" t="s">
        <v>92</v>
      </c>
      <c r="E46" s="20" t="s">
        <v>93</v>
      </c>
      <c r="F46" s="20" t="s">
        <v>253</v>
      </c>
      <c r="G46" s="20" t="s">
        <v>252</v>
      </c>
      <c r="H46" s="23">
        <v>396</v>
      </c>
      <c r="I46" s="23">
        <v>396</v>
      </c>
      <c r="J46" s="23"/>
      <c r="K46" s="23"/>
      <c r="L46" s="23">
        <v>396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30" customHeight="1" spans="1:23">
      <c r="A47" s="24"/>
      <c r="B47" s="20" t="s">
        <v>254</v>
      </c>
      <c r="C47" s="20" t="s">
        <v>255</v>
      </c>
      <c r="D47" s="20" t="s">
        <v>90</v>
      </c>
      <c r="E47" s="20" t="s">
        <v>91</v>
      </c>
      <c r="F47" s="20" t="s">
        <v>256</v>
      </c>
      <c r="G47" s="20" t="s">
        <v>255</v>
      </c>
      <c r="H47" s="23">
        <v>15000</v>
      </c>
      <c r="I47" s="23">
        <v>15000</v>
      </c>
      <c r="J47" s="23"/>
      <c r="K47" s="23"/>
      <c r="L47" s="23">
        <v>15000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30" customHeight="1" spans="1:23">
      <c r="A48" s="24"/>
      <c r="B48" s="20" t="s">
        <v>254</v>
      </c>
      <c r="C48" s="20" t="s">
        <v>255</v>
      </c>
      <c r="D48" s="20" t="s">
        <v>92</v>
      </c>
      <c r="E48" s="20" t="s">
        <v>93</v>
      </c>
      <c r="F48" s="20" t="s">
        <v>256</v>
      </c>
      <c r="G48" s="20" t="s">
        <v>255</v>
      </c>
      <c r="H48" s="23">
        <v>915000</v>
      </c>
      <c r="I48" s="23">
        <v>915000</v>
      </c>
      <c r="J48" s="23"/>
      <c r="K48" s="23"/>
      <c r="L48" s="23">
        <v>915000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30" customHeight="1" spans="1:23">
      <c r="A49" s="24"/>
      <c r="B49" s="20" t="s">
        <v>257</v>
      </c>
      <c r="C49" s="20" t="s">
        <v>258</v>
      </c>
      <c r="D49" s="20" t="s">
        <v>88</v>
      </c>
      <c r="E49" s="20" t="s">
        <v>89</v>
      </c>
      <c r="F49" s="20" t="s">
        <v>259</v>
      </c>
      <c r="G49" s="20" t="s">
        <v>260</v>
      </c>
      <c r="H49" s="23">
        <v>55800</v>
      </c>
      <c r="I49" s="23">
        <v>55800</v>
      </c>
      <c r="J49" s="23"/>
      <c r="K49" s="23"/>
      <c r="L49" s="23">
        <v>55800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30" customHeight="1" spans="1:23">
      <c r="A50" s="24"/>
      <c r="B50" s="20" t="s">
        <v>261</v>
      </c>
      <c r="C50" s="20" t="s">
        <v>262</v>
      </c>
      <c r="D50" s="20" t="s">
        <v>98</v>
      </c>
      <c r="E50" s="20" t="s">
        <v>99</v>
      </c>
      <c r="F50" s="20" t="s">
        <v>263</v>
      </c>
      <c r="G50" s="20" t="s">
        <v>264</v>
      </c>
      <c r="H50" s="23">
        <v>22445.4</v>
      </c>
      <c r="I50" s="23">
        <v>22445.4</v>
      </c>
      <c r="J50" s="23"/>
      <c r="K50" s="23"/>
      <c r="L50" s="23">
        <v>22445.4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30" customHeight="1" spans="1:23">
      <c r="A51" s="24"/>
      <c r="B51" s="20" t="s">
        <v>261</v>
      </c>
      <c r="C51" s="20" t="s">
        <v>262</v>
      </c>
      <c r="D51" s="20" t="s">
        <v>100</v>
      </c>
      <c r="E51" s="20" t="s">
        <v>101</v>
      </c>
      <c r="F51" s="20" t="s">
        <v>263</v>
      </c>
      <c r="G51" s="20" t="s">
        <v>264</v>
      </c>
      <c r="H51" s="23">
        <v>109761</v>
      </c>
      <c r="I51" s="23">
        <v>109761</v>
      </c>
      <c r="J51" s="23"/>
      <c r="K51" s="23"/>
      <c r="L51" s="23">
        <v>109761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30" customHeight="1" spans="1:23">
      <c r="A52" s="22" t="s">
        <v>56</v>
      </c>
      <c r="B52" s="22"/>
      <c r="C52" s="22"/>
      <c r="D52" s="22"/>
      <c r="E52" s="22"/>
      <c r="F52" s="22"/>
      <c r="G52" s="22"/>
      <c r="H52" s="23">
        <v>5213536.56</v>
      </c>
      <c r="I52" s="23">
        <v>5213536.56</v>
      </c>
      <c r="J52" s="23"/>
      <c r="K52" s="23"/>
      <c r="L52" s="23">
        <v>5213536.56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</sheetData>
  <mergeCells count="30">
    <mergeCell ref="A2:W2"/>
    <mergeCell ref="A3:G3"/>
    <mergeCell ref="H4:W4"/>
    <mergeCell ref="I5:M5"/>
    <mergeCell ref="N5:P5"/>
    <mergeCell ref="R5:W5"/>
    <mergeCell ref="A52:G52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57638888888889" right="0.357638888888889" top="0.605555555555556" bottom="0.409027777777778" header="0.511805555555556" footer="0.511805555555556"/>
  <pageSetup paperSize="9" scale="5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58"/>
  <sheetViews>
    <sheetView showZeros="0" zoomScale="85" zoomScaleNormal="85" topLeftCell="B1" workbookViewId="0">
      <selection activeCell="E61" sqref="E61"/>
    </sheetView>
  </sheetViews>
  <sheetFormatPr defaultColWidth="9.14285714285714" defaultRowHeight="14.25" customHeight="1"/>
  <cols>
    <col min="1" max="1" width="14.1047619047619" customWidth="1"/>
    <col min="2" max="2" width="24.8761904761905" customWidth="1"/>
    <col min="3" max="3" width="35.6285714285714" customWidth="1"/>
    <col min="4" max="4" width="24.6952380952381" customWidth="1"/>
    <col min="5" max="5" width="9.74285714285714" customWidth="1"/>
    <col min="6" max="6" width="18.3142857142857" customWidth="1"/>
    <col min="7" max="7" width="9.84761904761905" customWidth="1"/>
    <col min="8" max="8" width="19.3238095238095" customWidth="1"/>
    <col min="9" max="10" width="14.7809523809524" customWidth="1"/>
    <col min="11" max="11" width="17.6380952380952" customWidth="1"/>
    <col min="12" max="12" width="10.752380952381" customWidth="1"/>
    <col min="13" max="13" width="7.39047619047619" customWidth="1"/>
    <col min="14" max="14" width="7.55238095238095" customWidth="1"/>
    <col min="15" max="15" width="9.57142857142857" customWidth="1"/>
    <col min="16" max="16" width="10.5904761904762" customWidth="1"/>
    <col min="17" max="17" width="8.22857142857143" customWidth="1"/>
    <col min="18" max="18" width="8.73333333333333" customWidth="1"/>
    <col min="19" max="19" width="6.04761904761905" customWidth="1"/>
    <col min="20" max="20" width="12.2571428571429" customWidth="1"/>
    <col min="21" max="22" width="8.74285714285714" customWidth="1"/>
    <col min="23" max="23" width="10.4095238095238" customWidth="1"/>
  </cols>
  <sheetData>
    <row r="1" ht="28" customHeight="1" spans="2:23">
      <c r="B1" s="13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31"/>
      <c r="W1" s="32" t="s">
        <v>265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"单位名称："&amp;"临沧市机关事务服务中心"</f>
        <v>单位名称：临沧市机关事务服务中心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1"/>
      <c r="W3" s="32" t="s">
        <v>176</v>
      </c>
    </row>
    <row r="4" ht="24" customHeight="1" spans="1:23">
      <c r="A4" s="9" t="s">
        <v>266</v>
      </c>
      <c r="B4" s="10" t="s">
        <v>190</v>
      </c>
      <c r="C4" s="9" t="s">
        <v>191</v>
      </c>
      <c r="D4" s="9" t="s">
        <v>267</v>
      </c>
      <c r="E4" s="10" t="s">
        <v>192</v>
      </c>
      <c r="F4" s="10" t="s">
        <v>193</v>
      </c>
      <c r="G4" s="10" t="s">
        <v>268</v>
      </c>
      <c r="H4" s="10" t="s">
        <v>269</v>
      </c>
      <c r="I4" s="26" t="s">
        <v>56</v>
      </c>
      <c r="J4" s="11" t="s">
        <v>270</v>
      </c>
      <c r="K4" s="12"/>
      <c r="L4" s="12"/>
      <c r="M4" s="13"/>
      <c r="N4" s="11" t="s">
        <v>198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9" customHeight="1" spans="1:23">
      <c r="A5" s="14"/>
      <c r="B5" s="27"/>
      <c r="C5" s="14"/>
      <c r="D5" s="14"/>
      <c r="E5" s="15"/>
      <c r="F5" s="15"/>
      <c r="G5" s="15"/>
      <c r="H5" s="15"/>
      <c r="I5" s="27"/>
      <c r="J5" s="134" t="s">
        <v>59</v>
      </c>
      <c r="K5" s="135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204</v>
      </c>
      <c r="U5" s="9" t="s">
        <v>67</v>
      </c>
      <c r="V5" s="9" t="s">
        <v>68</v>
      </c>
      <c r="W5" s="9" t="s">
        <v>69</v>
      </c>
    </row>
    <row r="6" ht="1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6" t="s">
        <v>58</v>
      </c>
      <c r="K6" s="117"/>
      <c r="L6" s="27"/>
      <c r="M6" s="27"/>
      <c r="N6" s="27"/>
      <c r="O6" s="27"/>
      <c r="P6" s="27"/>
      <c r="Q6" s="27"/>
      <c r="R6" s="27"/>
      <c r="S6" s="137"/>
      <c r="T6" s="137"/>
      <c r="U6" s="137"/>
      <c r="V6" s="137"/>
      <c r="W6" s="137"/>
    </row>
    <row r="7" ht="24" customHeight="1" spans="1:23">
      <c r="A7" s="16"/>
      <c r="B7" s="28"/>
      <c r="C7" s="16"/>
      <c r="D7" s="16"/>
      <c r="E7" s="17"/>
      <c r="F7" s="17"/>
      <c r="G7" s="17"/>
      <c r="H7" s="17"/>
      <c r="I7" s="28"/>
      <c r="J7" s="40" t="s">
        <v>58</v>
      </c>
      <c r="K7" s="40" t="s">
        <v>271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19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18.75" customHeight="1" spans="1:23">
      <c r="A9" s="20"/>
      <c r="B9" s="20"/>
      <c r="C9" s="20" t="s">
        <v>272</v>
      </c>
      <c r="D9" s="20"/>
      <c r="E9" s="20"/>
      <c r="F9" s="20"/>
      <c r="G9" s="20"/>
      <c r="H9" s="20"/>
      <c r="I9" s="23">
        <v>1706900</v>
      </c>
      <c r="J9" s="23">
        <v>1706900</v>
      </c>
      <c r="K9" s="23">
        <v>1706900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29" t="s">
        <v>273</v>
      </c>
      <c r="B10" s="29" t="s">
        <v>274</v>
      </c>
      <c r="C10" s="29" t="s">
        <v>272</v>
      </c>
      <c r="D10" s="29" t="s">
        <v>71</v>
      </c>
      <c r="E10" s="29" t="s">
        <v>90</v>
      </c>
      <c r="F10" s="29" t="s">
        <v>91</v>
      </c>
      <c r="G10" s="29" t="s">
        <v>275</v>
      </c>
      <c r="H10" s="29" t="s">
        <v>276</v>
      </c>
      <c r="I10" s="23">
        <v>1706900</v>
      </c>
      <c r="J10" s="23">
        <v>1706900</v>
      </c>
      <c r="K10" s="23">
        <v>1706900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0" t="s">
        <v>277</v>
      </c>
      <c r="D11" s="24"/>
      <c r="E11" s="24"/>
      <c r="F11" s="24"/>
      <c r="G11" s="24"/>
      <c r="H11" s="24"/>
      <c r="I11" s="23">
        <v>500</v>
      </c>
      <c r="J11" s="23"/>
      <c r="K11" s="23"/>
      <c r="L11" s="23"/>
      <c r="M11" s="23"/>
      <c r="N11" s="23"/>
      <c r="O11" s="23"/>
      <c r="P11" s="23"/>
      <c r="Q11" s="23"/>
      <c r="R11" s="23">
        <v>500</v>
      </c>
      <c r="S11" s="23"/>
      <c r="T11" s="23"/>
      <c r="U11" s="23"/>
      <c r="V11" s="23"/>
      <c r="W11" s="23">
        <v>500</v>
      </c>
    </row>
    <row r="12" ht="18.75" customHeight="1" spans="1:23">
      <c r="A12" s="29" t="s">
        <v>273</v>
      </c>
      <c r="B12" s="29" t="s">
        <v>278</v>
      </c>
      <c r="C12" s="29" t="s">
        <v>277</v>
      </c>
      <c r="D12" s="29" t="s">
        <v>71</v>
      </c>
      <c r="E12" s="29" t="s">
        <v>126</v>
      </c>
      <c r="F12" s="29" t="s">
        <v>83</v>
      </c>
      <c r="G12" s="29" t="s">
        <v>238</v>
      </c>
      <c r="H12" s="29" t="s">
        <v>239</v>
      </c>
      <c r="I12" s="23">
        <v>500</v>
      </c>
      <c r="J12" s="23"/>
      <c r="K12" s="23"/>
      <c r="L12" s="23"/>
      <c r="M12" s="23"/>
      <c r="N12" s="23"/>
      <c r="O12" s="23"/>
      <c r="P12" s="23"/>
      <c r="Q12" s="23"/>
      <c r="R12" s="23">
        <v>500</v>
      </c>
      <c r="S12" s="23"/>
      <c r="T12" s="23"/>
      <c r="U12" s="23"/>
      <c r="V12" s="23"/>
      <c r="W12" s="23">
        <v>500</v>
      </c>
    </row>
    <row r="13" ht="18.75" customHeight="1" spans="1:23">
      <c r="A13" s="24"/>
      <c r="B13" s="24"/>
      <c r="C13" s="20" t="s">
        <v>279</v>
      </c>
      <c r="D13" s="24"/>
      <c r="E13" s="24"/>
      <c r="F13" s="24"/>
      <c r="G13" s="24"/>
      <c r="H13" s="24"/>
      <c r="I13" s="23">
        <v>2359100</v>
      </c>
      <c r="J13" s="23">
        <v>2359100</v>
      </c>
      <c r="K13" s="23">
        <v>2359100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9" t="s">
        <v>273</v>
      </c>
      <c r="B14" s="29" t="s">
        <v>280</v>
      </c>
      <c r="C14" s="29" t="s">
        <v>279</v>
      </c>
      <c r="D14" s="29" t="s">
        <v>71</v>
      </c>
      <c r="E14" s="29" t="s">
        <v>90</v>
      </c>
      <c r="F14" s="29" t="s">
        <v>91</v>
      </c>
      <c r="G14" s="29" t="s">
        <v>281</v>
      </c>
      <c r="H14" s="29" t="s">
        <v>282</v>
      </c>
      <c r="I14" s="23">
        <v>2359100</v>
      </c>
      <c r="J14" s="23">
        <v>2359100</v>
      </c>
      <c r="K14" s="23">
        <v>2359100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4"/>
      <c r="C15" s="20" t="s">
        <v>283</v>
      </c>
      <c r="D15" s="24"/>
      <c r="E15" s="24"/>
      <c r="F15" s="24"/>
      <c r="G15" s="24"/>
      <c r="H15" s="24"/>
      <c r="I15" s="23">
        <v>697000</v>
      </c>
      <c r="J15" s="23">
        <v>697000</v>
      </c>
      <c r="K15" s="23">
        <v>697000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9" t="s">
        <v>273</v>
      </c>
      <c r="B16" s="29" t="s">
        <v>284</v>
      </c>
      <c r="C16" s="29" t="s">
        <v>283</v>
      </c>
      <c r="D16" s="29" t="s">
        <v>71</v>
      </c>
      <c r="E16" s="29" t="s">
        <v>90</v>
      </c>
      <c r="F16" s="29" t="s">
        <v>91</v>
      </c>
      <c r="G16" s="29" t="s">
        <v>285</v>
      </c>
      <c r="H16" s="29" t="s">
        <v>286</v>
      </c>
      <c r="I16" s="23">
        <v>367000</v>
      </c>
      <c r="J16" s="23">
        <v>367000</v>
      </c>
      <c r="K16" s="23">
        <v>367000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9" t="s">
        <v>273</v>
      </c>
      <c r="B17" s="29" t="s">
        <v>284</v>
      </c>
      <c r="C17" s="29" t="s">
        <v>283</v>
      </c>
      <c r="D17" s="29" t="s">
        <v>71</v>
      </c>
      <c r="E17" s="29" t="s">
        <v>90</v>
      </c>
      <c r="F17" s="29" t="s">
        <v>91</v>
      </c>
      <c r="G17" s="29" t="s">
        <v>275</v>
      </c>
      <c r="H17" s="29" t="s">
        <v>276</v>
      </c>
      <c r="I17" s="23">
        <v>330000</v>
      </c>
      <c r="J17" s="23">
        <v>330000</v>
      </c>
      <c r="K17" s="23">
        <v>330000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4"/>
      <c r="B18" s="24"/>
      <c r="C18" s="20" t="s">
        <v>287</v>
      </c>
      <c r="D18" s="24"/>
      <c r="E18" s="24"/>
      <c r="F18" s="24"/>
      <c r="G18" s="24"/>
      <c r="H18" s="24"/>
      <c r="I18" s="23">
        <v>7180000</v>
      </c>
      <c r="J18" s="23">
        <v>7180000</v>
      </c>
      <c r="K18" s="23">
        <v>7180000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9" t="s">
        <v>273</v>
      </c>
      <c r="B19" s="29" t="s">
        <v>288</v>
      </c>
      <c r="C19" s="29" t="s">
        <v>287</v>
      </c>
      <c r="D19" s="29" t="s">
        <v>71</v>
      </c>
      <c r="E19" s="29" t="s">
        <v>88</v>
      </c>
      <c r="F19" s="29" t="s">
        <v>89</v>
      </c>
      <c r="G19" s="29" t="s">
        <v>289</v>
      </c>
      <c r="H19" s="29" t="s">
        <v>290</v>
      </c>
      <c r="I19" s="23">
        <v>470000</v>
      </c>
      <c r="J19" s="23">
        <v>470000</v>
      </c>
      <c r="K19" s="23">
        <v>470000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9" t="s">
        <v>273</v>
      </c>
      <c r="B20" s="29" t="s">
        <v>288</v>
      </c>
      <c r="C20" s="29" t="s">
        <v>287</v>
      </c>
      <c r="D20" s="29" t="s">
        <v>71</v>
      </c>
      <c r="E20" s="29" t="s">
        <v>90</v>
      </c>
      <c r="F20" s="29" t="s">
        <v>91</v>
      </c>
      <c r="G20" s="29" t="s">
        <v>238</v>
      </c>
      <c r="H20" s="29" t="s">
        <v>239</v>
      </c>
      <c r="I20" s="23">
        <v>170000</v>
      </c>
      <c r="J20" s="23">
        <v>170000</v>
      </c>
      <c r="K20" s="23">
        <v>170000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9" t="s">
        <v>273</v>
      </c>
      <c r="B21" s="29" t="s">
        <v>288</v>
      </c>
      <c r="C21" s="29" t="s">
        <v>287</v>
      </c>
      <c r="D21" s="29" t="s">
        <v>71</v>
      </c>
      <c r="E21" s="29" t="s">
        <v>90</v>
      </c>
      <c r="F21" s="29" t="s">
        <v>91</v>
      </c>
      <c r="G21" s="29" t="s">
        <v>291</v>
      </c>
      <c r="H21" s="29" t="s">
        <v>292</v>
      </c>
      <c r="I21" s="23">
        <v>50000</v>
      </c>
      <c r="J21" s="23">
        <v>50000</v>
      </c>
      <c r="K21" s="23">
        <v>50000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9" t="s">
        <v>273</v>
      </c>
      <c r="B22" s="29" t="s">
        <v>288</v>
      </c>
      <c r="C22" s="29" t="s">
        <v>287</v>
      </c>
      <c r="D22" s="29" t="s">
        <v>71</v>
      </c>
      <c r="E22" s="29" t="s">
        <v>90</v>
      </c>
      <c r="F22" s="29" t="s">
        <v>91</v>
      </c>
      <c r="G22" s="29" t="s">
        <v>293</v>
      </c>
      <c r="H22" s="29" t="s">
        <v>294</v>
      </c>
      <c r="I22" s="23">
        <v>240000</v>
      </c>
      <c r="J22" s="23">
        <v>240000</v>
      </c>
      <c r="K22" s="23">
        <v>240000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9" t="s">
        <v>273</v>
      </c>
      <c r="B23" s="29" t="s">
        <v>288</v>
      </c>
      <c r="C23" s="29" t="s">
        <v>287</v>
      </c>
      <c r="D23" s="29" t="s">
        <v>71</v>
      </c>
      <c r="E23" s="29" t="s">
        <v>90</v>
      </c>
      <c r="F23" s="29" t="s">
        <v>91</v>
      </c>
      <c r="G23" s="29" t="s">
        <v>295</v>
      </c>
      <c r="H23" s="29" t="s">
        <v>296</v>
      </c>
      <c r="I23" s="23">
        <v>840000</v>
      </c>
      <c r="J23" s="23">
        <v>840000</v>
      </c>
      <c r="K23" s="23">
        <v>840000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9" t="s">
        <v>273</v>
      </c>
      <c r="B24" s="29" t="s">
        <v>288</v>
      </c>
      <c r="C24" s="29" t="s">
        <v>287</v>
      </c>
      <c r="D24" s="29" t="s">
        <v>71</v>
      </c>
      <c r="E24" s="29" t="s">
        <v>90</v>
      </c>
      <c r="F24" s="29" t="s">
        <v>91</v>
      </c>
      <c r="G24" s="29" t="s">
        <v>297</v>
      </c>
      <c r="H24" s="29" t="s">
        <v>298</v>
      </c>
      <c r="I24" s="23">
        <v>610000</v>
      </c>
      <c r="J24" s="23">
        <v>610000</v>
      </c>
      <c r="K24" s="23">
        <v>610000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9" t="s">
        <v>273</v>
      </c>
      <c r="B25" s="29" t="s">
        <v>288</v>
      </c>
      <c r="C25" s="29" t="s">
        <v>287</v>
      </c>
      <c r="D25" s="29" t="s">
        <v>71</v>
      </c>
      <c r="E25" s="29" t="s">
        <v>90</v>
      </c>
      <c r="F25" s="29" t="s">
        <v>91</v>
      </c>
      <c r="G25" s="29" t="s">
        <v>285</v>
      </c>
      <c r="H25" s="29" t="s">
        <v>286</v>
      </c>
      <c r="I25" s="23">
        <v>540000</v>
      </c>
      <c r="J25" s="23">
        <v>540000</v>
      </c>
      <c r="K25" s="23">
        <v>540000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9" t="s">
        <v>273</v>
      </c>
      <c r="B26" s="29" t="s">
        <v>288</v>
      </c>
      <c r="C26" s="29" t="s">
        <v>287</v>
      </c>
      <c r="D26" s="29" t="s">
        <v>71</v>
      </c>
      <c r="E26" s="29" t="s">
        <v>90</v>
      </c>
      <c r="F26" s="29" t="s">
        <v>91</v>
      </c>
      <c r="G26" s="29" t="s">
        <v>299</v>
      </c>
      <c r="H26" s="29" t="s">
        <v>300</v>
      </c>
      <c r="I26" s="23">
        <v>910000</v>
      </c>
      <c r="J26" s="23">
        <v>910000</v>
      </c>
      <c r="K26" s="23">
        <v>910000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9" t="s">
        <v>273</v>
      </c>
      <c r="B27" s="29" t="s">
        <v>288</v>
      </c>
      <c r="C27" s="29" t="s">
        <v>287</v>
      </c>
      <c r="D27" s="29" t="s">
        <v>71</v>
      </c>
      <c r="E27" s="29" t="s">
        <v>90</v>
      </c>
      <c r="F27" s="29" t="s">
        <v>91</v>
      </c>
      <c r="G27" s="29" t="s">
        <v>301</v>
      </c>
      <c r="H27" s="29" t="s">
        <v>302</v>
      </c>
      <c r="I27" s="23">
        <v>850000</v>
      </c>
      <c r="J27" s="23">
        <v>850000</v>
      </c>
      <c r="K27" s="23">
        <v>850000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9" t="s">
        <v>273</v>
      </c>
      <c r="B28" s="29" t="s">
        <v>288</v>
      </c>
      <c r="C28" s="29" t="s">
        <v>287</v>
      </c>
      <c r="D28" s="29" t="s">
        <v>71</v>
      </c>
      <c r="E28" s="29" t="s">
        <v>90</v>
      </c>
      <c r="F28" s="29" t="s">
        <v>91</v>
      </c>
      <c r="G28" s="29" t="s">
        <v>303</v>
      </c>
      <c r="H28" s="29" t="s">
        <v>304</v>
      </c>
      <c r="I28" s="23">
        <v>2500000</v>
      </c>
      <c r="J28" s="23">
        <v>2500000</v>
      </c>
      <c r="K28" s="23">
        <v>2500000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4"/>
      <c r="C29" s="20" t="s">
        <v>305</v>
      </c>
      <c r="D29" s="24"/>
      <c r="E29" s="24"/>
      <c r="F29" s="24"/>
      <c r="G29" s="24"/>
      <c r="H29" s="24"/>
      <c r="I29" s="23">
        <v>5000000</v>
      </c>
      <c r="J29" s="23">
        <v>5000000</v>
      </c>
      <c r="K29" s="23">
        <v>5000000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9" t="s">
        <v>273</v>
      </c>
      <c r="B30" s="29" t="s">
        <v>306</v>
      </c>
      <c r="C30" s="29" t="s">
        <v>305</v>
      </c>
      <c r="D30" s="29" t="s">
        <v>71</v>
      </c>
      <c r="E30" s="29" t="s">
        <v>90</v>
      </c>
      <c r="F30" s="29" t="s">
        <v>91</v>
      </c>
      <c r="G30" s="29" t="s">
        <v>303</v>
      </c>
      <c r="H30" s="29" t="s">
        <v>304</v>
      </c>
      <c r="I30" s="23">
        <v>5000000</v>
      </c>
      <c r="J30" s="23">
        <v>5000000</v>
      </c>
      <c r="K30" s="23">
        <v>5000000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4"/>
      <c r="B31" s="24"/>
      <c r="C31" s="20" t="s">
        <v>307</v>
      </c>
      <c r="D31" s="24"/>
      <c r="E31" s="24"/>
      <c r="F31" s="24"/>
      <c r="G31" s="24"/>
      <c r="H31" s="24"/>
      <c r="I31" s="23">
        <v>3090000</v>
      </c>
      <c r="J31" s="23">
        <v>3090000</v>
      </c>
      <c r="K31" s="23">
        <v>3090000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9" t="s">
        <v>273</v>
      </c>
      <c r="B32" s="29" t="s">
        <v>308</v>
      </c>
      <c r="C32" s="29" t="s">
        <v>307</v>
      </c>
      <c r="D32" s="29" t="s">
        <v>71</v>
      </c>
      <c r="E32" s="29" t="s">
        <v>90</v>
      </c>
      <c r="F32" s="29" t="s">
        <v>91</v>
      </c>
      <c r="G32" s="29" t="s">
        <v>238</v>
      </c>
      <c r="H32" s="29" t="s">
        <v>239</v>
      </c>
      <c r="I32" s="23">
        <v>811000</v>
      </c>
      <c r="J32" s="23">
        <v>811000</v>
      </c>
      <c r="K32" s="23">
        <v>811000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9" t="s">
        <v>273</v>
      </c>
      <c r="B33" s="29" t="s">
        <v>308</v>
      </c>
      <c r="C33" s="29" t="s">
        <v>307</v>
      </c>
      <c r="D33" s="29" t="s">
        <v>71</v>
      </c>
      <c r="E33" s="29" t="s">
        <v>90</v>
      </c>
      <c r="F33" s="29" t="s">
        <v>91</v>
      </c>
      <c r="G33" s="29" t="s">
        <v>293</v>
      </c>
      <c r="H33" s="29" t="s">
        <v>294</v>
      </c>
      <c r="I33" s="23">
        <v>60000</v>
      </c>
      <c r="J33" s="23">
        <v>60000</v>
      </c>
      <c r="K33" s="23">
        <v>60000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9" t="s">
        <v>273</v>
      </c>
      <c r="B34" s="29" t="s">
        <v>308</v>
      </c>
      <c r="C34" s="29" t="s">
        <v>307</v>
      </c>
      <c r="D34" s="29" t="s">
        <v>71</v>
      </c>
      <c r="E34" s="29" t="s">
        <v>90</v>
      </c>
      <c r="F34" s="29" t="s">
        <v>91</v>
      </c>
      <c r="G34" s="29" t="s">
        <v>295</v>
      </c>
      <c r="H34" s="29" t="s">
        <v>296</v>
      </c>
      <c r="I34" s="23">
        <v>120000</v>
      </c>
      <c r="J34" s="23">
        <v>120000</v>
      </c>
      <c r="K34" s="23">
        <v>120000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9" t="s">
        <v>273</v>
      </c>
      <c r="B35" s="29" t="s">
        <v>308</v>
      </c>
      <c r="C35" s="29" t="s">
        <v>307</v>
      </c>
      <c r="D35" s="29" t="s">
        <v>71</v>
      </c>
      <c r="E35" s="29" t="s">
        <v>90</v>
      </c>
      <c r="F35" s="29" t="s">
        <v>91</v>
      </c>
      <c r="G35" s="29" t="s">
        <v>297</v>
      </c>
      <c r="H35" s="29" t="s">
        <v>298</v>
      </c>
      <c r="I35" s="23">
        <v>350000</v>
      </c>
      <c r="J35" s="23">
        <v>350000</v>
      </c>
      <c r="K35" s="23">
        <v>350000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9" t="s">
        <v>273</v>
      </c>
      <c r="B36" s="29" t="s">
        <v>308</v>
      </c>
      <c r="C36" s="29" t="s">
        <v>307</v>
      </c>
      <c r="D36" s="29" t="s">
        <v>71</v>
      </c>
      <c r="E36" s="29" t="s">
        <v>90</v>
      </c>
      <c r="F36" s="29" t="s">
        <v>91</v>
      </c>
      <c r="G36" s="29" t="s">
        <v>285</v>
      </c>
      <c r="H36" s="29" t="s">
        <v>286</v>
      </c>
      <c r="I36" s="23">
        <v>700000</v>
      </c>
      <c r="J36" s="23">
        <v>700000</v>
      </c>
      <c r="K36" s="23">
        <v>700000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9" t="s">
        <v>273</v>
      </c>
      <c r="B37" s="29" t="s">
        <v>308</v>
      </c>
      <c r="C37" s="29" t="s">
        <v>307</v>
      </c>
      <c r="D37" s="29" t="s">
        <v>71</v>
      </c>
      <c r="E37" s="29" t="s">
        <v>90</v>
      </c>
      <c r="F37" s="29" t="s">
        <v>91</v>
      </c>
      <c r="G37" s="29" t="s">
        <v>309</v>
      </c>
      <c r="H37" s="29" t="s">
        <v>310</v>
      </c>
      <c r="I37" s="23">
        <v>40000</v>
      </c>
      <c r="J37" s="23">
        <v>40000</v>
      </c>
      <c r="K37" s="23">
        <v>40000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9" t="s">
        <v>273</v>
      </c>
      <c r="B38" s="29" t="s">
        <v>308</v>
      </c>
      <c r="C38" s="29" t="s">
        <v>307</v>
      </c>
      <c r="D38" s="29" t="s">
        <v>71</v>
      </c>
      <c r="E38" s="29" t="s">
        <v>90</v>
      </c>
      <c r="F38" s="29" t="s">
        <v>91</v>
      </c>
      <c r="G38" s="29" t="s">
        <v>303</v>
      </c>
      <c r="H38" s="29" t="s">
        <v>304</v>
      </c>
      <c r="I38" s="23">
        <v>700000</v>
      </c>
      <c r="J38" s="23">
        <v>700000</v>
      </c>
      <c r="K38" s="23">
        <v>700000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9" t="s">
        <v>273</v>
      </c>
      <c r="B39" s="29" t="s">
        <v>308</v>
      </c>
      <c r="C39" s="29" t="s">
        <v>307</v>
      </c>
      <c r="D39" s="29" t="s">
        <v>71</v>
      </c>
      <c r="E39" s="29" t="s">
        <v>90</v>
      </c>
      <c r="F39" s="29" t="s">
        <v>91</v>
      </c>
      <c r="G39" s="29" t="s">
        <v>240</v>
      </c>
      <c r="H39" s="29" t="s">
        <v>241</v>
      </c>
      <c r="I39" s="23">
        <v>309000</v>
      </c>
      <c r="J39" s="23">
        <v>309000</v>
      </c>
      <c r="K39" s="23">
        <v>309000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4"/>
      <c r="B40" s="24"/>
      <c r="C40" s="20" t="s">
        <v>311</v>
      </c>
      <c r="D40" s="24"/>
      <c r="E40" s="24"/>
      <c r="F40" s="24"/>
      <c r="G40" s="24"/>
      <c r="H40" s="24"/>
      <c r="I40" s="23">
        <v>5840600</v>
      </c>
      <c r="J40" s="23">
        <v>5840600</v>
      </c>
      <c r="K40" s="23">
        <v>5840600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29" t="s">
        <v>273</v>
      </c>
      <c r="B41" s="29" t="s">
        <v>312</v>
      </c>
      <c r="C41" s="29" t="s">
        <v>311</v>
      </c>
      <c r="D41" s="29" t="s">
        <v>71</v>
      </c>
      <c r="E41" s="29" t="s">
        <v>90</v>
      </c>
      <c r="F41" s="29" t="s">
        <v>91</v>
      </c>
      <c r="G41" s="29" t="s">
        <v>238</v>
      </c>
      <c r="H41" s="29" t="s">
        <v>239</v>
      </c>
      <c r="I41" s="23">
        <v>100000</v>
      </c>
      <c r="J41" s="23">
        <v>100000</v>
      </c>
      <c r="K41" s="23">
        <v>100000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9" t="s">
        <v>273</v>
      </c>
      <c r="B42" s="29" t="s">
        <v>312</v>
      </c>
      <c r="C42" s="29" t="s">
        <v>311</v>
      </c>
      <c r="D42" s="29" t="s">
        <v>71</v>
      </c>
      <c r="E42" s="29" t="s">
        <v>90</v>
      </c>
      <c r="F42" s="29" t="s">
        <v>91</v>
      </c>
      <c r="G42" s="29" t="s">
        <v>291</v>
      </c>
      <c r="H42" s="29" t="s">
        <v>292</v>
      </c>
      <c r="I42" s="23">
        <v>20000</v>
      </c>
      <c r="J42" s="23">
        <v>20000</v>
      </c>
      <c r="K42" s="23">
        <v>20000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9" t="s">
        <v>273</v>
      </c>
      <c r="B43" s="29" t="s">
        <v>312</v>
      </c>
      <c r="C43" s="29" t="s">
        <v>311</v>
      </c>
      <c r="D43" s="29" t="s">
        <v>71</v>
      </c>
      <c r="E43" s="29" t="s">
        <v>90</v>
      </c>
      <c r="F43" s="29" t="s">
        <v>91</v>
      </c>
      <c r="G43" s="29" t="s">
        <v>293</v>
      </c>
      <c r="H43" s="29" t="s">
        <v>294</v>
      </c>
      <c r="I43" s="23">
        <v>150000</v>
      </c>
      <c r="J43" s="23">
        <v>150000</v>
      </c>
      <c r="K43" s="23">
        <v>150000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9" t="s">
        <v>273</v>
      </c>
      <c r="B44" s="29" t="s">
        <v>312</v>
      </c>
      <c r="C44" s="29" t="s">
        <v>311</v>
      </c>
      <c r="D44" s="29" t="s">
        <v>71</v>
      </c>
      <c r="E44" s="29" t="s">
        <v>90</v>
      </c>
      <c r="F44" s="29" t="s">
        <v>91</v>
      </c>
      <c r="G44" s="29" t="s">
        <v>295</v>
      </c>
      <c r="H44" s="29" t="s">
        <v>296</v>
      </c>
      <c r="I44" s="23">
        <v>300000</v>
      </c>
      <c r="J44" s="23">
        <v>300000</v>
      </c>
      <c r="K44" s="23">
        <v>300000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29" t="s">
        <v>273</v>
      </c>
      <c r="B45" s="29" t="s">
        <v>312</v>
      </c>
      <c r="C45" s="29" t="s">
        <v>311</v>
      </c>
      <c r="D45" s="29" t="s">
        <v>71</v>
      </c>
      <c r="E45" s="29" t="s">
        <v>90</v>
      </c>
      <c r="F45" s="29" t="s">
        <v>91</v>
      </c>
      <c r="G45" s="29" t="s">
        <v>313</v>
      </c>
      <c r="H45" s="29" t="s">
        <v>314</v>
      </c>
      <c r="I45" s="23">
        <v>125800</v>
      </c>
      <c r="J45" s="23">
        <v>125800</v>
      </c>
      <c r="K45" s="23">
        <v>125800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29" t="s">
        <v>273</v>
      </c>
      <c r="B46" s="29" t="s">
        <v>312</v>
      </c>
      <c r="C46" s="29" t="s">
        <v>311</v>
      </c>
      <c r="D46" s="29" t="s">
        <v>71</v>
      </c>
      <c r="E46" s="29" t="s">
        <v>90</v>
      </c>
      <c r="F46" s="29" t="s">
        <v>91</v>
      </c>
      <c r="G46" s="29" t="s">
        <v>315</v>
      </c>
      <c r="H46" s="29" t="s">
        <v>316</v>
      </c>
      <c r="I46" s="23">
        <v>600000</v>
      </c>
      <c r="J46" s="23">
        <v>600000</v>
      </c>
      <c r="K46" s="23">
        <v>600000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29" t="s">
        <v>273</v>
      </c>
      <c r="B47" s="29" t="s">
        <v>312</v>
      </c>
      <c r="C47" s="29" t="s">
        <v>311</v>
      </c>
      <c r="D47" s="29" t="s">
        <v>71</v>
      </c>
      <c r="E47" s="29" t="s">
        <v>90</v>
      </c>
      <c r="F47" s="29" t="s">
        <v>91</v>
      </c>
      <c r="G47" s="29" t="s">
        <v>285</v>
      </c>
      <c r="H47" s="29" t="s">
        <v>286</v>
      </c>
      <c r="I47" s="23">
        <v>1316800</v>
      </c>
      <c r="J47" s="23">
        <v>1316800</v>
      </c>
      <c r="K47" s="23">
        <v>1316800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18.75" customHeight="1" spans="1:23">
      <c r="A48" s="29" t="s">
        <v>273</v>
      </c>
      <c r="B48" s="29" t="s">
        <v>312</v>
      </c>
      <c r="C48" s="29" t="s">
        <v>311</v>
      </c>
      <c r="D48" s="29" t="s">
        <v>71</v>
      </c>
      <c r="E48" s="29" t="s">
        <v>90</v>
      </c>
      <c r="F48" s="29" t="s">
        <v>91</v>
      </c>
      <c r="G48" s="29" t="s">
        <v>299</v>
      </c>
      <c r="H48" s="29" t="s">
        <v>300</v>
      </c>
      <c r="I48" s="23">
        <v>40000</v>
      </c>
      <c r="J48" s="23">
        <v>40000</v>
      </c>
      <c r="K48" s="23">
        <v>40000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29" t="s">
        <v>273</v>
      </c>
      <c r="B49" s="29" t="s">
        <v>312</v>
      </c>
      <c r="C49" s="29" t="s">
        <v>311</v>
      </c>
      <c r="D49" s="29" t="s">
        <v>71</v>
      </c>
      <c r="E49" s="29" t="s">
        <v>90</v>
      </c>
      <c r="F49" s="29" t="s">
        <v>91</v>
      </c>
      <c r="G49" s="29" t="s">
        <v>309</v>
      </c>
      <c r="H49" s="29" t="s">
        <v>310</v>
      </c>
      <c r="I49" s="23">
        <v>168000</v>
      </c>
      <c r="J49" s="23">
        <v>168000</v>
      </c>
      <c r="K49" s="23">
        <v>168000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18.75" customHeight="1" spans="1:23">
      <c r="A50" s="29" t="s">
        <v>273</v>
      </c>
      <c r="B50" s="29" t="s">
        <v>312</v>
      </c>
      <c r="C50" s="29" t="s">
        <v>311</v>
      </c>
      <c r="D50" s="29" t="s">
        <v>71</v>
      </c>
      <c r="E50" s="29" t="s">
        <v>90</v>
      </c>
      <c r="F50" s="29" t="s">
        <v>91</v>
      </c>
      <c r="G50" s="29" t="s">
        <v>246</v>
      </c>
      <c r="H50" s="29" t="s">
        <v>247</v>
      </c>
      <c r="I50" s="23">
        <v>10000</v>
      </c>
      <c r="J50" s="23">
        <v>10000</v>
      </c>
      <c r="K50" s="23">
        <v>10000</v>
      </c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29" t="s">
        <v>273</v>
      </c>
      <c r="B51" s="29" t="s">
        <v>312</v>
      </c>
      <c r="C51" s="29" t="s">
        <v>311</v>
      </c>
      <c r="D51" s="29" t="s">
        <v>71</v>
      </c>
      <c r="E51" s="29" t="s">
        <v>90</v>
      </c>
      <c r="F51" s="29" t="s">
        <v>91</v>
      </c>
      <c r="G51" s="29" t="s">
        <v>317</v>
      </c>
      <c r="H51" s="29" t="s">
        <v>181</v>
      </c>
      <c r="I51" s="23">
        <v>10000</v>
      </c>
      <c r="J51" s="23">
        <v>10000</v>
      </c>
      <c r="K51" s="23">
        <v>10000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29" t="s">
        <v>273</v>
      </c>
      <c r="B52" s="29" t="s">
        <v>312</v>
      </c>
      <c r="C52" s="29" t="s">
        <v>311</v>
      </c>
      <c r="D52" s="29" t="s">
        <v>71</v>
      </c>
      <c r="E52" s="29" t="s">
        <v>90</v>
      </c>
      <c r="F52" s="29" t="s">
        <v>91</v>
      </c>
      <c r="G52" s="29" t="s">
        <v>301</v>
      </c>
      <c r="H52" s="29" t="s">
        <v>302</v>
      </c>
      <c r="I52" s="23">
        <v>1660000</v>
      </c>
      <c r="J52" s="23">
        <v>1660000</v>
      </c>
      <c r="K52" s="23">
        <v>1660000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18.75" customHeight="1" spans="1:23">
      <c r="A53" s="29" t="s">
        <v>273</v>
      </c>
      <c r="B53" s="29" t="s">
        <v>312</v>
      </c>
      <c r="C53" s="29" t="s">
        <v>311</v>
      </c>
      <c r="D53" s="29" t="s">
        <v>71</v>
      </c>
      <c r="E53" s="29" t="s">
        <v>90</v>
      </c>
      <c r="F53" s="29" t="s">
        <v>91</v>
      </c>
      <c r="G53" s="29" t="s">
        <v>303</v>
      </c>
      <c r="H53" s="29" t="s">
        <v>304</v>
      </c>
      <c r="I53" s="23">
        <v>500000</v>
      </c>
      <c r="J53" s="23">
        <v>500000</v>
      </c>
      <c r="K53" s="23">
        <v>500000</v>
      </c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18.75" customHeight="1" spans="1:23">
      <c r="A54" s="29" t="s">
        <v>273</v>
      </c>
      <c r="B54" s="29" t="s">
        <v>312</v>
      </c>
      <c r="C54" s="29" t="s">
        <v>311</v>
      </c>
      <c r="D54" s="29" t="s">
        <v>71</v>
      </c>
      <c r="E54" s="29" t="s">
        <v>90</v>
      </c>
      <c r="F54" s="29" t="s">
        <v>91</v>
      </c>
      <c r="G54" s="29" t="s">
        <v>303</v>
      </c>
      <c r="H54" s="29" t="s">
        <v>304</v>
      </c>
      <c r="I54" s="23">
        <v>60000</v>
      </c>
      <c r="J54" s="23">
        <v>60000</v>
      </c>
      <c r="K54" s="23">
        <v>60000</v>
      </c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18.75" customHeight="1" spans="1:23">
      <c r="A55" s="29" t="s">
        <v>273</v>
      </c>
      <c r="B55" s="29" t="s">
        <v>312</v>
      </c>
      <c r="C55" s="29" t="s">
        <v>311</v>
      </c>
      <c r="D55" s="29" t="s">
        <v>71</v>
      </c>
      <c r="E55" s="29" t="s">
        <v>90</v>
      </c>
      <c r="F55" s="29" t="s">
        <v>91</v>
      </c>
      <c r="G55" s="29" t="s">
        <v>259</v>
      </c>
      <c r="H55" s="29" t="s">
        <v>260</v>
      </c>
      <c r="I55" s="23">
        <v>10000</v>
      </c>
      <c r="J55" s="23">
        <v>10000</v>
      </c>
      <c r="K55" s="23">
        <v>10000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18.75" customHeight="1" spans="1:23">
      <c r="A56" s="29" t="s">
        <v>273</v>
      </c>
      <c r="B56" s="29" t="s">
        <v>312</v>
      </c>
      <c r="C56" s="29" t="s">
        <v>311</v>
      </c>
      <c r="D56" s="29" t="s">
        <v>71</v>
      </c>
      <c r="E56" s="29" t="s">
        <v>90</v>
      </c>
      <c r="F56" s="29" t="s">
        <v>91</v>
      </c>
      <c r="G56" s="29" t="s">
        <v>240</v>
      </c>
      <c r="H56" s="29" t="s">
        <v>241</v>
      </c>
      <c r="I56" s="23">
        <v>320000</v>
      </c>
      <c r="J56" s="23">
        <v>320000</v>
      </c>
      <c r="K56" s="23">
        <v>320000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18.75" customHeight="1" spans="1:23">
      <c r="A57" s="29" t="s">
        <v>273</v>
      </c>
      <c r="B57" s="29" t="s">
        <v>312</v>
      </c>
      <c r="C57" s="29" t="s">
        <v>311</v>
      </c>
      <c r="D57" s="29" t="s">
        <v>71</v>
      </c>
      <c r="E57" s="29" t="s">
        <v>90</v>
      </c>
      <c r="F57" s="29" t="s">
        <v>91</v>
      </c>
      <c r="G57" s="29" t="s">
        <v>289</v>
      </c>
      <c r="H57" s="29" t="s">
        <v>290</v>
      </c>
      <c r="I57" s="23">
        <v>450000</v>
      </c>
      <c r="J57" s="23">
        <v>450000</v>
      </c>
      <c r="K57" s="23">
        <v>450000</v>
      </c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18.75" customHeight="1" spans="1:23">
      <c r="A58" s="133" t="s">
        <v>56</v>
      </c>
      <c r="B58" s="133"/>
      <c r="C58" s="133"/>
      <c r="D58" s="133"/>
      <c r="E58" s="133"/>
      <c r="F58" s="133"/>
      <c r="G58" s="133"/>
      <c r="H58" s="133"/>
      <c r="I58" s="23">
        <v>25874100</v>
      </c>
      <c r="J58" s="23">
        <v>25873600</v>
      </c>
      <c r="K58" s="23">
        <v>25873600</v>
      </c>
      <c r="L58" s="23"/>
      <c r="M58" s="23"/>
      <c r="N58" s="23"/>
      <c r="O58" s="23"/>
      <c r="P58" s="23"/>
      <c r="Q58" s="23"/>
      <c r="R58" s="23">
        <v>500</v>
      </c>
      <c r="S58" s="23"/>
      <c r="T58" s="23"/>
      <c r="U58" s="23"/>
      <c r="V58" s="23"/>
      <c r="W58" s="23">
        <v>500</v>
      </c>
    </row>
  </sheetData>
  <mergeCells count="28">
    <mergeCell ref="A2:W2"/>
    <mergeCell ref="A3:H3"/>
    <mergeCell ref="J4:M4"/>
    <mergeCell ref="N4:P4"/>
    <mergeCell ref="R4:W4"/>
    <mergeCell ref="A58:H5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57638888888889" right="0.357638888888889" top="0.605555555555556" bottom="0.409027777777778" header="0.511805555555556" footer="0.511805555555556"/>
  <pageSetup paperSize="9" scale="5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75"/>
  <sheetViews>
    <sheetView showZeros="0" workbookViewId="0">
      <selection activeCell="L69" sqref="L69"/>
    </sheetView>
  </sheetViews>
  <sheetFormatPr defaultColWidth="9.14285714285714" defaultRowHeight="12" customHeight="1"/>
  <cols>
    <col min="1" max="1" width="22.4285714285714" customWidth="1"/>
    <col min="2" max="2" width="30.2857142857143" customWidth="1"/>
    <col min="3" max="4" width="18.2857142857143" customWidth="1"/>
    <col min="5" max="5" width="25.2857142857143" customWidth="1"/>
    <col min="6" max="6" width="12" customWidth="1"/>
    <col min="7" max="7" width="12.7142857142857" customWidth="1"/>
    <col min="8" max="9" width="12" customWidth="1"/>
    <col min="10" max="10" width="35.5714285714286" customWidth="1"/>
  </cols>
  <sheetData>
    <row r="1" ht="15" customHeight="1" spans="10:10">
      <c r="J1" s="90" t="s">
        <v>318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7"/>
      <c r="G2" s="5"/>
      <c r="H2" s="67"/>
      <c r="I2" s="67"/>
      <c r="J2" s="5"/>
    </row>
    <row r="3" ht="18.75" customHeight="1" spans="1:8">
      <c r="A3" s="48" t="str">
        <f>"单位名称："&amp;"临沧市机关事务服务中心"</f>
        <v>单位名称：临沧市机关事务服务中心</v>
      </c>
      <c r="B3" s="49"/>
      <c r="C3" s="49"/>
      <c r="D3" s="49"/>
      <c r="E3" s="49"/>
      <c r="F3" s="50"/>
      <c r="G3" s="49"/>
      <c r="H3" s="50"/>
    </row>
    <row r="4" ht="26" customHeight="1" spans="1:10">
      <c r="A4" s="122" t="s">
        <v>319</v>
      </c>
      <c r="B4" s="122" t="s">
        <v>320</v>
      </c>
      <c r="C4" s="122" t="s">
        <v>321</v>
      </c>
      <c r="D4" s="122" t="s">
        <v>322</v>
      </c>
      <c r="E4" s="122" t="s">
        <v>323</v>
      </c>
      <c r="F4" s="123" t="s">
        <v>324</v>
      </c>
      <c r="G4" s="122" t="s">
        <v>325</v>
      </c>
      <c r="H4" s="123" t="s">
        <v>326</v>
      </c>
      <c r="I4" s="123" t="s">
        <v>327</v>
      </c>
      <c r="J4" s="122" t="s">
        <v>328</v>
      </c>
    </row>
    <row r="5" ht="26" customHeight="1" spans="1:10">
      <c r="A5" s="124">
        <v>1</v>
      </c>
      <c r="B5" s="124">
        <v>2</v>
      </c>
      <c r="C5" s="124">
        <v>3</v>
      </c>
      <c r="D5" s="124">
        <v>4</v>
      </c>
      <c r="E5" s="124">
        <v>5</v>
      </c>
      <c r="F5" s="124">
        <v>6</v>
      </c>
      <c r="G5" s="124">
        <v>7</v>
      </c>
      <c r="H5" s="124">
        <v>8</v>
      </c>
      <c r="I5" s="124">
        <v>9</v>
      </c>
      <c r="J5" s="124">
        <v>10</v>
      </c>
    </row>
    <row r="6" ht="18.75" customHeight="1" spans="1:10">
      <c r="A6" s="125" t="s">
        <v>71</v>
      </c>
      <c r="B6" s="126"/>
      <c r="C6" s="126"/>
      <c r="D6" s="126"/>
      <c r="E6" s="127"/>
      <c r="F6" s="128"/>
      <c r="G6" s="127"/>
      <c r="H6" s="128"/>
      <c r="I6" s="128"/>
      <c r="J6" s="127"/>
    </row>
    <row r="7" ht="18.75" customHeight="1" spans="1:10">
      <c r="A7" s="228" t="s">
        <v>283</v>
      </c>
      <c r="B7" s="130" t="s">
        <v>329</v>
      </c>
      <c r="C7" s="130" t="s">
        <v>330</v>
      </c>
      <c r="D7" s="130" t="s">
        <v>331</v>
      </c>
      <c r="E7" s="125" t="s">
        <v>332</v>
      </c>
      <c r="F7" s="130" t="s">
        <v>333</v>
      </c>
      <c r="G7" s="125" t="s">
        <v>334</v>
      </c>
      <c r="H7" s="130" t="s">
        <v>335</v>
      </c>
      <c r="I7" s="130" t="s">
        <v>336</v>
      </c>
      <c r="J7" s="125" t="s">
        <v>337</v>
      </c>
    </row>
    <row r="8" ht="18.75" customHeight="1" spans="1:10">
      <c r="A8" s="228" t="s">
        <v>283</v>
      </c>
      <c r="B8" s="130" t="s">
        <v>329</v>
      </c>
      <c r="C8" s="130" t="s">
        <v>330</v>
      </c>
      <c r="D8" s="130" t="s">
        <v>331</v>
      </c>
      <c r="E8" s="125" t="s">
        <v>338</v>
      </c>
      <c r="F8" s="130" t="s">
        <v>339</v>
      </c>
      <c r="G8" s="125" t="s">
        <v>340</v>
      </c>
      <c r="H8" s="130" t="s">
        <v>341</v>
      </c>
      <c r="I8" s="130" t="s">
        <v>336</v>
      </c>
      <c r="J8" s="125" t="s">
        <v>342</v>
      </c>
    </row>
    <row r="9" ht="18.75" customHeight="1" spans="1:10">
      <c r="A9" s="228" t="s">
        <v>283</v>
      </c>
      <c r="B9" s="130" t="s">
        <v>329</v>
      </c>
      <c r="C9" s="130" t="s">
        <v>330</v>
      </c>
      <c r="D9" s="130" t="s">
        <v>343</v>
      </c>
      <c r="E9" s="125" t="s">
        <v>344</v>
      </c>
      <c r="F9" s="130" t="s">
        <v>333</v>
      </c>
      <c r="G9" s="125" t="s">
        <v>345</v>
      </c>
      <c r="H9" s="130" t="s">
        <v>346</v>
      </c>
      <c r="I9" s="130" t="s">
        <v>336</v>
      </c>
      <c r="J9" s="125" t="s">
        <v>347</v>
      </c>
    </row>
    <row r="10" ht="18.75" customHeight="1" spans="1:10">
      <c r="A10" s="228" t="s">
        <v>283</v>
      </c>
      <c r="B10" s="130" t="s">
        <v>329</v>
      </c>
      <c r="C10" s="130" t="s">
        <v>330</v>
      </c>
      <c r="D10" s="130" t="s">
        <v>348</v>
      </c>
      <c r="E10" s="125" t="s">
        <v>349</v>
      </c>
      <c r="F10" s="130" t="s">
        <v>339</v>
      </c>
      <c r="G10" s="125" t="s">
        <v>350</v>
      </c>
      <c r="H10" s="130"/>
      <c r="I10" s="130" t="s">
        <v>351</v>
      </c>
      <c r="J10" s="125" t="s">
        <v>352</v>
      </c>
    </row>
    <row r="11" ht="18.75" customHeight="1" spans="1:10">
      <c r="A11" s="228" t="s">
        <v>283</v>
      </c>
      <c r="B11" s="130" t="s">
        <v>329</v>
      </c>
      <c r="C11" s="130" t="s">
        <v>330</v>
      </c>
      <c r="D11" s="130" t="s">
        <v>348</v>
      </c>
      <c r="E11" s="125" t="s">
        <v>353</v>
      </c>
      <c r="F11" s="130" t="s">
        <v>339</v>
      </c>
      <c r="G11" s="125" t="s">
        <v>354</v>
      </c>
      <c r="H11" s="130"/>
      <c r="I11" s="130" t="s">
        <v>351</v>
      </c>
      <c r="J11" s="125" t="s">
        <v>355</v>
      </c>
    </row>
    <row r="12" ht="18.75" customHeight="1" spans="1:10">
      <c r="A12" s="228" t="s">
        <v>283</v>
      </c>
      <c r="B12" s="130" t="s">
        <v>329</v>
      </c>
      <c r="C12" s="130" t="s">
        <v>330</v>
      </c>
      <c r="D12" s="130" t="s">
        <v>356</v>
      </c>
      <c r="E12" s="125" t="s">
        <v>357</v>
      </c>
      <c r="F12" s="130" t="s">
        <v>358</v>
      </c>
      <c r="G12" s="125" t="s">
        <v>359</v>
      </c>
      <c r="H12" s="130" t="s">
        <v>360</v>
      </c>
      <c r="I12" s="130" t="s">
        <v>336</v>
      </c>
      <c r="J12" s="125" t="s">
        <v>361</v>
      </c>
    </row>
    <row r="13" ht="18.75" customHeight="1" spans="1:10">
      <c r="A13" s="228" t="s">
        <v>283</v>
      </c>
      <c r="B13" s="130" t="s">
        <v>329</v>
      </c>
      <c r="C13" s="130" t="s">
        <v>362</v>
      </c>
      <c r="D13" s="130" t="s">
        <v>363</v>
      </c>
      <c r="E13" s="125" t="s">
        <v>364</v>
      </c>
      <c r="F13" s="130" t="s">
        <v>339</v>
      </c>
      <c r="G13" s="125" t="s">
        <v>365</v>
      </c>
      <c r="H13" s="130" t="s">
        <v>366</v>
      </c>
      <c r="I13" s="130" t="s">
        <v>336</v>
      </c>
      <c r="J13" s="125" t="s">
        <v>367</v>
      </c>
    </row>
    <row r="14" ht="18.75" customHeight="1" spans="1:10">
      <c r="A14" s="228" t="s">
        <v>283</v>
      </c>
      <c r="B14" s="130" t="s">
        <v>329</v>
      </c>
      <c r="C14" s="130" t="s">
        <v>368</v>
      </c>
      <c r="D14" s="130" t="s">
        <v>369</v>
      </c>
      <c r="E14" s="125" t="s">
        <v>370</v>
      </c>
      <c r="F14" s="130" t="s">
        <v>339</v>
      </c>
      <c r="G14" s="125" t="s">
        <v>371</v>
      </c>
      <c r="H14" s="130" t="s">
        <v>346</v>
      </c>
      <c r="I14" s="130" t="s">
        <v>336</v>
      </c>
      <c r="J14" s="125" t="s">
        <v>372</v>
      </c>
    </row>
    <row r="15" ht="18.75" customHeight="1" spans="1:10">
      <c r="A15" s="228" t="s">
        <v>287</v>
      </c>
      <c r="B15" s="130" t="s">
        <v>373</v>
      </c>
      <c r="C15" s="130" t="s">
        <v>330</v>
      </c>
      <c r="D15" s="130" t="s">
        <v>331</v>
      </c>
      <c r="E15" s="125" t="s">
        <v>374</v>
      </c>
      <c r="F15" s="130" t="s">
        <v>339</v>
      </c>
      <c r="G15" s="125" t="s">
        <v>375</v>
      </c>
      <c r="H15" s="130" t="s">
        <v>376</v>
      </c>
      <c r="I15" s="130" t="s">
        <v>336</v>
      </c>
      <c r="J15" s="125" t="s">
        <v>377</v>
      </c>
    </row>
    <row r="16" ht="18.75" customHeight="1" spans="1:10">
      <c r="A16" s="228" t="s">
        <v>287</v>
      </c>
      <c r="B16" s="130" t="s">
        <v>373</v>
      </c>
      <c r="C16" s="130" t="s">
        <v>330</v>
      </c>
      <c r="D16" s="130" t="s">
        <v>331</v>
      </c>
      <c r="E16" s="125" t="s">
        <v>378</v>
      </c>
      <c r="F16" s="130" t="s">
        <v>339</v>
      </c>
      <c r="G16" s="125" t="s">
        <v>379</v>
      </c>
      <c r="H16" s="130" t="s">
        <v>380</v>
      </c>
      <c r="I16" s="130" t="s">
        <v>336</v>
      </c>
      <c r="J16" s="125" t="s">
        <v>381</v>
      </c>
    </row>
    <row r="17" ht="18.75" customHeight="1" spans="1:10">
      <c r="A17" s="228" t="s">
        <v>287</v>
      </c>
      <c r="B17" s="130" t="s">
        <v>373</v>
      </c>
      <c r="C17" s="130" t="s">
        <v>330</v>
      </c>
      <c r="D17" s="130" t="s">
        <v>331</v>
      </c>
      <c r="E17" s="125" t="s">
        <v>382</v>
      </c>
      <c r="F17" s="130" t="s">
        <v>339</v>
      </c>
      <c r="G17" s="125" t="s">
        <v>383</v>
      </c>
      <c r="H17" s="130" t="s">
        <v>384</v>
      </c>
      <c r="I17" s="130" t="s">
        <v>336</v>
      </c>
      <c r="J17" s="125" t="s">
        <v>385</v>
      </c>
    </row>
    <row r="18" ht="18.75" customHeight="1" spans="1:10">
      <c r="A18" s="228" t="s">
        <v>287</v>
      </c>
      <c r="B18" s="130" t="s">
        <v>373</v>
      </c>
      <c r="C18" s="130" t="s">
        <v>330</v>
      </c>
      <c r="D18" s="130" t="s">
        <v>331</v>
      </c>
      <c r="E18" s="125" t="s">
        <v>386</v>
      </c>
      <c r="F18" s="130" t="s">
        <v>339</v>
      </c>
      <c r="G18" s="125" t="s">
        <v>387</v>
      </c>
      <c r="H18" s="130" t="s">
        <v>384</v>
      </c>
      <c r="I18" s="130" t="s">
        <v>336</v>
      </c>
      <c r="J18" s="125" t="s">
        <v>388</v>
      </c>
    </row>
    <row r="19" ht="18.75" customHeight="1" spans="1:10">
      <c r="A19" s="228" t="s">
        <v>287</v>
      </c>
      <c r="B19" s="130" t="s">
        <v>373</v>
      </c>
      <c r="C19" s="130" t="s">
        <v>330</v>
      </c>
      <c r="D19" s="130" t="s">
        <v>343</v>
      </c>
      <c r="E19" s="125" t="s">
        <v>389</v>
      </c>
      <c r="F19" s="130" t="s">
        <v>339</v>
      </c>
      <c r="G19" s="125" t="s">
        <v>390</v>
      </c>
      <c r="H19" s="130" t="s">
        <v>346</v>
      </c>
      <c r="I19" s="130" t="s">
        <v>336</v>
      </c>
      <c r="J19" s="125" t="s">
        <v>391</v>
      </c>
    </row>
    <row r="20" ht="18.75" customHeight="1" spans="1:10">
      <c r="A20" s="228" t="s">
        <v>287</v>
      </c>
      <c r="B20" s="130" t="s">
        <v>373</v>
      </c>
      <c r="C20" s="130" t="s">
        <v>362</v>
      </c>
      <c r="D20" s="130" t="s">
        <v>392</v>
      </c>
      <c r="E20" s="125" t="s">
        <v>393</v>
      </c>
      <c r="F20" s="130" t="s">
        <v>333</v>
      </c>
      <c r="G20" s="125" t="s">
        <v>394</v>
      </c>
      <c r="H20" s="130" t="s">
        <v>384</v>
      </c>
      <c r="I20" s="130" t="s">
        <v>336</v>
      </c>
      <c r="J20" s="125" t="s">
        <v>395</v>
      </c>
    </row>
    <row r="21" ht="37" customHeight="1" spans="1:10">
      <c r="A21" s="228" t="s">
        <v>287</v>
      </c>
      <c r="B21" s="130" t="s">
        <v>373</v>
      </c>
      <c r="C21" s="130" t="s">
        <v>362</v>
      </c>
      <c r="D21" s="130" t="s">
        <v>392</v>
      </c>
      <c r="E21" s="125" t="s">
        <v>396</v>
      </c>
      <c r="F21" s="130" t="s">
        <v>333</v>
      </c>
      <c r="G21" s="125" t="s">
        <v>394</v>
      </c>
      <c r="H21" s="130" t="s">
        <v>384</v>
      </c>
      <c r="I21" s="130" t="s">
        <v>336</v>
      </c>
      <c r="J21" s="125" t="s">
        <v>397</v>
      </c>
    </row>
    <row r="22" ht="37" customHeight="1" spans="1:10">
      <c r="A22" s="228" t="s">
        <v>287</v>
      </c>
      <c r="B22" s="130" t="s">
        <v>373</v>
      </c>
      <c r="C22" s="130" t="s">
        <v>368</v>
      </c>
      <c r="D22" s="130" t="s">
        <v>369</v>
      </c>
      <c r="E22" s="125" t="s">
        <v>398</v>
      </c>
      <c r="F22" s="130" t="s">
        <v>339</v>
      </c>
      <c r="G22" s="125" t="s">
        <v>390</v>
      </c>
      <c r="H22" s="130" t="s">
        <v>346</v>
      </c>
      <c r="I22" s="130" t="s">
        <v>336</v>
      </c>
      <c r="J22" s="125" t="s">
        <v>399</v>
      </c>
    </row>
    <row r="23" ht="37" customHeight="1" spans="1:10">
      <c r="A23" s="228" t="s">
        <v>272</v>
      </c>
      <c r="B23" s="130" t="s">
        <v>400</v>
      </c>
      <c r="C23" s="130" t="s">
        <v>330</v>
      </c>
      <c r="D23" s="130" t="s">
        <v>331</v>
      </c>
      <c r="E23" s="125" t="s">
        <v>401</v>
      </c>
      <c r="F23" s="130" t="s">
        <v>339</v>
      </c>
      <c r="G23" s="125" t="s">
        <v>390</v>
      </c>
      <c r="H23" s="130" t="s">
        <v>335</v>
      </c>
      <c r="I23" s="130" t="s">
        <v>336</v>
      </c>
      <c r="J23" s="125" t="s">
        <v>402</v>
      </c>
    </row>
    <row r="24" ht="26" customHeight="1" spans="1:10">
      <c r="A24" s="228" t="s">
        <v>272</v>
      </c>
      <c r="B24" s="130" t="s">
        <v>400</v>
      </c>
      <c r="C24" s="130" t="s">
        <v>330</v>
      </c>
      <c r="D24" s="130" t="s">
        <v>343</v>
      </c>
      <c r="E24" s="125" t="s">
        <v>403</v>
      </c>
      <c r="F24" s="130" t="s">
        <v>333</v>
      </c>
      <c r="G24" s="125" t="s">
        <v>345</v>
      </c>
      <c r="H24" s="130" t="s">
        <v>346</v>
      </c>
      <c r="I24" s="130" t="s">
        <v>351</v>
      </c>
      <c r="J24" s="125" t="s">
        <v>404</v>
      </c>
    </row>
    <row r="25" ht="26" customHeight="1" spans="1:10">
      <c r="A25" s="228" t="s">
        <v>272</v>
      </c>
      <c r="B25" s="130" t="s">
        <v>400</v>
      </c>
      <c r="C25" s="130" t="s">
        <v>330</v>
      </c>
      <c r="D25" s="130" t="s">
        <v>348</v>
      </c>
      <c r="E25" s="125" t="s">
        <v>353</v>
      </c>
      <c r="F25" s="130" t="s">
        <v>339</v>
      </c>
      <c r="G25" s="125" t="s">
        <v>354</v>
      </c>
      <c r="H25" s="130" t="s">
        <v>346</v>
      </c>
      <c r="I25" s="130" t="s">
        <v>351</v>
      </c>
      <c r="J25" s="125" t="s">
        <v>405</v>
      </c>
    </row>
    <row r="26" ht="26" customHeight="1" spans="1:10">
      <c r="A26" s="228" t="s">
        <v>272</v>
      </c>
      <c r="B26" s="130" t="s">
        <v>400</v>
      </c>
      <c r="C26" s="130" t="s">
        <v>330</v>
      </c>
      <c r="D26" s="130" t="s">
        <v>356</v>
      </c>
      <c r="E26" s="125" t="s">
        <v>357</v>
      </c>
      <c r="F26" s="130" t="s">
        <v>358</v>
      </c>
      <c r="G26" s="125" t="s">
        <v>406</v>
      </c>
      <c r="H26" s="130" t="s">
        <v>360</v>
      </c>
      <c r="I26" s="130" t="s">
        <v>336</v>
      </c>
      <c r="J26" s="125" t="s">
        <v>407</v>
      </c>
    </row>
    <row r="27" ht="32" customHeight="1" spans="1:10">
      <c r="A27" s="228" t="s">
        <v>272</v>
      </c>
      <c r="B27" s="130" t="s">
        <v>400</v>
      </c>
      <c r="C27" s="130" t="s">
        <v>362</v>
      </c>
      <c r="D27" s="130" t="s">
        <v>392</v>
      </c>
      <c r="E27" s="125" t="s">
        <v>408</v>
      </c>
      <c r="F27" s="130" t="s">
        <v>333</v>
      </c>
      <c r="G27" s="125" t="s">
        <v>409</v>
      </c>
      <c r="H27" s="130" t="s">
        <v>346</v>
      </c>
      <c r="I27" s="130" t="s">
        <v>351</v>
      </c>
      <c r="J27" s="125" t="s">
        <v>410</v>
      </c>
    </row>
    <row r="28" ht="18.75" customHeight="1" spans="1:10">
      <c r="A28" s="228" t="s">
        <v>272</v>
      </c>
      <c r="B28" s="130" t="s">
        <v>400</v>
      </c>
      <c r="C28" s="130" t="s">
        <v>368</v>
      </c>
      <c r="D28" s="130" t="s">
        <v>369</v>
      </c>
      <c r="E28" s="125" t="s">
        <v>411</v>
      </c>
      <c r="F28" s="130" t="s">
        <v>339</v>
      </c>
      <c r="G28" s="125" t="s">
        <v>371</v>
      </c>
      <c r="H28" s="130" t="s">
        <v>346</v>
      </c>
      <c r="I28" s="130" t="s">
        <v>336</v>
      </c>
      <c r="J28" s="125" t="s">
        <v>412</v>
      </c>
    </row>
    <row r="29" ht="25" customHeight="1" spans="1:10">
      <c r="A29" s="228" t="s">
        <v>277</v>
      </c>
      <c r="B29" s="130" t="s">
        <v>413</v>
      </c>
      <c r="C29" s="130" t="s">
        <v>330</v>
      </c>
      <c r="D29" s="130" t="s">
        <v>331</v>
      </c>
      <c r="E29" s="125" t="s">
        <v>414</v>
      </c>
      <c r="F29" s="130" t="s">
        <v>339</v>
      </c>
      <c r="G29" s="125" t="s">
        <v>172</v>
      </c>
      <c r="H29" s="130" t="s">
        <v>384</v>
      </c>
      <c r="I29" s="130" t="s">
        <v>336</v>
      </c>
      <c r="J29" s="125" t="s">
        <v>415</v>
      </c>
    </row>
    <row r="30" ht="25" customHeight="1" spans="1:10">
      <c r="A30" s="228" t="s">
        <v>277</v>
      </c>
      <c r="B30" s="130" t="s">
        <v>413</v>
      </c>
      <c r="C30" s="130" t="s">
        <v>362</v>
      </c>
      <c r="D30" s="130" t="s">
        <v>392</v>
      </c>
      <c r="E30" s="125" t="s">
        <v>416</v>
      </c>
      <c r="F30" s="130" t="s">
        <v>333</v>
      </c>
      <c r="G30" s="125" t="s">
        <v>345</v>
      </c>
      <c r="H30" s="130" t="s">
        <v>346</v>
      </c>
      <c r="I30" s="130" t="s">
        <v>336</v>
      </c>
      <c r="J30" s="125" t="s">
        <v>417</v>
      </c>
    </row>
    <row r="31" ht="25" customHeight="1" spans="1:10">
      <c r="A31" s="228" t="s">
        <v>277</v>
      </c>
      <c r="B31" s="130" t="s">
        <v>413</v>
      </c>
      <c r="C31" s="130" t="s">
        <v>368</v>
      </c>
      <c r="D31" s="130" t="s">
        <v>369</v>
      </c>
      <c r="E31" s="125" t="s">
        <v>418</v>
      </c>
      <c r="F31" s="130" t="s">
        <v>339</v>
      </c>
      <c r="G31" s="125" t="s">
        <v>390</v>
      </c>
      <c r="H31" s="130" t="s">
        <v>346</v>
      </c>
      <c r="I31" s="130" t="s">
        <v>336</v>
      </c>
      <c r="J31" s="125" t="s">
        <v>419</v>
      </c>
    </row>
    <row r="32" ht="20" customHeight="1" spans="1:10">
      <c r="A32" s="228" t="s">
        <v>307</v>
      </c>
      <c r="B32" s="130" t="s">
        <v>420</v>
      </c>
      <c r="C32" s="130" t="s">
        <v>330</v>
      </c>
      <c r="D32" s="130" t="s">
        <v>331</v>
      </c>
      <c r="E32" s="125" t="s">
        <v>374</v>
      </c>
      <c r="F32" s="130" t="s">
        <v>339</v>
      </c>
      <c r="G32" s="125" t="s">
        <v>421</v>
      </c>
      <c r="H32" s="130" t="s">
        <v>376</v>
      </c>
      <c r="I32" s="130" t="s">
        <v>336</v>
      </c>
      <c r="J32" s="125" t="s">
        <v>422</v>
      </c>
    </row>
    <row r="33" ht="20" customHeight="1" spans="1:10">
      <c r="A33" s="228" t="s">
        <v>307</v>
      </c>
      <c r="B33" s="130" t="s">
        <v>420</v>
      </c>
      <c r="C33" s="130" t="s">
        <v>330</v>
      </c>
      <c r="D33" s="130" t="s">
        <v>331</v>
      </c>
      <c r="E33" s="125" t="s">
        <v>423</v>
      </c>
      <c r="F33" s="130" t="s">
        <v>339</v>
      </c>
      <c r="G33" s="125" t="s">
        <v>424</v>
      </c>
      <c r="H33" s="130" t="s">
        <v>425</v>
      </c>
      <c r="I33" s="130" t="s">
        <v>336</v>
      </c>
      <c r="J33" s="125" t="s">
        <v>426</v>
      </c>
    </row>
    <row r="34" ht="20" customHeight="1" spans="1:10">
      <c r="A34" s="228" t="s">
        <v>307</v>
      </c>
      <c r="B34" s="130" t="s">
        <v>420</v>
      </c>
      <c r="C34" s="130" t="s">
        <v>330</v>
      </c>
      <c r="D34" s="130" t="s">
        <v>331</v>
      </c>
      <c r="E34" s="125" t="s">
        <v>378</v>
      </c>
      <c r="F34" s="130" t="s">
        <v>339</v>
      </c>
      <c r="G34" s="125" t="s">
        <v>427</v>
      </c>
      <c r="H34" s="130" t="s">
        <v>380</v>
      </c>
      <c r="I34" s="130" t="s">
        <v>336</v>
      </c>
      <c r="J34" s="125" t="s">
        <v>428</v>
      </c>
    </row>
    <row r="35" ht="20" customHeight="1" spans="1:10">
      <c r="A35" s="228" t="s">
        <v>307</v>
      </c>
      <c r="B35" s="130" t="s">
        <v>420</v>
      </c>
      <c r="C35" s="130" t="s">
        <v>330</v>
      </c>
      <c r="D35" s="130" t="s">
        <v>331</v>
      </c>
      <c r="E35" s="125" t="s">
        <v>429</v>
      </c>
      <c r="F35" s="130" t="s">
        <v>339</v>
      </c>
      <c r="G35" s="125" t="s">
        <v>427</v>
      </c>
      <c r="H35" s="130" t="s">
        <v>384</v>
      </c>
      <c r="I35" s="130" t="s">
        <v>336</v>
      </c>
      <c r="J35" s="125" t="s">
        <v>430</v>
      </c>
    </row>
    <row r="36" ht="20" customHeight="1" spans="1:10">
      <c r="A36" s="228" t="s">
        <v>307</v>
      </c>
      <c r="B36" s="130" t="s">
        <v>420</v>
      </c>
      <c r="C36" s="130" t="s">
        <v>330</v>
      </c>
      <c r="D36" s="130" t="s">
        <v>331</v>
      </c>
      <c r="E36" s="125" t="s">
        <v>382</v>
      </c>
      <c r="F36" s="130" t="s">
        <v>339</v>
      </c>
      <c r="G36" s="125" t="s">
        <v>170</v>
      </c>
      <c r="H36" s="130" t="s">
        <v>384</v>
      </c>
      <c r="I36" s="130" t="s">
        <v>336</v>
      </c>
      <c r="J36" s="125" t="s">
        <v>431</v>
      </c>
    </row>
    <row r="37" ht="20" customHeight="1" spans="1:10">
      <c r="A37" s="228" t="s">
        <v>307</v>
      </c>
      <c r="B37" s="130" t="s">
        <v>420</v>
      </c>
      <c r="C37" s="130" t="s">
        <v>330</v>
      </c>
      <c r="D37" s="130" t="s">
        <v>331</v>
      </c>
      <c r="E37" s="125" t="s">
        <v>432</v>
      </c>
      <c r="F37" s="130" t="s">
        <v>339</v>
      </c>
      <c r="G37" s="125" t="s">
        <v>433</v>
      </c>
      <c r="H37" s="130" t="s">
        <v>384</v>
      </c>
      <c r="I37" s="130" t="s">
        <v>336</v>
      </c>
      <c r="J37" s="125" t="s">
        <v>434</v>
      </c>
    </row>
    <row r="38" ht="20" customHeight="1" spans="1:10">
      <c r="A38" s="228" t="s">
        <v>307</v>
      </c>
      <c r="B38" s="130" t="s">
        <v>420</v>
      </c>
      <c r="C38" s="130" t="s">
        <v>330</v>
      </c>
      <c r="D38" s="130" t="s">
        <v>331</v>
      </c>
      <c r="E38" s="125" t="s">
        <v>435</v>
      </c>
      <c r="F38" s="130" t="s">
        <v>339</v>
      </c>
      <c r="G38" s="125" t="s">
        <v>433</v>
      </c>
      <c r="H38" s="130" t="s">
        <v>384</v>
      </c>
      <c r="I38" s="130" t="s">
        <v>336</v>
      </c>
      <c r="J38" s="125" t="s">
        <v>436</v>
      </c>
    </row>
    <row r="39" ht="20" customHeight="1" spans="1:10">
      <c r="A39" s="228" t="s">
        <v>307</v>
      </c>
      <c r="B39" s="130" t="s">
        <v>420</v>
      </c>
      <c r="C39" s="130" t="s">
        <v>330</v>
      </c>
      <c r="D39" s="130" t="s">
        <v>343</v>
      </c>
      <c r="E39" s="125" t="s">
        <v>437</v>
      </c>
      <c r="F39" s="130" t="s">
        <v>333</v>
      </c>
      <c r="G39" s="125" t="s">
        <v>345</v>
      </c>
      <c r="H39" s="130" t="s">
        <v>346</v>
      </c>
      <c r="I39" s="130" t="s">
        <v>336</v>
      </c>
      <c r="J39" s="125" t="s">
        <v>438</v>
      </c>
    </row>
    <row r="40" ht="20" customHeight="1" spans="1:10">
      <c r="A40" s="228" t="s">
        <v>307</v>
      </c>
      <c r="B40" s="130" t="s">
        <v>420</v>
      </c>
      <c r="C40" s="130" t="s">
        <v>330</v>
      </c>
      <c r="D40" s="130" t="s">
        <v>343</v>
      </c>
      <c r="E40" s="125" t="s">
        <v>439</v>
      </c>
      <c r="F40" s="130" t="s">
        <v>333</v>
      </c>
      <c r="G40" s="125" t="s">
        <v>345</v>
      </c>
      <c r="H40" s="130" t="s">
        <v>346</v>
      </c>
      <c r="I40" s="130" t="s">
        <v>336</v>
      </c>
      <c r="J40" s="125" t="s">
        <v>440</v>
      </c>
    </row>
    <row r="41" ht="20" customHeight="1" spans="1:10">
      <c r="A41" s="228" t="s">
        <v>307</v>
      </c>
      <c r="B41" s="130" t="s">
        <v>420</v>
      </c>
      <c r="C41" s="130" t="s">
        <v>362</v>
      </c>
      <c r="D41" s="130" t="s">
        <v>392</v>
      </c>
      <c r="E41" s="125" t="s">
        <v>441</v>
      </c>
      <c r="F41" s="130" t="s">
        <v>339</v>
      </c>
      <c r="G41" s="125" t="s">
        <v>442</v>
      </c>
      <c r="H41" s="130" t="s">
        <v>346</v>
      </c>
      <c r="I41" s="130" t="s">
        <v>336</v>
      </c>
      <c r="J41" s="125" t="s">
        <v>443</v>
      </c>
    </row>
    <row r="42" ht="20" customHeight="1" spans="1:10">
      <c r="A42" s="228" t="s">
        <v>307</v>
      </c>
      <c r="B42" s="130" t="s">
        <v>420</v>
      </c>
      <c r="C42" s="130" t="s">
        <v>362</v>
      </c>
      <c r="D42" s="130" t="s">
        <v>392</v>
      </c>
      <c r="E42" s="125" t="s">
        <v>444</v>
      </c>
      <c r="F42" s="130" t="s">
        <v>339</v>
      </c>
      <c r="G42" s="125" t="s">
        <v>442</v>
      </c>
      <c r="H42" s="130" t="s">
        <v>346</v>
      </c>
      <c r="I42" s="130" t="s">
        <v>336</v>
      </c>
      <c r="J42" s="125" t="s">
        <v>443</v>
      </c>
    </row>
    <row r="43" ht="20" customHeight="1" spans="1:10">
      <c r="A43" s="228" t="s">
        <v>307</v>
      </c>
      <c r="B43" s="130" t="s">
        <v>420</v>
      </c>
      <c r="C43" s="130" t="s">
        <v>368</v>
      </c>
      <c r="D43" s="130" t="s">
        <v>369</v>
      </c>
      <c r="E43" s="125" t="s">
        <v>445</v>
      </c>
      <c r="F43" s="130" t="s">
        <v>339</v>
      </c>
      <c r="G43" s="125" t="s">
        <v>446</v>
      </c>
      <c r="H43" s="130" t="s">
        <v>346</v>
      </c>
      <c r="I43" s="130" t="s">
        <v>336</v>
      </c>
      <c r="J43" s="125" t="s">
        <v>447</v>
      </c>
    </row>
    <row r="44" ht="20" customHeight="1" spans="1:10">
      <c r="A44" s="228" t="s">
        <v>307</v>
      </c>
      <c r="B44" s="130" t="s">
        <v>420</v>
      </c>
      <c r="C44" s="130" t="s">
        <v>368</v>
      </c>
      <c r="D44" s="130" t="s">
        <v>369</v>
      </c>
      <c r="E44" s="125" t="s">
        <v>448</v>
      </c>
      <c r="F44" s="130" t="s">
        <v>339</v>
      </c>
      <c r="G44" s="125" t="s">
        <v>371</v>
      </c>
      <c r="H44" s="130" t="s">
        <v>346</v>
      </c>
      <c r="I44" s="130" t="s">
        <v>336</v>
      </c>
      <c r="J44" s="125" t="s">
        <v>449</v>
      </c>
    </row>
    <row r="45" ht="32" customHeight="1" spans="1:10">
      <c r="A45" s="228" t="s">
        <v>305</v>
      </c>
      <c r="B45" s="130" t="s">
        <v>450</v>
      </c>
      <c r="C45" s="130" t="s">
        <v>330</v>
      </c>
      <c r="D45" s="130" t="s">
        <v>331</v>
      </c>
      <c r="E45" s="125" t="s">
        <v>451</v>
      </c>
      <c r="F45" s="130" t="s">
        <v>339</v>
      </c>
      <c r="G45" s="125" t="s">
        <v>375</v>
      </c>
      <c r="H45" s="130" t="s">
        <v>452</v>
      </c>
      <c r="I45" s="130" t="s">
        <v>336</v>
      </c>
      <c r="J45" s="125" t="s">
        <v>453</v>
      </c>
    </row>
    <row r="46" ht="32" customHeight="1" spans="1:10">
      <c r="A46" s="228" t="s">
        <v>305</v>
      </c>
      <c r="B46" s="130" t="s">
        <v>450</v>
      </c>
      <c r="C46" s="130" t="s">
        <v>330</v>
      </c>
      <c r="D46" s="130" t="s">
        <v>331</v>
      </c>
      <c r="E46" s="125" t="s">
        <v>454</v>
      </c>
      <c r="F46" s="130" t="s">
        <v>339</v>
      </c>
      <c r="G46" s="125" t="s">
        <v>172</v>
      </c>
      <c r="H46" s="130" t="s">
        <v>335</v>
      </c>
      <c r="I46" s="130" t="s">
        <v>336</v>
      </c>
      <c r="J46" s="125" t="s">
        <v>455</v>
      </c>
    </row>
    <row r="47" ht="73" customHeight="1" spans="1:10">
      <c r="A47" s="228" t="s">
        <v>305</v>
      </c>
      <c r="B47" s="130" t="s">
        <v>450</v>
      </c>
      <c r="C47" s="130" t="s">
        <v>330</v>
      </c>
      <c r="D47" s="130" t="s">
        <v>331</v>
      </c>
      <c r="E47" s="125" t="s">
        <v>456</v>
      </c>
      <c r="F47" s="130" t="s">
        <v>333</v>
      </c>
      <c r="G47" s="125" t="s">
        <v>394</v>
      </c>
      <c r="H47" s="130" t="s">
        <v>384</v>
      </c>
      <c r="I47" s="130" t="s">
        <v>336</v>
      </c>
      <c r="J47" s="125" t="s">
        <v>457</v>
      </c>
    </row>
    <row r="48" ht="62" customHeight="1" spans="1:10">
      <c r="A48" s="228" t="s">
        <v>305</v>
      </c>
      <c r="B48" s="130" t="s">
        <v>450</v>
      </c>
      <c r="C48" s="130" t="s">
        <v>330</v>
      </c>
      <c r="D48" s="130" t="s">
        <v>343</v>
      </c>
      <c r="E48" s="125" t="s">
        <v>458</v>
      </c>
      <c r="F48" s="130" t="s">
        <v>333</v>
      </c>
      <c r="G48" s="125" t="s">
        <v>345</v>
      </c>
      <c r="H48" s="130" t="s">
        <v>346</v>
      </c>
      <c r="I48" s="130" t="s">
        <v>336</v>
      </c>
      <c r="J48" s="125" t="s">
        <v>459</v>
      </c>
    </row>
    <row r="49" ht="63" customHeight="1" spans="1:10">
      <c r="A49" s="228" t="s">
        <v>305</v>
      </c>
      <c r="B49" s="130" t="s">
        <v>450</v>
      </c>
      <c r="C49" s="130" t="s">
        <v>330</v>
      </c>
      <c r="D49" s="130" t="s">
        <v>343</v>
      </c>
      <c r="E49" s="125" t="s">
        <v>460</v>
      </c>
      <c r="F49" s="130" t="s">
        <v>333</v>
      </c>
      <c r="G49" s="125" t="s">
        <v>345</v>
      </c>
      <c r="H49" s="130" t="s">
        <v>346</v>
      </c>
      <c r="I49" s="130" t="s">
        <v>336</v>
      </c>
      <c r="J49" s="125" t="s">
        <v>461</v>
      </c>
    </row>
    <row r="50" ht="39" customHeight="1" spans="1:10">
      <c r="A50" s="228" t="s">
        <v>305</v>
      </c>
      <c r="B50" s="130" t="s">
        <v>450</v>
      </c>
      <c r="C50" s="130" t="s">
        <v>330</v>
      </c>
      <c r="D50" s="130" t="s">
        <v>348</v>
      </c>
      <c r="E50" s="125" t="s">
        <v>462</v>
      </c>
      <c r="F50" s="130" t="s">
        <v>339</v>
      </c>
      <c r="G50" s="125" t="s">
        <v>371</v>
      </c>
      <c r="H50" s="130" t="s">
        <v>346</v>
      </c>
      <c r="I50" s="130" t="s">
        <v>336</v>
      </c>
      <c r="J50" s="125" t="s">
        <v>463</v>
      </c>
    </row>
    <row r="51" ht="65" customHeight="1" spans="1:10">
      <c r="A51" s="228" t="s">
        <v>305</v>
      </c>
      <c r="B51" s="130" t="s">
        <v>450</v>
      </c>
      <c r="C51" s="130" t="s">
        <v>362</v>
      </c>
      <c r="D51" s="130" t="s">
        <v>392</v>
      </c>
      <c r="E51" s="125" t="s">
        <v>464</v>
      </c>
      <c r="F51" s="130" t="s">
        <v>339</v>
      </c>
      <c r="G51" s="125" t="s">
        <v>371</v>
      </c>
      <c r="H51" s="130" t="s">
        <v>346</v>
      </c>
      <c r="I51" s="130" t="s">
        <v>336</v>
      </c>
      <c r="J51" s="125" t="s">
        <v>465</v>
      </c>
    </row>
    <row r="52" ht="18.75" customHeight="1" spans="1:10">
      <c r="A52" s="228" t="s">
        <v>305</v>
      </c>
      <c r="B52" s="130" t="s">
        <v>450</v>
      </c>
      <c r="C52" s="130" t="s">
        <v>368</v>
      </c>
      <c r="D52" s="130" t="s">
        <v>369</v>
      </c>
      <c r="E52" s="125" t="s">
        <v>369</v>
      </c>
      <c r="F52" s="130" t="s">
        <v>339</v>
      </c>
      <c r="G52" s="125" t="s">
        <v>371</v>
      </c>
      <c r="H52" s="130" t="s">
        <v>346</v>
      </c>
      <c r="I52" s="130" t="s">
        <v>336</v>
      </c>
      <c r="J52" s="125" t="s">
        <v>466</v>
      </c>
    </row>
    <row r="53" ht="18.75" customHeight="1" spans="1:10">
      <c r="A53" s="228" t="s">
        <v>311</v>
      </c>
      <c r="B53" s="130" t="s">
        <v>467</v>
      </c>
      <c r="C53" s="130" t="s">
        <v>330</v>
      </c>
      <c r="D53" s="130" t="s">
        <v>331</v>
      </c>
      <c r="E53" s="125" t="s">
        <v>468</v>
      </c>
      <c r="F53" s="130" t="s">
        <v>339</v>
      </c>
      <c r="G53" s="125" t="s">
        <v>469</v>
      </c>
      <c r="H53" s="130" t="s">
        <v>376</v>
      </c>
      <c r="I53" s="130" t="s">
        <v>336</v>
      </c>
      <c r="J53" s="125" t="s">
        <v>470</v>
      </c>
    </row>
    <row r="54" ht="18.75" customHeight="1" spans="1:10">
      <c r="A54" s="228" t="s">
        <v>311</v>
      </c>
      <c r="B54" s="130" t="s">
        <v>467</v>
      </c>
      <c r="C54" s="130" t="s">
        <v>330</v>
      </c>
      <c r="D54" s="130" t="s">
        <v>331</v>
      </c>
      <c r="E54" s="125" t="s">
        <v>471</v>
      </c>
      <c r="F54" s="130" t="s">
        <v>339</v>
      </c>
      <c r="G54" s="125" t="s">
        <v>472</v>
      </c>
      <c r="H54" s="130" t="s">
        <v>380</v>
      </c>
      <c r="I54" s="130" t="s">
        <v>336</v>
      </c>
      <c r="J54" s="125" t="s">
        <v>473</v>
      </c>
    </row>
    <row r="55" ht="18.75" customHeight="1" spans="1:10">
      <c r="A55" s="228" t="s">
        <v>311</v>
      </c>
      <c r="B55" s="130" t="s">
        <v>467</v>
      </c>
      <c r="C55" s="130" t="s">
        <v>330</v>
      </c>
      <c r="D55" s="130" t="s">
        <v>331</v>
      </c>
      <c r="E55" s="125" t="s">
        <v>474</v>
      </c>
      <c r="F55" s="130" t="s">
        <v>339</v>
      </c>
      <c r="G55" s="125" t="s">
        <v>475</v>
      </c>
      <c r="H55" s="130" t="s">
        <v>425</v>
      </c>
      <c r="I55" s="130" t="s">
        <v>336</v>
      </c>
      <c r="J55" s="125" t="s">
        <v>476</v>
      </c>
    </row>
    <row r="56" ht="18.75" customHeight="1" spans="1:10">
      <c r="A56" s="228" t="s">
        <v>311</v>
      </c>
      <c r="B56" s="130" t="s">
        <v>467</v>
      </c>
      <c r="C56" s="130" t="s">
        <v>330</v>
      </c>
      <c r="D56" s="130" t="s">
        <v>331</v>
      </c>
      <c r="E56" s="125" t="s">
        <v>386</v>
      </c>
      <c r="F56" s="130" t="s">
        <v>339</v>
      </c>
      <c r="G56" s="125" t="s">
        <v>477</v>
      </c>
      <c r="H56" s="130" t="s">
        <v>384</v>
      </c>
      <c r="I56" s="130" t="s">
        <v>336</v>
      </c>
      <c r="J56" s="125" t="s">
        <v>478</v>
      </c>
    </row>
    <row r="57" ht="18.75" customHeight="1" spans="1:10">
      <c r="A57" s="228" t="s">
        <v>311</v>
      </c>
      <c r="B57" s="130" t="s">
        <v>467</v>
      </c>
      <c r="C57" s="130" t="s">
        <v>330</v>
      </c>
      <c r="D57" s="130" t="s">
        <v>331</v>
      </c>
      <c r="E57" s="125" t="s">
        <v>479</v>
      </c>
      <c r="F57" s="130" t="s">
        <v>339</v>
      </c>
      <c r="G57" s="125" t="s">
        <v>480</v>
      </c>
      <c r="H57" s="130" t="s">
        <v>481</v>
      </c>
      <c r="I57" s="130" t="s">
        <v>336</v>
      </c>
      <c r="J57" s="125" t="s">
        <v>482</v>
      </c>
    </row>
    <row r="58" ht="18.75" customHeight="1" spans="1:10">
      <c r="A58" s="228" t="s">
        <v>311</v>
      </c>
      <c r="B58" s="130" t="s">
        <v>467</v>
      </c>
      <c r="C58" s="130" t="s">
        <v>330</v>
      </c>
      <c r="D58" s="130" t="s">
        <v>331</v>
      </c>
      <c r="E58" s="125" t="s">
        <v>483</v>
      </c>
      <c r="F58" s="130" t="s">
        <v>339</v>
      </c>
      <c r="G58" s="125" t="s">
        <v>484</v>
      </c>
      <c r="H58" s="130" t="s">
        <v>335</v>
      </c>
      <c r="I58" s="130" t="s">
        <v>336</v>
      </c>
      <c r="J58" s="125" t="s">
        <v>485</v>
      </c>
    </row>
    <row r="59" ht="18.75" customHeight="1" spans="1:10">
      <c r="A59" s="228" t="s">
        <v>311</v>
      </c>
      <c r="B59" s="130" t="s">
        <v>467</v>
      </c>
      <c r="C59" s="130" t="s">
        <v>330</v>
      </c>
      <c r="D59" s="130" t="s">
        <v>343</v>
      </c>
      <c r="E59" s="125" t="s">
        <v>486</v>
      </c>
      <c r="F59" s="130" t="s">
        <v>333</v>
      </c>
      <c r="G59" s="125" t="s">
        <v>345</v>
      </c>
      <c r="H59" s="130" t="s">
        <v>346</v>
      </c>
      <c r="I59" s="130" t="s">
        <v>336</v>
      </c>
      <c r="J59" s="125" t="s">
        <v>487</v>
      </c>
    </row>
    <row r="60" ht="18.75" customHeight="1" spans="1:10">
      <c r="A60" s="228" t="s">
        <v>311</v>
      </c>
      <c r="B60" s="130" t="s">
        <v>467</v>
      </c>
      <c r="C60" s="130" t="s">
        <v>330</v>
      </c>
      <c r="D60" s="130" t="s">
        <v>343</v>
      </c>
      <c r="E60" s="125" t="s">
        <v>488</v>
      </c>
      <c r="F60" s="130" t="s">
        <v>339</v>
      </c>
      <c r="G60" s="125" t="s">
        <v>442</v>
      </c>
      <c r="H60" s="130" t="s">
        <v>346</v>
      </c>
      <c r="I60" s="130" t="s">
        <v>336</v>
      </c>
      <c r="J60" s="125" t="s">
        <v>489</v>
      </c>
    </row>
    <row r="61" ht="18.75" customHeight="1" spans="1:10">
      <c r="A61" s="228" t="s">
        <v>311</v>
      </c>
      <c r="B61" s="130" t="s">
        <v>467</v>
      </c>
      <c r="C61" s="130" t="s">
        <v>330</v>
      </c>
      <c r="D61" s="130" t="s">
        <v>348</v>
      </c>
      <c r="E61" s="125" t="s">
        <v>490</v>
      </c>
      <c r="F61" s="130" t="s">
        <v>333</v>
      </c>
      <c r="G61" s="125" t="s">
        <v>345</v>
      </c>
      <c r="H61" s="130" t="s">
        <v>346</v>
      </c>
      <c r="I61" s="130" t="s">
        <v>351</v>
      </c>
      <c r="J61" s="125" t="s">
        <v>491</v>
      </c>
    </row>
    <row r="62" ht="18.75" customHeight="1" spans="1:10">
      <c r="A62" s="228" t="s">
        <v>311</v>
      </c>
      <c r="B62" s="130" t="s">
        <v>467</v>
      </c>
      <c r="C62" s="130" t="s">
        <v>330</v>
      </c>
      <c r="D62" s="130" t="s">
        <v>356</v>
      </c>
      <c r="E62" s="125" t="s">
        <v>357</v>
      </c>
      <c r="F62" s="130" t="s">
        <v>358</v>
      </c>
      <c r="G62" s="125" t="s">
        <v>492</v>
      </c>
      <c r="H62" s="130" t="s">
        <v>360</v>
      </c>
      <c r="I62" s="130" t="s">
        <v>336</v>
      </c>
      <c r="J62" s="125" t="s">
        <v>493</v>
      </c>
    </row>
    <row r="63" ht="18.75" customHeight="1" spans="1:10">
      <c r="A63" s="228" t="s">
        <v>311</v>
      </c>
      <c r="B63" s="130" t="s">
        <v>467</v>
      </c>
      <c r="C63" s="130" t="s">
        <v>362</v>
      </c>
      <c r="D63" s="130" t="s">
        <v>494</v>
      </c>
      <c r="E63" s="125" t="s">
        <v>495</v>
      </c>
      <c r="F63" s="130" t="s">
        <v>339</v>
      </c>
      <c r="G63" s="125" t="s">
        <v>496</v>
      </c>
      <c r="H63" s="130" t="s">
        <v>497</v>
      </c>
      <c r="I63" s="130" t="s">
        <v>336</v>
      </c>
      <c r="J63" s="125" t="s">
        <v>498</v>
      </c>
    </row>
    <row r="64" ht="18.75" customHeight="1" spans="1:10">
      <c r="A64" s="228" t="s">
        <v>311</v>
      </c>
      <c r="B64" s="130" t="s">
        <v>467</v>
      </c>
      <c r="C64" s="130" t="s">
        <v>362</v>
      </c>
      <c r="D64" s="130" t="s">
        <v>392</v>
      </c>
      <c r="E64" s="125" t="s">
        <v>499</v>
      </c>
      <c r="F64" s="130" t="s">
        <v>358</v>
      </c>
      <c r="G64" s="125" t="s">
        <v>170</v>
      </c>
      <c r="H64" s="130" t="s">
        <v>384</v>
      </c>
      <c r="I64" s="130" t="s">
        <v>336</v>
      </c>
      <c r="J64" s="125" t="s">
        <v>500</v>
      </c>
    </row>
    <row r="65" ht="31" customHeight="1" spans="1:10">
      <c r="A65" s="228" t="s">
        <v>311</v>
      </c>
      <c r="B65" s="130" t="s">
        <v>467</v>
      </c>
      <c r="C65" s="130" t="s">
        <v>362</v>
      </c>
      <c r="D65" s="130" t="s">
        <v>392</v>
      </c>
      <c r="E65" s="125" t="s">
        <v>501</v>
      </c>
      <c r="F65" s="130" t="s">
        <v>358</v>
      </c>
      <c r="G65" s="125" t="s">
        <v>170</v>
      </c>
      <c r="H65" s="130" t="s">
        <v>384</v>
      </c>
      <c r="I65" s="130" t="s">
        <v>336</v>
      </c>
      <c r="J65" s="125" t="s">
        <v>502</v>
      </c>
    </row>
    <row r="66" ht="18.75" customHeight="1" spans="1:10">
      <c r="A66" s="228" t="s">
        <v>311</v>
      </c>
      <c r="B66" s="130" t="s">
        <v>467</v>
      </c>
      <c r="C66" s="130" t="s">
        <v>368</v>
      </c>
      <c r="D66" s="130" t="s">
        <v>369</v>
      </c>
      <c r="E66" s="125" t="s">
        <v>503</v>
      </c>
      <c r="F66" s="130" t="s">
        <v>339</v>
      </c>
      <c r="G66" s="125" t="s">
        <v>504</v>
      </c>
      <c r="H66" s="130" t="s">
        <v>346</v>
      </c>
      <c r="I66" s="130" t="s">
        <v>336</v>
      </c>
      <c r="J66" s="125" t="s">
        <v>505</v>
      </c>
    </row>
    <row r="67" ht="18.75" customHeight="1" spans="1:10">
      <c r="A67" s="228" t="s">
        <v>311</v>
      </c>
      <c r="B67" s="130" t="s">
        <v>467</v>
      </c>
      <c r="C67" s="130" t="s">
        <v>368</v>
      </c>
      <c r="D67" s="130" t="s">
        <v>369</v>
      </c>
      <c r="E67" s="125" t="s">
        <v>506</v>
      </c>
      <c r="F67" s="130" t="s">
        <v>339</v>
      </c>
      <c r="G67" s="125" t="s">
        <v>504</v>
      </c>
      <c r="H67" s="130" t="s">
        <v>346</v>
      </c>
      <c r="I67" s="130" t="s">
        <v>336</v>
      </c>
      <c r="J67" s="125" t="s">
        <v>507</v>
      </c>
    </row>
    <row r="68" ht="18.75" customHeight="1" spans="1:10">
      <c r="A68" s="228" t="s">
        <v>311</v>
      </c>
      <c r="B68" s="130" t="s">
        <v>467</v>
      </c>
      <c r="C68" s="130" t="s">
        <v>368</v>
      </c>
      <c r="D68" s="130" t="s">
        <v>369</v>
      </c>
      <c r="E68" s="125" t="s">
        <v>445</v>
      </c>
      <c r="F68" s="130" t="s">
        <v>339</v>
      </c>
      <c r="G68" s="125" t="s">
        <v>446</v>
      </c>
      <c r="H68" s="130" t="s">
        <v>346</v>
      </c>
      <c r="I68" s="130" t="s">
        <v>336</v>
      </c>
      <c r="J68" s="125" t="s">
        <v>508</v>
      </c>
    </row>
    <row r="69" ht="18.75" customHeight="1" spans="1:10">
      <c r="A69" s="228" t="s">
        <v>311</v>
      </c>
      <c r="B69" s="130" t="s">
        <v>467</v>
      </c>
      <c r="C69" s="130" t="s">
        <v>368</v>
      </c>
      <c r="D69" s="130" t="s">
        <v>369</v>
      </c>
      <c r="E69" s="125" t="s">
        <v>509</v>
      </c>
      <c r="F69" s="130" t="s">
        <v>339</v>
      </c>
      <c r="G69" s="125" t="s">
        <v>446</v>
      </c>
      <c r="H69" s="130" t="s">
        <v>346</v>
      </c>
      <c r="I69" s="130" t="s">
        <v>336</v>
      </c>
      <c r="J69" s="125" t="s">
        <v>510</v>
      </c>
    </row>
    <row r="70" ht="18.75" customHeight="1" spans="1:10">
      <c r="A70" s="228" t="s">
        <v>279</v>
      </c>
      <c r="B70" s="130" t="s">
        <v>511</v>
      </c>
      <c r="C70" s="130" t="s">
        <v>330</v>
      </c>
      <c r="D70" s="130" t="s">
        <v>331</v>
      </c>
      <c r="E70" s="125" t="s">
        <v>512</v>
      </c>
      <c r="F70" s="130" t="s">
        <v>339</v>
      </c>
      <c r="G70" s="125" t="s">
        <v>513</v>
      </c>
      <c r="H70" s="130" t="s">
        <v>341</v>
      </c>
      <c r="I70" s="130" t="s">
        <v>336</v>
      </c>
      <c r="J70" s="125" t="s">
        <v>514</v>
      </c>
    </row>
    <row r="71" ht="18.75" customHeight="1" spans="1:10">
      <c r="A71" s="228" t="s">
        <v>279</v>
      </c>
      <c r="B71" s="130" t="s">
        <v>511</v>
      </c>
      <c r="C71" s="130" t="s">
        <v>330</v>
      </c>
      <c r="D71" s="130" t="s">
        <v>343</v>
      </c>
      <c r="E71" s="125" t="s">
        <v>344</v>
      </c>
      <c r="F71" s="130" t="s">
        <v>333</v>
      </c>
      <c r="G71" s="125" t="s">
        <v>345</v>
      </c>
      <c r="H71" s="130" t="s">
        <v>346</v>
      </c>
      <c r="I71" s="130" t="s">
        <v>336</v>
      </c>
      <c r="J71" s="125" t="s">
        <v>515</v>
      </c>
    </row>
    <row r="72" ht="18.75" customHeight="1" spans="1:10">
      <c r="A72" s="228" t="s">
        <v>279</v>
      </c>
      <c r="B72" s="130" t="s">
        <v>511</v>
      </c>
      <c r="C72" s="130" t="s">
        <v>330</v>
      </c>
      <c r="D72" s="130" t="s">
        <v>348</v>
      </c>
      <c r="E72" s="125" t="s">
        <v>353</v>
      </c>
      <c r="F72" s="130" t="s">
        <v>339</v>
      </c>
      <c r="G72" s="125" t="s">
        <v>354</v>
      </c>
      <c r="H72" s="130"/>
      <c r="I72" s="130" t="s">
        <v>351</v>
      </c>
      <c r="J72" s="125" t="s">
        <v>516</v>
      </c>
    </row>
    <row r="73" ht="18.75" customHeight="1" spans="1:10">
      <c r="A73" s="228" t="s">
        <v>279</v>
      </c>
      <c r="B73" s="130" t="s">
        <v>511</v>
      </c>
      <c r="C73" s="130" t="s">
        <v>330</v>
      </c>
      <c r="D73" s="130" t="s">
        <v>356</v>
      </c>
      <c r="E73" s="125" t="s">
        <v>357</v>
      </c>
      <c r="F73" s="130" t="s">
        <v>358</v>
      </c>
      <c r="G73" s="125" t="s">
        <v>517</v>
      </c>
      <c r="H73" s="130" t="s">
        <v>360</v>
      </c>
      <c r="I73" s="130" t="s">
        <v>336</v>
      </c>
      <c r="J73" s="125" t="s">
        <v>518</v>
      </c>
    </row>
    <row r="74" ht="18.75" customHeight="1" spans="1:10">
      <c r="A74" s="228" t="s">
        <v>279</v>
      </c>
      <c r="B74" s="130" t="s">
        <v>511</v>
      </c>
      <c r="C74" s="130" t="s">
        <v>362</v>
      </c>
      <c r="D74" s="130" t="s">
        <v>363</v>
      </c>
      <c r="E74" s="125" t="s">
        <v>364</v>
      </c>
      <c r="F74" s="130" t="s">
        <v>339</v>
      </c>
      <c r="G74" s="125" t="s">
        <v>519</v>
      </c>
      <c r="H74" s="130" t="s">
        <v>366</v>
      </c>
      <c r="I74" s="130" t="s">
        <v>336</v>
      </c>
      <c r="J74" s="125" t="s">
        <v>520</v>
      </c>
    </row>
    <row r="75" ht="18.75" customHeight="1" spans="1:10">
      <c r="A75" s="228" t="s">
        <v>279</v>
      </c>
      <c r="B75" s="130" t="s">
        <v>511</v>
      </c>
      <c r="C75" s="130" t="s">
        <v>368</v>
      </c>
      <c r="D75" s="130" t="s">
        <v>369</v>
      </c>
      <c r="E75" s="125" t="s">
        <v>370</v>
      </c>
      <c r="F75" s="130" t="s">
        <v>339</v>
      </c>
      <c r="G75" s="125" t="s">
        <v>371</v>
      </c>
      <c r="H75" s="130" t="s">
        <v>346</v>
      </c>
      <c r="I75" s="130" t="s">
        <v>336</v>
      </c>
      <c r="J75" s="125" t="s">
        <v>521</v>
      </c>
    </row>
  </sheetData>
  <mergeCells count="18">
    <mergeCell ref="A2:J2"/>
    <mergeCell ref="A3:H3"/>
    <mergeCell ref="A7:A14"/>
    <mergeCell ref="A15:A22"/>
    <mergeCell ref="A23:A28"/>
    <mergeCell ref="A29:A31"/>
    <mergeCell ref="A32:A44"/>
    <mergeCell ref="A45:A52"/>
    <mergeCell ref="A53:A69"/>
    <mergeCell ref="A70:A75"/>
    <mergeCell ref="B7:B14"/>
    <mergeCell ref="B15:B22"/>
    <mergeCell ref="B23:B28"/>
    <mergeCell ref="B29:B31"/>
    <mergeCell ref="B32:B44"/>
    <mergeCell ref="B45:B52"/>
    <mergeCell ref="B53:B69"/>
    <mergeCell ref="B70:B75"/>
  </mergeCells>
  <printOptions horizontalCentered="1"/>
  <pageMargins left="0.357638888888889" right="0.357638888888889" top="0.605555555555556" bottom="0.409027777777778" header="0.511805555555556" footer="0.511805555555556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2025-03-04T08:11:00Z</dcterms:created>
  <dcterms:modified xsi:type="dcterms:W3CDTF">2025-03-11T00:05:04Z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