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5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市对下转移支付预算表" sheetId="13" r:id="rId13"/>
    <sheet name="市对下转移支付绩效目标表" sheetId="14" r:id="rId14"/>
    <sheet name="新增资产配置表" sheetId="15" r:id="rId15"/>
    <sheet name="中央和省转移支付补助项目支出预算表" sheetId="16" r:id="rId16"/>
    <sheet name="部门项目中期规划预算表" sheetId="17" r:id="rId17"/>
  </sheets>
  <calcPr calcId="144525"/>
</workbook>
</file>

<file path=xl/sharedStrings.xml><?xml version="1.0" encoding="utf-8"?>
<sst xmlns="http://schemas.openxmlformats.org/spreadsheetml/2006/main" count="1076" uniqueCount="453">
  <si>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</si>
  <si>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</si>
  <si>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</si>
  <si>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</si>
  <si>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</si>
  <si>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</si>
  <si>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</si>
  <si>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</si>
  <si>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</si>
  <si>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</si>
  <si>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</si>
  <si>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</si>
  <si>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</si>
  <si>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</si>
  <si>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</si>
  <si>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</si>
  <si>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</si>
  <si>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</si>
  <si>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</si>
  <si>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</si>
  <si>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</si>
  <si>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</si>
  <si>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</si>
  <si>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</si>
  <si>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</si>
  <si>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</si>
  <si>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</si>
  <si>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</si>
  <si>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</si>
  <si>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</si>
  <si>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</si>
  <si>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</si>
  <si>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</si>
  <si>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</si>
  <si>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</si>
  <si>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</si>
  <si>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</si>
  <si>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</si>
  <si>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</si>
  <si>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</si>
  <si>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</si>
  <si>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</si>
  <si>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</si>
  <si>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</si>
  <si>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</si>
  <si>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</si>
  <si>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</si>
  <si>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</si>
  <si>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</si>
  <si>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</si>
  <si>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</si>
  <si>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</si>
  <si>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</si>
  <si>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</si>
  <si>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</si>
  <si>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</si>
  <si>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</si>
  <si>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</si>
  <si>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</si>
  <si>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</si>
  <si>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</si>
  <si>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</si>
  <si>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</si>
  <si>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</si>
  <si>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</si>
  <si>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</si>
  <si>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</si>
  <si>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</si>
  <si>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</si>
  <si>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152001</t>
  </si>
  <si>
    <t>临沧市地震局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</si>
  <si>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</si>
  <si>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</si>
  <si>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</si>
  <si>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</si>
  <si>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</si>
  <si>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</si>
  <si>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</si>
  <si>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</si>
  <si>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</si>
  <si>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</si>
  <si>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</si>
  <si>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</si>
  <si>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</si>
  <si>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</si>
  <si>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</si>
  <si>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</si>
  <si>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</si>
  <si>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</si>
  <si>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</si>
  <si>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</si>
  <si>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</si>
  <si>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</si>
  <si>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</si>
  <si>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</si>
  <si>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</si>
  <si>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</si>
  <si>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</si>
  <si>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</si>
  <si>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</si>
  <si>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</si>
  <si>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</si>
  <si>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</si>
  <si>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</si>
  <si>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</si>
  <si>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</si>
  <si>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</si>
  <si>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</si>
  <si>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</si>
  <si>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</si>
  <si>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</si>
  <si>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</si>
  <si>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</si>
  <si>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</si>
  <si>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</si>
  <si>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</si>
  <si>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</si>
  <si>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22405</t>
  </si>
  <si>
    <t>地震事务</t>
  </si>
  <si>
    <t>2240501</t>
  </si>
  <si>
    <t>行政运行</t>
  </si>
  <si>
    <t>2240504</t>
  </si>
  <si>
    <t>地震监测</t>
  </si>
  <si>
    <t>2240505</t>
  </si>
  <si>
    <t>地震预测预报</t>
  </si>
  <si>
    <t>2240510</t>
  </si>
  <si>
    <t>防震减灾基础管理</t>
  </si>
  <si>
    <t>2240599</t>
  </si>
  <si>
    <t>其他地震事务支出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</si>
  <si>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</si>
  <si>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</si>
  <si>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</si>
  <si>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</si>
  <si>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</si>
  <si>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</si>
  <si>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</si>
  <si>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</si>
  <si>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</si>
  <si>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</si>
  <si>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</si>
  <si>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</si>
  <si>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</si>
  <si>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</si>
  <si>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</si>
  <si>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</si>
  <si>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</si>
  <si>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</si>
  <si>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</si>
  <si>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</si>
  <si>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</si>
  <si>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</si>
  <si>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</si>
  <si>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</si>
  <si>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</si>
  <si>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</si>
  <si>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</si>
  <si>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</si>
  <si>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</si>
  <si>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</si>
  <si>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</si>
  <si>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</si>
  <si>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</si>
  <si>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</si>
  <si>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</si>
  <si>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</si>
  <si>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</si>
  <si>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</si>
  <si>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</si>
  <si>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</si>
  <si>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</si>
  <si>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</si>
  <si>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</si>
  <si>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</si>
  <si>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</si>
  <si>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</si>
  <si>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</si>
  <si>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</si>
  <si>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</si>
  <si>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</si>
  <si>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</si>
  <si>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</si>
  <si>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</si>
  <si>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</si>
  <si>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</si>
  <si>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</si>
  <si>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</si>
  <si>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</si>
  <si>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</si>
  <si>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</si>
  <si>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</si>
  <si>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</si>
  <si>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</si>
  <si>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</si>
  <si>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</si>
  <si>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</si>
  <si>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</si>
  <si>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</si>
  <si>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</si>
  <si>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</si>
  <si>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</si>
  <si>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</si>
  <si>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</si>
  <si>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</si>
  <si>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</si>
  <si>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</si>
  <si>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</si>
  <si>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</si>
  <si>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530900210000000001958</t>
  </si>
  <si>
    <t>行政人员支出工资</t>
  </si>
  <si>
    <t>30101</t>
  </si>
  <si>
    <t>基本工资</t>
  </si>
  <si>
    <t>30102</t>
  </si>
  <si>
    <t>津贴补贴</t>
  </si>
  <si>
    <t>530900231100001476567</t>
  </si>
  <si>
    <t>行政人员绩效考核奖</t>
  </si>
  <si>
    <t>30103</t>
  </si>
  <si>
    <t>奖金</t>
  </si>
  <si>
    <t>530900210000000001959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</si>
  <si>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</si>
  <si>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</si>
  <si>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</si>
  <si>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</si>
  <si>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</si>
  <si>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</si>
  <si>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</si>
  <si>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</si>
  <si>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</si>
  <si>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</si>
  <si>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</si>
  <si>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530900210000000001960</t>
  </si>
  <si>
    <t>30113</t>
  </si>
  <si>
    <t>530900221100000268690</t>
  </si>
  <si>
    <t>30217</t>
  </si>
  <si>
    <t>530900210000000001968</t>
  </si>
  <si>
    <t>一般公用经费</t>
  </si>
  <si>
    <t>30201</t>
  </si>
  <si>
    <t>办公费</t>
  </si>
  <si>
    <t>530900210000000001967</t>
  </si>
  <si>
    <t>离退休公用经费</t>
  </si>
  <si>
    <t>530900210000000001969</t>
  </si>
  <si>
    <t>职工教育经费</t>
  </si>
  <si>
    <t>30216</t>
  </si>
  <si>
    <t>培训费</t>
  </si>
  <si>
    <t>530900210000000001965</t>
  </si>
  <si>
    <t>工会经费</t>
  </si>
  <si>
    <t>30228</t>
  </si>
  <si>
    <t>530900210000000001966</t>
  </si>
  <si>
    <t>福利费</t>
  </si>
  <si>
    <t>30229</t>
  </si>
  <si>
    <t>530900210000000001963</t>
  </si>
  <si>
    <t>公务用车运行维护费</t>
  </si>
  <si>
    <t>30231</t>
  </si>
  <si>
    <t>530900210000000001964</t>
  </si>
  <si>
    <t>行政人员公务交通补贴</t>
  </si>
  <si>
    <t>30239</t>
  </si>
  <si>
    <t>其他交通费用</t>
  </si>
  <si>
    <t>530900210000000001961</t>
  </si>
  <si>
    <t>离退休费</t>
  </si>
  <si>
    <t>30302</t>
  </si>
  <si>
    <t>退休费</t>
  </si>
  <si>
    <t>530900241100002800679</t>
  </si>
  <si>
    <t>遗属补助经费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</si>
  <si>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</si>
  <si>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</si>
  <si>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</si>
  <si>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</si>
  <si>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</si>
  <si>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</si>
  <si>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</si>
  <si>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</si>
  <si>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</si>
  <si>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（自有资金）2024年防震减灾工作经费</t>
  </si>
  <si>
    <t>事业发展类</t>
  </si>
  <si>
    <t>530900241100002751607</t>
  </si>
  <si>
    <t>地震预测预报与应急救援工作经费</t>
  </si>
  <si>
    <t>民生类</t>
  </si>
  <si>
    <t>530900200000000001194</t>
  </si>
  <si>
    <t>30202</t>
  </si>
  <si>
    <t>印刷费</t>
  </si>
  <si>
    <t>30211</t>
  </si>
  <si>
    <t>差旅费</t>
  </si>
  <si>
    <t>30213</t>
  </si>
  <si>
    <t>维修（护）费</t>
  </si>
  <si>
    <t>30215</t>
  </si>
  <si>
    <t>会议费</t>
  </si>
  <si>
    <t>防震减灾群测群防和科普宣传工作经费</t>
  </si>
  <si>
    <t>530900200000000001195</t>
  </si>
  <si>
    <t>30227</t>
  </si>
  <si>
    <t>委托业务费</t>
  </si>
  <si>
    <t>南汀河流域观测台站运维及地震应急指挥中心运行维护建设经费</t>
  </si>
  <si>
    <t>530900200000000000785</t>
  </si>
  <si>
    <t>30207</t>
  </si>
  <si>
    <t>邮电费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</si>
  <si>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</si>
  <si>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</si>
  <si>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</si>
  <si>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</si>
  <si>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</si>
  <si>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</si>
  <si>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</si>
  <si>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</si>
  <si>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</si>
  <si>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</si>
  <si>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</si>
  <si>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</si>
  <si>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</si>
  <si>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目标1：全年组织开展震情趋势会商不少于12次，实现对临沧市内及邻区的震情监视跟踪和地震趋势分析研判，产出明确的地震趋势分析意见。
目标2：地震监测台站运行正常，管理维护的宏观测报点点数不少于50个，实现对全市宏观观测点的动态监视跟踪。
目标3：地震应急辅助决策系统正常运行，确保地震应急处置工作响应及时。</t>
  </si>
  <si>
    <t>产出指标</t>
  </si>
  <si>
    <t>数量指标</t>
  </si>
  <si>
    <t>召开震情趋势会商次数</t>
  </si>
  <si>
    <t>&gt;=</t>
  </si>
  <si>
    <t>12</t>
  </si>
  <si>
    <t>次</t>
  </si>
  <si>
    <t>定量指标</t>
  </si>
  <si>
    <t>组织全市地震系统震害防御、灾害风险普查、防震减灾科普法普宣传等业务培训。</t>
  </si>
  <si>
    <t>管理维护宏观观测测报点</t>
  </si>
  <si>
    <t>50</t>
  </si>
  <si>
    <t>个</t>
  </si>
  <si>
    <t>管理维护的宏观观测点数不少于50个。</t>
  </si>
  <si>
    <t>时效指标</t>
  </si>
  <si>
    <t>应急处置工作响应及时性</t>
  </si>
  <si>
    <t>&lt;=</t>
  </si>
  <si>
    <t>小时</t>
  </si>
  <si>
    <t>定性指标</t>
  </si>
  <si>
    <t>跟踪震情情况及时开展地震应急处置工作、上报市委市政府震情通报和地震应急处置工作报告。每周开展地震台站巡查巡检和地震应急电台呼叫。</t>
  </si>
  <si>
    <t>效益指标</t>
  </si>
  <si>
    <t>社会效益</t>
  </si>
  <si>
    <t>预警终端正常运行</t>
  </si>
  <si>
    <t>=</t>
  </si>
  <si>
    <t>正常运行</t>
  </si>
  <si>
    <t>是/否</t>
  </si>
  <si>
    <t>满意度指标</t>
  </si>
  <si>
    <t>服务对象满意度</t>
  </si>
  <si>
    <t>全市地震监测台站正常运转率</t>
  </si>
  <si>
    <t>90</t>
  </si>
  <si>
    <t>%</t>
  </si>
  <si>
    <t>全市地震监测台站正常运转率达90%以上</t>
  </si>
  <si>
    <t>标1：开展全市防震减灾法律、法规宣传及执法检查，开展好对重大重要工程抗震设防备案和每年不少于2次抗震设防要求执行情况的监督检查，不断加强建设工程抗震设防能力提升。
目标2：组织抓实全市防震减灾科普知识宣传“五进活动”和国家、省、市防震减灾科普示范学校创建工作，全市开展防震减灾科普宣传“五进”活动少于20场次，公众掌握一定的防震避震知识 ，提升公众防震减灾知识认知。。
目标3：组织开展全市地震应急救援“第一响应人”教官团队业务培训，全市每年组织不少于3场次，切实提升全市地震灾害应急救援“第一响应人”灾害防范应对处置能力。                                                                                                                                                                                        目标4：组织抓好“5·12”“11·6”等重点时段重点场所防震减灾科普宣传，全市开展防震减灾科普宣传少于20场次，公众防震减灾意识和自救互助能力显著提升。</t>
  </si>
  <si>
    <t>开展科普宣传及科普教育基地对外开放</t>
  </si>
  <si>
    <t>20</t>
  </si>
  <si>
    <t>场</t>
  </si>
  <si>
    <t>开展防震减灾科普宣传“五进”活动不少于20场次和防震减灾科普教育基地运维管理。</t>
  </si>
  <si>
    <t>制作印制科普宣传资料</t>
  </si>
  <si>
    <t>20000</t>
  </si>
  <si>
    <t>册</t>
  </si>
  <si>
    <t>“5.12”“11.6”防震减灾宣传周开展防震减灾科普教育全民宣传资料印制制作。</t>
  </si>
  <si>
    <t>开展地震应急第一响应人培训</t>
  </si>
  <si>
    <t>8</t>
  </si>
  <si>
    <t>深入8县区开展地震应急第一响应人队伍培训，提升全市地震应急处置防范能力。</t>
  </si>
  <si>
    <t>微信公众号每周发布期数</t>
  </si>
  <si>
    <t>1期</t>
  </si>
  <si>
    <t>期</t>
  </si>
  <si>
    <t>做好“临沧市地震局”微信公众号运行和管理，每周至少发布1期信息，展示临沧防震减灾工作风采。</t>
  </si>
  <si>
    <t>经济成本指标</t>
  </si>
  <si>
    <t>2.5</t>
  </si>
  <si>
    <t>元</t>
  </si>
  <si>
    <t>提升群众防震避震意识</t>
  </si>
  <si>
    <t>显著提升</t>
  </si>
  <si>
    <t>群众掌握一定的防震避震知识 ，提升公众防震减灾知识认知。</t>
  </si>
  <si>
    <t>科普公共服务受众满意度</t>
  </si>
  <si>
    <t>80</t>
  </si>
  <si>
    <t>增强公众防震减灾意识和提升公众地震应急处置防范能力</t>
  </si>
  <si>
    <t>监测预报预警综合业务培训</t>
  </si>
  <si>
    <t>全年组织开展1次全市监测预报预警综合业务培训</t>
  </si>
  <si>
    <t>全年宏微观异常零报告报送次数</t>
  </si>
  <si>
    <t>40</t>
  </si>
  <si>
    <t>全年宏微观异常零报告报送不少于40次</t>
  </si>
  <si>
    <t>质量指标</t>
  </si>
  <si>
    <t>数据传输正常运行率</t>
  </si>
  <si>
    <t>95</t>
  </si>
  <si>
    <t>地震预警台站、地球物理前兆观测台站、南汀河断裂温泉数字化观测台站、市级信息节点数据传输达95%以上，为地震监测预报提供科学数据</t>
  </si>
  <si>
    <t>应急辅助决策系统正常运行</t>
  </si>
  <si>
    <t>达标</t>
  </si>
  <si>
    <t>应急指挥中心正常联通</t>
  </si>
  <si>
    <t>地震应急指挥中心与国家、省、县级指挥中心互联互通率达95%以上</t>
  </si>
  <si>
    <t>1.保障单位工会、办公业务正常开展，支持部门正常履职。2.组织开展全市防震减灾科普知识宣传和地震应急演练，不断提升群众防震减灾救灾意识和自救互救能力。</t>
  </si>
  <si>
    <t>组织开展科普宣传、地震应急演练</t>
  </si>
  <si>
    <t>有效开展防震减灾科普宣传和地震应急演练不少于5场次</t>
  </si>
  <si>
    <t>工会经费发放行政人数</t>
  </si>
  <si>
    <t>15</t>
  </si>
  <si>
    <t>人</t>
  </si>
  <si>
    <t>保障单位工会、办公业务正常开展，支持部门正常履职</t>
  </si>
  <si>
    <t>机关工会正常运转</t>
  </si>
  <si>
    <t>正常运转</t>
  </si>
  <si>
    <t>反映机关工会运转情况。</t>
  </si>
  <si>
    <t>干部职工满意度</t>
  </si>
  <si>
    <t>反映干部职工对单位履职情况的满意程度。</t>
  </si>
  <si>
    <t>预算06表</t>
  </si>
  <si>
    <t>政府性基金预算支出预算表</t>
  </si>
  <si>
    <t>单位名称：全部</t>
  </si>
  <si>
    <t>本年政府性基金预算支出</t>
  </si>
  <si>
    <t>备注：本单位2025年无政府性基金预算支出预算，故此表为空表。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</si>
  <si>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</si>
  <si>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</si>
  <si>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</si>
  <si>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</si>
  <si>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</si>
  <si>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</si>
  <si>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</si>
  <si>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</si>
  <si>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</si>
  <si>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</si>
  <si>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</si>
  <si>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</si>
  <si>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项</t>
  </si>
  <si>
    <t>公务用车维修（护）费</t>
  </si>
  <si>
    <t>车辆维修和保养服务</t>
  </si>
  <si>
    <t>办公用纸</t>
  </si>
  <si>
    <t>复印纸</t>
  </si>
  <si>
    <t>箱</t>
  </si>
  <si>
    <t>年终会商报告印制</t>
  </si>
  <si>
    <t>公文用纸、资料汇编、信封印刷服务</t>
  </si>
  <si>
    <t>本</t>
  </si>
  <si>
    <t>科普宣传册印制</t>
  </si>
  <si>
    <t>公务用车保险</t>
  </si>
  <si>
    <t>机动车保险服务</t>
  </si>
  <si>
    <t>预算08表</t>
  </si>
  <si>
    <t>政府购买服务项目</t>
  </si>
  <si>
    <t>政府购买服务目录</t>
  </si>
  <si>
    <t>政府性基金</t>
  </si>
  <si>
    <t>备注：本单位2025年无政府购买服务预算，故此表为空表。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</si>
  <si>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</si>
  <si>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</si>
  <si>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</si>
  <si>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</si>
  <si>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</si>
  <si>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</si>
  <si>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</si>
  <si>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</si>
  <si>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</si>
  <si>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</si>
  <si>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</si>
  <si>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</si>
  <si>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</si>
  <si>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备注：本单位2025年无市对下转移支付预算，故此表为空表。</t>
  </si>
  <si>
    <t>预算09-2表</t>
  </si>
  <si>
    <t>备注：本单位2025年无市对下转移支付绩效目标，故此表为空表。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</si>
  <si>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</si>
  <si>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</si>
  <si>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</si>
  <si>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</si>
  <si>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</si>
  <si>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</si>
  <si>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</si>
  <si>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</si>
  <si>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备注：本单位2025年无新增资产配置，故此表为空表。</t>
  </si>
  <si>
    <t>预算11表</t>
  </si>
  <si>
    <t>上级补助</t>
  </si>
  <si>
    <t>备注：本单位2025年无转移支付补助项目预算，故此表为空表。</t>
  </si>
  <si>
    <t>预算12表</t>
  </si>
  <si>
    <t>项目级次</t>
  </si>
  <si>
    <t>312 民生类</t>
  </si>
  <si>
    <t>本级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</si>
</sst>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#,##0;\-#,##0;;@"/>
    <numFmt numFmtId="180" formatCode="hh:mm:ss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Microsoft YaHei UI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2" fillId="12" borderId="2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2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30" fillId="25" borderId="2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44" fillId="7" borderId="20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2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80" fontId="7" fillId="0" borderId="7">
      <alignment horizontal="right" vertical="center"/>
    </xf>
    <xf numFmtId="179" fontId="7" fillId="0" borderId="7">
      <alignment horizontal="right" vertical="center"/>
    </xf>
  </cellStyleXfs>
  <cellXfs count="235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8" fontId="7" fillId="0" borderId="7" xfId="54" applyProtection="1">
      <alignment horizontal="right" vertical="center"/>
      <protection locked="0"/>
    </xf>
    <xf numFmtId="49" fontId="7" fillId="0" borderId="7" xfId="53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  <protection locked="0"/>
    </xf>
    <xf numFmtId="0" fontId="7" fillId="0" borderId="8" xfId="0" applyFont="1" applyBorder="1" applyAlignment="1">
      <alignment horizontal="center" vertical="center"/>
      <protection locked="0"/>
    </xf>
    <xf numFmtId="178" fontId="7" fillId="0" borderId="4" xfId="54" applyBorder="1" applyProtection="1">
      <alignment horizontal="right" vertical="center"/>
      <protection locked="0"/>
    </xf>
    <xf numFmtId="0" fontId="0" fillId="0" borderId="0" xfId="0" applyBorder="1" applyAlignment="1">
      <alignment horizontal="left" vertical="top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8" xfId="0" applyFont="1" applyBorder="1" applyAlignment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0" fillId="0" borderId="0" xfId="0" applyBorder="1" applyAlignme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78" fontId="7" fillId="0" borderId="1" xfId="54" applyBorder="1" applyProtection="1">
      <alignment horizontal="right" vertical="center"/>
      <protection locked="0"/>
    </xf>
    <xf numFmtId="0" fontId="0" fillId="0" borderId="0" xfId="0" applyBorder="1" applyAlignment="1">
      <alignment horizontal="center" vertical="top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3" fontId="11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/>
    </xf>
    <xf numFmtId="0" fontId="7" fillId="0" borderId="8" xfId="0" applyFont="1" applyBorder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4" fillId="0" borderId="6" xfId="0" applyFont="1" applyBorder="1" applyAlignment="1" applyProtection="1">
      <alignment horizontal="center" vertical="center" wrapText="1"/>
    </xf>
    <xf numFmtId="0" fontId="13" fillId="0" borderId="11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2" xfId="0" applyNumberFormat="1" applyFont="1" applyBorder="1" applyAlignment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49" fontId="5" fillId="0" borderId="12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0" fontId="0" fillId="0" borderId="0" xfId="0" applyBorder="1" applyAlignment="1">
      <alignment vertical="top" wrapText="1"/>
      <protection locked="0"/>
    </xf>
    <xf numFmtId="3" fontId="11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178" fontId="17" fillId="0" borderId="7" xfId="54" applyFont="1" applyAlignment="1">
      <alignment horizontal="right" vertical="center" wrapText="1"/>
    </xf>
    <xf numFmtId="178" fontId="17" fillId="0" borderId="7" xfId="54" applyFont="1" applyAlignment="1">
      <alignment horizontal="center" vertical="center" wrapText="1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49" fontId="11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8" fontId="23" fillId="0" borderId="7" xfId="54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workbookViewId="0">
      <selection activeCell="B27" sqref="B27"/>
    </sheetView>
  </sheetViews>
  <sheetFormatPr defaultColWidth="9.14285714285714" defaultRowHeight="12" customHeight="1" outlineLevelCol="3"/>
  <cols>
    <col min="1" max="1" width="46.5714285714286" customWidth="1"/>
    <col min="2" max="2" width="43.7142857142857" customWidth="1"/>
    <col min="3" max="3" width="50.8571428571429" customWidth="1"/>
    <col min="4" max="4" width="38.2857142857143" customWidth="1"/>
  </cols>
  <sheetData>
    <row r="1" ht="15" customHeight="1" spans="4:4">
      <c r="D1" s="35" t="s">
        <v>0</v>
      </c>
    </row>
    <row r="2" ht="36" customHeight="1" spans="1:4">
      <c r="A2" s="4" t="str">
        <f>"2025"&amp;"年部门财务收支预算总表"</f>
        <v>2025年部门财务收支预算总表</v>
      </c>
      <c r="B2" s="225"/>
      <c r="C2" s="225"/>
      <c r="D2" s="225"/>
    </row>
    <row r="3" ht="18.75" customHeight="1" spans="1:4">
      <c r="A3" s="37" t="str">
        <f>"单位名称："&amp;"临沧市地震局"</f>
        <v>单位名称：临沧市地震局</v>
      </c>
      <c r="B3" s="226"/>
      <c r="C3" s="226"/>
      <c r="D3" s="35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89" t="s">
        <v>6</v>
      </c>
      <c r="B7" s="23">
        <v>3773369.71</v>
      </c>
      <c r="C7" s="189" t="s">
        <v>7</v>
      </c>
      <c r="D7" s="23"/>
    </row>
    <row r="8" ht="18.75" customHeight="1" spans="1:4">
      <c r="A8" s="189" t="s">
        <v>8</v>
      </c>
      <c r="B8" s="23"/>
      <c r="C8" s="189" t="s">
        <v>9</v>
      </c>
      <c r="D8" s="23"/>
    </row>
    <row r="9" ht="18.75" customHeight="1" spans="1:4">
      <c r="A9" s="189" t="s">
        <v>10</v>
      </c>
      <c r="B9" s="23"/>
      <c r="C9" s="189" t="s">
        <v>11</v>
      </c>
      <c r="D9" s="23"/>
    </row>
    <row r="10" ht="18.75" customHeight="1" spans="1:4">
      <c r="A10" s="189" t="s">
        <v>12</v>
      </c>
      <c r="B10" s="23"/>
      <c r="C10" s="189" t="s">
        <v>13</v>
      </c>
      <c r="D10" s="23"/>
    </row>
    <row r="11" ht="18.75" customHeight="1" spans="1:4">
      <c r="A11" s="21" t="s">
        <v>14</v>
      </c>
      <c r="B11" s="23">
        <v>60000</v>
      </c>
      <c r="C11" s="227" t="s">
        <v>15</v>
      </c>
      <c r="D11" s="23"/>
    </row>
    <row r="12" ht="18.75" customHeight="1" spans="1:4">
      <c r="A12" s="228" t="s">
        <v>16</v>
      </c>
      <c r="B12" s="23"/>
      <c r="C12" s="229" t="s">
        <v>17</v>
      </c>
      <c r="D12" s="23"/>
    </row>
    <row r="13" ht="18.75" customHeight="1" spans="1:4">
      <c r="A13" s="228" t="s">
        <v>18</v>
      </c>
      <c r="B13" s="23"/>
      <c r="C13" s="229" t="s">
        <v>19</v>
      </c>
      <c r="D13" s="23"/>
    </row>
    <row r="14" ht="18.75" customHeight="1" spans="1:4">
      <c r="A14" s="228" t="s">
        <v>20</v>
      </c>
      <c r="B14" s="23"/>
      <c r="C14" s="229" t="s">
        <v>21</v>
      </c>
      <c r="D14" s="23">
        <v>386724.88</v>
      </c>
    </row>
    <row r="15" ht="18.75" customHeight="1" spans="1:4">
      <c r="A15" s="228" t="s">
        <v>22</v>
      </c>
      <c r="B15" s="23"/>
      <c r="C15" s="229" t="s">
        <v>23</v>
      </c>
      <c r="D15" s="23">
        <v>180173.83</v>
      </c>
    </row>
    <row r="16" ht="18.75" customHeight="1" spans="1:4">
      <c r="A16" s="228" t="s">
        <v>24</v>
      </c>
      <c r="B16" s="23">
        <v>60000</v>
      </c>
      <c r="C16" s="228" t="s">
        <v>25</v>
      </c>
      <c r="D16" s="23"/>
    </row>
    <row r="17" ht="18.75" customHeight="1" spans="1:4">
      <c r="A17" s="228" t="s">
        <v>26</v>
      </c>
      <c r="B17" s="23"/>
      <c r="C17" s="228" t="s">
        <v>27</v>
      </c>
      <c r="D17" s="23"/>
    </row>
    <row r="18" ht="18.75" customHeight="1" spans="1:4">
      <c r="A18" s="230" t="s">
        <v>26</v>
      </c>
      <c r="B18" s="23"/>
      <c r="C18" s="229" t="s">
        <v>28</v>
      </c>
      <c r="D18" s="23"/>
    </row>
    <row r="19" ht="18.75" customHeight="1" spans="1:4">
      <c r="A19" s="230" t="s">
        <v>26</v>
      </c>
      <c r="B19" s="23"/>
      <c r="C19" s="229" t="s">
        <v>29</v>
      </c>
      <c r="D19" s="23"/>
    </row>
    <row r="20" ht="18.75" customHeight="1" spans="1:4">
      <c r="A20" s="230" t="s">
        <v>26</v>
      </c>
      <c r="B20" s="23"/>
      <c r="C20" s="229" t="s">
        <v>30</v>
      </c>
      <c r="D20" s="23"/>
    </row>
    <row r="21" ht="18.75" customHeight="1" spans="1:4">
      <c r="A21" s="230" t="s">
        <v>26</v>
      </c>
      <c r="B21" s="23"/>
      <c r="C21" s="229" t="s">
        <v>31</v>
      </c>
      <c r="D21" s="23"/>
    </row>
    <row r="22" ht="18.75" customHeight="1" spans="1:4">
      <c r="A22" s="230" t="s">
        <v>26</v>
      </c>
      <c r="B22" s="23"/>
      <c r="C22" s="229" t="s">
        <v>32</v>
      </c>
      <c r="D22" s="23"/>
    </row>
    <row r="23" ht="18.75" customHeight="1" spans="1:4">
      <c r="A23" s="230" t="s">
        <v>26</v>
      </c>
      <c r="B23" s="23"/>
      <c r="C23" s="229" t="s">
        <v>33</v>
      </c>
      <c r="D23" s="23"/>
    </row>
    <row r="24" ht="18.75" customHeight="1" spans="1:4">
      <c r="A24" s="230" t="s">
        <v>26</v>
      </c>
      <c r="B24" s="23"/>
      <c r="C24" s="229" t="s">
        <v>34</v>
      </c>
      <c r="D24" s="23"/>
    </row>
    <row r="25" ht="18.75" customHeight="1" spans="1:4">
      <c r="A25" s="230" t="s">
        <v>26</v>
      </c>
      <c r="B25" s="23"/>
      <c r="C25" s="229" t="s">
        <v>35</v>
      </c>
      <c r="D25" s="23">
        <v>246466.56</v>
      </c>
    </row>
    <row r="26" ht="18.75" customHeight="1" spans="1:4">
      <c r="A26" s="230" t="s">
        <v>26</v>
      </c>
      <c r="B26" s="23"/>
      <c r="C26" s="229" t="s">
        <v>36</v>
      </c>
      <c r="D26" s="23"/>
    </row>
    <row r="27" ht="18.75" customHeight="1" spans="1:4">
      <c r="A27" s="230" t="s">
        <v>26</v>
      </c>
      <c r="B27" s="23"/>
      <c r="C27" s="229" t="s">
        <v>37</v>
      </c>
      <c r="D27" s="23"/>
    </row>
    <row r="28" ht="18.75" customHeight="1" spans="1:4">
      <c r="A28" s="230" t="s">
        <v>26</v>
      </c>
      <c r="B28" s="23"/>
      <c r="C28" s="229" t="s">
        <v>38</v>
      </c>
      <c r="D28" s="23">
        <v>3020004.44</v>
      </c>
    </row>
    <row r="29" ht="18.75" customHeight="1" spans="1:4">
      <c r="A29" s="230" t="s">
        <v>26</v>
      </c>
      <c r="B29" s="23"/>
      <c r="C29" s="229" t="s">
        <v>39</v>
      </c>
      <c r="D29" s="23"/>
    </row>
    <row r="30" ht="18.75" customHeight="1" spans="1:4">
      <c r="A30" s="231" t="s">
        <v>26</v>
      </c>
      <c r="B30" s="23"/>
      <c r="C30" s="228" t="s">
        <v>40</v>
      </c>
      <c r="D30" s="23"/>
    </row>
    <row r="31" ht="18.75" customHeight="1" spans="1:4">
      <c r="A31" s="231" t="s">
        <v>26</v>
      </c>
      <c r="B31" s="23"/>
      <c r="C31" s="228" t="s">
        <v>41</v>
      </c>
      <c r="D31" s="23"/>
    </row>
    <row r="32" ht="18.75" customHeight="1" spans="1:4">
      <c r="A32" s="231" t="s">
        <v>26</v>
      </c>
      <c r="B32" s="23"/>
      <c r="C32" s="228" t="s">
        <v>42</v>
      </c>
      <c r="D32" s="23"/>
    </row>
    <row r="33" ht="18.75" customHeight="1" spans="1:4">
      <c r="A33" s="232" t="s">
        <v>43</v>
      </c>
      <c r="B33" s="190">
        <f>SUM(B7:B11)</f>
        <v>3833369.71</v>
      </c>
      <c r="C33" s="186" t="s">
        <v>44</v>
      </c>
      <c r="D33" s="190">
        <v>3833369.71</v>
      </c>
    </row>
    <row r="34" ht="18.75" customHeight="1" spans="1:4">
      <c r="A34" s="233" t="s">
        <v>45</v>
      </c>
      <c r="B34" s="23"/>
      <c r="C34" s="189" t="s">
        <v>46</v>
      </c>
      <c r="D34" s="23"/>
    </row>
    <row r="35" ht="18.75" customHeight="1" spans="1:4">
      <c r="A35" s="233" t="s">
        <v>47</v>
      </c>
      <c r="B35" s="23"/>
      <c r="C35" s="189" t="s">
        <v>47</v>
      </c>
      <c r="D35" s="23"/>
    </row>
    <row r="36" ht="18.75" customHeight="1" spans="1:4">
      <c r="A36" s="233" t="s">
        <v>48</v>
      </c>
      <c r="B36" s="23"/>
      <c r="C36" s="189" t="s">
        <v>49</v>
      </c>
      <c r="D36" s="23"/>
    </row>
    <row r="37" ht="18.75" customHeight="1" spans="1:4">
      <c r="A37" s="234" t="s">
        <v>50</v>
      </c>
      <c r="B37" s="190">
        <f t="shared" ref="B37:D37" si="1">B33+B34</f>
        <v>3833369.71</v>
      </c>
      <c r="C37" s="186" t="s">
        <v>51</v>
      </c>
      <c r="D37" s="190">
        <f t="shared" si="1"/>
        <v>3833369.71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7" sqref="A17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21.7142857142857" customWidth="1"/>
    <col min="4" max="6" width="28.5714285714286" customWidth="1"/>
  </cols>
  <sheetData>
    <row r="1" ht="15.75" customHeight="1" spans="1:6">
      <c r="A1" s="122">
        <v>1</v>
      </c>
      <c r="B1" s="123">
        <v>0</v>
      </c>
      <c r="C1" s="122">
        <v>1</v>
      </c>
      <c r="D1" s="124"/>
      <c r="E1" s="124"/>
      <c r="F1" s="35" t="s">
        <v>387</v>
      </c>
    </row>
    <row r="2" ht="36.75" customHeight="1" spans="1:6">
      <c r="A2" s="125" t="str">
        <f>"2025"&amp;"年部门政府性基金预算支出预算表"</f>
        <v>2025年部门政府性基金预算支出预算表</v>
      </c>
      <c r="B2" s="126" t="s">
        <v>388</v>
      </c>
      <c r="C2" s="127"/>
      <c r="D2" s="128"/>
      <c r="E2" s="128"/>
      <c r="F2" s="128"/>
    </row>
    <row r="3" ht="18.75" customHeight="1" spans="1:6">
      <c r="A3" s="6" t="str">
        <f>"单位名称："&amp;"临沧市地震局"</f>
        <v>单位名称：临沧市地震局</v>
      </c>
      <c r="B3" s="6" t="s">
        <v>389</v>
      </c>
      <c r="C3" s="122"/>
      <c r="D3" s="124"/>
      <c r="E3" s="124"/>
      <c r="F3" s="35" t="s">
        <v>1</v>
      </c>
    </row>
    <row r="4" ht="18.75" customHeight="1" spans="1:6">
      <c r="A4" s="129" t="s">
        <v>190</v>
      </c>
      <c r="B4" s="130" t="s">
        <v>72</v>
      </c>
      <c r="C4" s="131" t="s">
        <v>73</v>
      </c>
      <c r="D4" s="12" t="s">
        <v>390</v>
      </c>
      <c r="E4" s="12"/>
      <c r="F4" s="13"/>
    </row>
    <row r="5" ht="18.75" customHeight="1" spans="1:6">
      <c r="A5" s="132"/>
      <c r="B5" s="133"/>
      <c r="C5" s="134"/>
      <c r="D5" s="135" t="s">
        <v>55</v>
      </c>
      <c r="E5" s="135" t="s">
        <v>74</v>
      </c>
      <c r="F5" s="135" t="s">
        <v>75</v>
      </c>
    </row>
    <row r="6" ht="18.75" customHeight="1" spans="1:6">
      <c r="A6" s="132">
        <v>1</v>
      </c>
      <c r="B6" s="136" t="s">
        <v>171</v>
      </c>
      <c r="C6" s="134">
        <v>3</v>
      </c>
      <c r="D6" s="135">
        <v>4</v>
      </c>
      <c r="E6" s="135">
        <v>5</v>
      </c>
      <c r="F6" s="135">
        <v>6</v>
      </c>
    </row>
    <row r="7" ht="18.75" customHeight="1" spans="1:6">
      <c r="A7" s="137"/>
      <c r="B7" s="98"/>
      <c r="C7" s="98"/>
      <c r="D7" s="23"/>
      <c r="E7" s="23"/>
      <c r="F7" s="23"/>
    </row>
    <row r="8" ht="18.75" customHeight="1" spans="1:6">
      <c r="A8" s="137"/>
      <c r="B8" s="98"/>
      <c r="C8" s="98"/>
      <c r="D8" s="23"/>
      <c r="E8" s="23"/>
      <c r="F8" s="23"/>
    </row>
    <row r="9" ht="18.75" customHeight="1" spans="1:6">
      <c r="A9" s="138" t="s">
        <v>55</v>
      </c>
      <c r="B9" s="139"/>
      <c r="C9" s="25"/>
      <c r="D9" s="23"/>
      <c r="E9" s="23"/>
      <c r="F9" s="23"/>
    </row>
    <row r="10" ht="34" customHeight="1" spans="1:1">
      <c r="A10" s="140" t="s">
        <v>391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Zeros="0" topLeftCell="A7" workbookViewId="0">
      <selection activeCell="B21" sqref="B21"/>
    </sheetView>
  </sheetViews>
  <sheetFormatPr defaultColWidth="9.14285714285714" defaultRowHeight="14.25" customHeight="1"/>
  <cols>
    <col min="1" max="1" width="39.1428571428571" customWidth="1"/>
    <col min="2" max="2" width="21.7047619047619" customWidth="1"/>
    <col min="3" max="3" width="30.2857142857143" customWidth="1"/>
    <col min="4" max="4" width="7.7047619047619" customWidth="1"/>
    <col min="5" max="5" width="7.28571428571429" customWidth="1"/>
    <col min="6" max="6" width="13.4285714285714" customWidth="1"/>
    <col min="7" max="7" width="11.8571428571429" customWidth="1"/>
    <col min="8" max="8" width="12.1428571428571" customWidth="1"/>
    <col min="9" max="9" width="7.14285714285714" customWidth="1"/>
    <col min="10" max="10" width="9.14285714285714" customWidth="1"/>
    <col min="11" max="11" width="8.85714285714286" customWidth="1"/>
    <col min="12" max="12" width="7.42857142857143" customWidth="1"/>
    <col min="13" max="13" width="5.85714285714286" customWidth="1"/>
    <col min="14" max="14" width="8.85714285714286" customWidth="1"/>
    <col min="15" max="15" width="7.42857142857143" customWidth="1"/>
    <col min="16" max="16" width="9" customWidth="1"/>
    <col min="17" max="17" width="5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4"/>
      <c r="P1" s="34"/>
      <c r="Q1" s="35" t="s">
        <v>392</v>
      </c>
    </row>
    <row r="2" ht="35.25" customHeight="1" spans="1:17">
      <c r="A2" s="36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78"/>
      <c r="L2" s="5"/>
      <c r="M2" s="5"/>
      <c r="N2" s="5"/>
      <c r="O2" s="78"/>
      <c r="P2" s="78"/>
      <c r="Q2" s="5"/>
    </row>
    <row r="3" ht="18.75" customHeight="1" spans="1:17">
      <c r="A3" s="37" t="str">
        <f>"单位名称："&amp;"临沧市地震局"</f>
        <v>单位名称：临沧市地震局</v>
      </c>
      <c r="B3" s="8"/>
      <c r="C3" s="8"/>
      <c r="D3" s="8"/>
      <c r="E3" s="8"/>
      <c r="F3" s="8"/>
      <c r="G3" s="8"/>
      <c r="H3" s="8"/>
      <c r="I3" s="8"/>
      <c r="J3" s="8"/>
      <c r="O3" s="79"/>
      <c r="P3" s="79"/>
      <c r="Q3" s="35" t="s">
        <v>177</v>
      </c>
    </row>
    <row r="4" ht="19.5" customHeight="1" spans="1:17">
      <c r="A4" s="10" t="s">
        <v>393</v>
      </c>
      <c r="B4" s="88" t="s">
        <v>394</v>
      </c>
      <c r="C4" s="88" t="s">
        <v>395</v>
      </c>
      <c r="D4" s="88" t="s">
        <v>396</v>
      </c>
      <c r="E4" s="88" t="s">
        <v>397</v>
      </c>
      <c r="F4" s="88" t="s">
        <v>398</v>
      </c>
      <c r="G4" s="41" t="s">
        <v>197</v>
      </c>
      <c r="H4" s="41"/>
      <c r="I4" s="41"/>
      <c r="J4" s="41"/>
      <c r="K4" s="90"/>
      <c r="L4" s="41"/>
      <c r="M4" s="41"/>
      <c r="N4" s="41"/>
      <c r="O4" s="80"/>
      <c r="P4" s="90"/>
      <c r="Q4" s="42"/>
    </row>
    <row r="5" ht="19.5" customHeight="1" spans="1:17">
      <c r="A5" s="15"/>
      <c r="B5" s="91"/>
      <c r="C5" s="91"/>
      <c r="D5" s="91"/>
      <c r="E5" s="91"/>
      <c r="F5" s="91"/>
      <c r="G5" s="91" t="s">
        <v>55</v>
      </c>
      <c r="H5" s="91" t="s">
        <v>58</v>
      </c>
      <c r="I5" s="91" t="s">
        <v>399</v>
      </c>
      <c r="J5" s="91" t="s">
        <v>400</v>
      </c>
      <c r="K5" s="119" t="s">
        <v>401</v>
      </c>
      <c r="L5" s="110" t="s">
        <v>77</v>
      </c>
      <c r="M5" s="110"/>
      <c r="N5" s="110"/>
      <c r="O5" s="120"/>
      <c r="P5" s="121"/>
      <c r="Q5" s="93"/>
    </row>
    <row r="6" ht="56" customHeight="1" spans="1:17">
      <c r="A6" s="17"/>
      <c r="B6" s="93"/>
      <c r="C6" s="93"/>
      <c r="D6" s="93"/>
      <c r="E6" s="93"/>
      <c r="F6" s="93"/>
      <c r="G6" s="93"/>
      <c r="H6" s="93" t="s">
        <v>57</v>
      </c>
      <c r="I6" s="93"/>
      <c r="J6" s="93"/>
      <c r="K6" s="94"/>
      <c r="L6" s="93" t="s">
        <v>57</v>
      </c>
      <c r="M6" s="93" t="s">
        <v>64</v>
      </c>
      <c r="N6" s="93" t="s">
        <v>65</v>
      </c>
      <c r="O6" s="113" t="s">
        <v>66</v>
      </c>
      <c r="P6" s="94" t="s">
        <v>67</v>
      </c>
      <c r="Q6" s="93" t="s">
        <v>68</v>
      </c>
    </row>
    <row r="7" ht="29" customHeight="1" spans="1:17">
      <c r="A7" s="114">
        <v>1</v>
      </c>
      <c r="B7" s="115">
        <v>2</v>
      </c>
      <c r="C7" s="115">
        <v>3</v>
      </c>
      <c r="D7" s="114">
        <v>4</v>
      </c>
      <c r="E7" s="115">
        <v>5</v>
      </c>
      <c r="F7" s="115">
        <v>6</v>
      </c>
      <c r="G7" s="114">
        <v>7</v>
      </c>
      <c r="H7" s="115">
        <v>8</v>
      </c>
      <c r="I7" s="115">
        <v>9</v>
      </c>
      <c r="J7" s="114">
        <v>10</v>
      </c>
      <c r="K7" s="115">
        <v>11</v>
      </c>
      <c r="L7" s="115">
        <v>12</v>
      </c>
      <c r="M7" s="114">
        <v>13</v>
      </c>
      <c r="N7" s="115">
        <v>14</v>
      </c>
      <c r="O7" s="115">
        <v>15</v>
      </c>
      <c r="P7" s="114">
        <v>16</v>
      </c>
      <c r="Q7" s="115">
        <v>17</v>
      </c>
    </row>
    <row r="8" ht="29" customHeight="1" spans="1:17">
      <c r="A8" s="96" t="s">
        <v>70</v>
      </c>
      <c r="B8" s="97"/>
      <c r="C8" s="97"/>
      <c r="D8" s="97"/>
      <c r="E8" s="116"/>
      <c r="F8" s="23">
        <v>160200</v>
      </c>
      <c r="G8" s="23">
        <v>160200</v>
      </c>
      <c r="H8" s="23">
        <v>160200</v>
      </c>
      <c r="I8" s="23"/>
      <c r="J8" s="23"/>
      <c r="K8" s="23"/>
      <c r="L8" s="23"/>
      <c r="M8" s="23"/>
      <c r="N8" s="23"/>
      <c r="O8" s="23"/>
      <c r="P8" s="23"/>
      <c r="Q8" s="23"/>
    </row>
    <row r="9" ht="29" customHeight="1" spans="1:17">
      <c r="A9" s="239" t="s">
        <v>274</v>
      </c>
      <c r="B9" s="97" t="s">
        <v>402</v>
      </c>
      <c r="C9" s="97" t="s">
        <v>403</v>
      </c>
      <c r="D9" s="97" t="s">
        <v>404</v>
      </c>
      <c r="E9" s="116">
        <v>1</v>
      </c>
      <c r="F9" s="23">
        <v>10000</v>
      </c>
      <c r="G9" s="23">
        <v>10000</v>
      </c>
      <c r="H9" s="23">
        <v>10000</v>
      </c>
      <c r="I9" s="23"/>
      <c r="J9" s="23"/>
      <c r="K9" s="23"/>
      <c r="L9" s="23"/>
      <c r="M9" s="23"/>
      <c r="N9" s="23"/>
      <c r="O9" s="23"/>
      <c r="P9" s="23"/>
      <c r="Q9" s="23"/>
    </row>
    <row r="10" ht="29" customHeight="1" spans="1:17">
      <c r="A10" s="239" t="s">
        <v>274</v>
      </c>
      <c r="B10" s="97" t="s">
        <v>405</v>
      </c>
      <c r="C10" s="97" t="s">
        <v>406</v>
      </c>
      <c r="D10" s="97" t="s">
        <v>404</v>
      </c>
      <c r="E10" s="116">
        <v>1</v>
      </c>
      <c r="F10" s="23">
        <v>40000</v>
      </c>
      <c r="G10" s="23">
        <v>40000</v>
      </c>
      <c r="H10" s="23">
        <v>40000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29" customHeight="1" spans="1:17">
      <c r="A11" s="239" t="s">
        <v>274</v>
      </c>
      <c r="B11" s="97" t="s">
        <v>407</v>
      </c>
      <c r="C11" s="97" t="s">
        <v>408</v>
      </c>
      <c r="D11" s="97" t="s">
        <v>409</v>
      </c>
      <c r="E11" s="116">
        <v>40</v>
      </c>
      <c r="F11" s="23">
        <v>7200</v>
      </c>
      <c r="G11" s="23">
        <v>7200</v>
      </c>
      <c r="H11" s="23">
        <v>7200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29" customHeight="1" spans="1:17">
      <c r="A12" s="239" t="s">
        <v>274</v>
      </c>
      <c r="B12" s="97" t="s">
        <v>410</v>
      </c>
      <c r="C12" s="97" t="s">
        <v>411</v>
      </c>
      <c r="D12" s="97" t="s">
        <v>412</v>
      </c>
      <c r="E12" s="116">
        <v>100</v>
      </c>
      <c r="F12" s="23">
        <v>20000</v>
      </c>
      <c r="G12" s="23">
        <v>20000</v>
      </c>
      <c r="H12" s="23">
        <v>20000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29" customHeight="1" spans="1:17">
      <c r="A13" s="239" t="s">
        <v>285</v>
      </c>
      <c r="B13" s="97" t="s">
        <v>413</v>
      </c>
      <c r="C13" s="97" t="s">
        <v>411</v>
      </c>
      <c r="D13" s="97" t="s">
        <v>344</v>
      </c>
      <c r="E13" s="116">
        <v>28000</v>
      </c>
      <c r="F13" s="23">
        <v>70000</v>
      </c>
      <c r="G13" s="23">
        <v>70000</v>
      </c>
      <c r="H13" s="23">
        <v>70000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29" customHeight="1" spans="1:17">
      <c r="A14" s="239" t="s">
        <v>250</v>
      </c>
      <c r="B14" s="97" t="s">
        <v>402</v>
      </c>
      <c r="C14" s="97" t="s">
        <v>403</v>
      </c>
      <c r="D14" s="97" t="s">
        <v>404</v>
      </c>
      <c r="E14" s="116">
        <v>1</v>
      </c>
      <c r="F14" s="23">
        <v>10000</v>
      </c>
      <c r="G14" s="23">
        <v>10000</v>
      </c>
      <c r="H14" s="23">
        <v>10000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29" customHeight="1" spans="1:17">
      <c r="A15" s="239" t="s">
        <v>250</v>
      </c>
      <c r="B15" s="97" t="s">
        <v>414</v>
      </c>
      <c r="C15" s="97" t="s">
        <v>415</v>
      </c>
      <c r="D15" s="97" t="s">
        <v>404</v>
      </c>
      <c r="E15" s="116">
        <v>1</v>
      </c>
      <c r="F15" s="23">
        <v>3000</v>
      </c>
      <c r="G15" s="23">
        <v>3000</v>
      </c>
      <c r="H15" s="23">
        <v>3000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29" customHeight="1" spans="1:17">
      <c r="A16" s="118" t="s">
        <v>55</v>
      </c>
      <c r="B16" s="25"/>
      <c r="C16" s="25"/>
      <c r="D16" s="25"/>
      <c r="E16" s="25"/>
      <c r="F16" s="23">
        <v>160200</v>
      </c>
      <c r="G16" s="23">
        <v>160200</v>
      </c>
      <c r="H16" s="23">
        <v>160200</v>
      </c>
      <c r="I16" s="23"/>
      <c r="J16" s="23"/>
      <c r="K16" s="23"/>
      <c r="L16" s="23"/>
      <c r="M16" s="23"/>
      <c r="N16" s="23"/>
      <c r="O16" s="23"/>
      <c r="P16" s="23"/>
      <c r="Q16" s="23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A15" sqref="A15"/>
    </sheetView>
  </sheetViews>
  <sheetFormatPr defaultColWidth="9.14285714285714" defaultRowHeight="14.25" customHeight="1"/>
  <cols>
    <col min="1" max="1" width="16.4285714285714" customWidth="1"/>
    <col min="2" max="2" width="9.42857142857143" customWidth="1"/>
    <col min="3" max="3" width="10.7142857142857" customWidth="1"/>
    <col min="4" max="4" width="8.71428571428571" customWidth="1"/>
    <col min="5" max="6" width="7.71428571428571" customWidth="1"/>
    <col min="7" max="7" width="11" customWidth="1"/>
    <col min="8" max="8" width="15.1428571428571" customWidth="1"/>
    <col min="9" max="9" width="7.42857142857143" customWidth="1"/>
    <col min="10" max="10" width="10.8571428571429" customWidth="1"/>
    <col min="11" max="11" width="11.8571428571429" customWidth="1"/>
    <col min="12" max="13" width="19" customWidth="1"/>
    <col min="14" max="14" width="13" customWidth="1"/>
  </cols>
  <sheetData>
    <row r="1" ht="13.5" customHeight="1" spans="1:14">
      <c r="A1" s="82"/>
      <c r="B1" s="82"/>
      <c r="C1" s="83"/>
      <c r="D1" s="82"/>
      <c r="E1" s="82"/>
      <c r="F1" s="82"/>
      <c r="G1" s="82"/>
      <c r="H1" s="84"/>
      <c r="I1" s="71"/>
      <c r="J1" s="71"/>
      <c r="K1" s="71"/>
      <c r="L1" s="34"/>
      <c r="M1" s="107"/>
      <c r="N1" s="108" t="s">
        <v>416</v>
      </c>
    </row>
    <row r="2" ht="34.5" customHeight="1" spans="1:14">
      <c r="A2" s="36" t="str">
        <f>"2025"&amp;"年部门政府购买服务预算表"</f>
        <v>2025年部门政府购买服务预算表</v>
      </c>
      <c r="B2" s="85"/>
      <c r="C2" s="78"/>
      <c r="D2" s="85"/>
      <c r="E2" s="85"/>
      <c r="F2" s="85"/>
      <c r="G2" s="85"/>
      <c r="H2" s="86"/>
      <c r="I2" s="85"/>
      <c r="J2" s="85"/>
      <c r="K2" s="85"/>
      <c r="L2" s="78"/>
      <c r="M2" s="86"/>
      <c r="N2" s="85"/>
    </row>
    <row r="3" ht="18.75" customHeight="1" spans="1:14">
      <c r="A3" s="68" t="str">
        <f>"单位名称："&amp;"临沧市地震局"</f>
        <v>单位名称：临沧市地震局</v>
      </c>
      <c r="B3" s="69"/>
      <c r="C3" s="87"/>
      <c r="D3" s="69"/>
      <c r="E3" s="69"/>
      <c r="F3" s="69"/>
      <c r="G3" s="69"/>
      <c r="H3" s="84"/>
      <c r="I3" s="71"/>
      <c r="J3" s="71"/>
      <c r="K3" s="71"/>
      <c r="L3" s="79"/>
      <c r="M3" s="109"/>
      <c r="N3" s="108" t="s">
        <v>177</v>
      </c>
    </row>
    <row r="4" ht="18.75" customHeight="1" spans="1:14">
      <c r="A4" s="10" t="s">
        <v>393</v>
      </c>
      <c r="B4" s="88" t="s">
        <v>417</v>
      </c>
      <c r="C4" s="89" t="s">
        <v>418</v>
      </c>
      <c r="D4" s="41" t="s">
        <v>197</v>
      </c>
      <c r="E4" s="41"/>
      <c r="F4" s="41"/>
      <c r="G4" s="41"/>
      <c r="H4" s="90"/>
      <c r="I4" s="41"/>
      <c r="J4" s="41"/>
      <c r="K4" s="41"/>
      <c r="L4" s="80"/>
      <c r="M4" s="90"/>
      <c r="N4" s="42"/>
    </row>
    <row r="5" ht="17.25" customHeight="1" spans="1:14">
      <c r="A5" s="15"/>
      <c r="B5" s="91"/>
      <c r="C5" s="92"/>
      <c r="D5" s="91" t="s">
        <v>55</v>
      </c>
      <c r="E5" s="91" t="s">
        <v>58</v>
      </c>
      <c r="F5" s="91" t="s">
        <v>419</v>
      </c>
      <c r="G5" s="91" t="s">
        <v>400</v>
      </c>
      <c r="H5" s="92" t="s">
        <v>401</v>
      </c>
      <c r="I5" s="110" t="s">
        <v>77</v>
      </c>
      <c r="J5" s="110"/>
      <c r="K5" s="110"/>
      <c r="L5" s="111"/>
      <c r="M5" s="112"/>
      <c r="N5" s="93"/>
    </row>
    <row r="6" ht="54" customHeight="1" spans="1:14">
      <c r="A6" s="17"/>
      <c r="B6" s="93"/>
      <c r="C6" s="94"/>
      <c r="D6" s="93"/>
      <c r="E6" s="93"/>
      <c r="F6" s="93"/>
      <c r="G6" s="93"/>
      <c r="H6" s="94"/>
      <c r="I6" s="93" t="s">
        <v>57</v>
      </c>
      <c r="J6" s="93" t="s">
        <v>64</v>
      </c>
      <c r="K6" s="93" t="s">
        <v>205</v>
      </c>
      <c r="L6" s="113" t="s">
        <v>66</v>
      </c>
      <c r="M6" s="94" t="s">
        <v>67</v>
      </c>
      <c r="N6" s="93" t="s">
        <v>68</v>
      </c>
    </row>
    <row r="7" ht="19.5" customHeight="1" spans="1:14">
      <c r="A7" s="9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</row>
    <row r="8" ht="21" customHeight="1" spans="1:14">
      <c r="A8" s="96"/>
      <c r="B8" s="97"/>
      <c r="C8" s="98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1" customHeight="1" spans="1:14">
      <c r="A9" s="99"/>
      <c r="B9" s="100"/>
      <c r="C9" s="10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1" customHeight="1" spans="1:14">
      <c r="A10" s="102" t="s">
        <v>55</v>
      </c>
      <c r="B10" s="103"/>
      <c r="C10" s="104"/>
      <c r="D10" s="32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7" customHeight="1" spans="1:3">
      <c r="A11" s="105" t="s">
        <v>420</v>
      </c>
      <c r="B11" s="106"/>
      <c r="C11" s="106"/>
    </row>
  </sheetData>
  <mergeCells count="14">
    <mergeCell ref="A2:N2"/>
    <mergeCell ref="A3:C3"/>
    <mergeCell ref="D4:N4"/>
    <mergeCell ref="I5:N5"/>
    <mergeCell ref="A10:C10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workbookViewId="0">
      <selection activeCell="A14" sqref="A14"/>
    </sheetView>
  </sheetViews>
  <sheetFormatPr defaultColWidth="9.14285714285714" defaultRowHeight="14.25" customHeight="1"/>
  <cols>
    <col min="1" max="1" width="20.1428571428571" customWidth="1"/>
    <col min="2" max="2" width="9.85714285714286" customWidth="1"/>
    <col min="3" max="3" width="10.1428571428571" customWidth="1"/>
    <col min="4" max="4" width="8.42857142857143" customWidth="1"/>
    <col min="5" max="5" width="8.85714285714286" customWidth="1"/>
    <col min="6" max="13" width="11.5714285714286" customWidth="1"/>
    <col min="14" max="14" width="14.2857142857143" customWidth="1"/>
  </cols>
  <sheetData>
    <row r="1" ht="13.5" customHeight="1" spans="1:14">
      <c r="A1" s="2"/>
      <c r="B1" s="2"/>
      <c r="C1" s="2"/>
      <c r="D1" s="66"/>
      <c r="L1" s="34"/>
      <c r="M1" s="34"/>
      <c r="N1" s="34" t="s">
        <v>421</v>
      </c>
    </row>
    <row r="2" ht="27.75" customHeight="1" spans="1:14">
      <c r="A2" s="67" t="str">
        <f>"2025"&amp;"年市对下转移支付预算表"</f>
        <v>2025年市对下转移支付预算表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78"/>
      <c r="M2" s="78"/>
      <c r="N2" s="5"/>
    </row>
    <row r="3" ht="18.75" customHeight="1" spans="1:14">
      <c r="A3" s="68" t="str">
        <f>"单位名称："&amp;"临沧市地震局"</f>
        <v>单位名称：临沧市地震局</v>
      </c>
      <c r="B3" s="69"/>
      <c r="C3" s="69"/>
      <c r="D3" s="70"/>
      <c r="E3" s="71"/>
      <c r="F3" s="71"/>
      <c r="G3" s="71"/>
      <c r="H3" s="71"/>
      <c r="I3" s="71"/>
      <c r="L3" s="79"/>
      <c r="M3" s="79"/>
      <c r="N3" s="34" t="s">
        <v>177</v>
      </c>
    </row>
    <row r="4" ht="45" customHeight="1" spans="1:14">
      <c r="A4" s="26" t="s">
        <v>422</v>
      </c>
      <c r="B4" s="11" t="s">
        <v>197</v>
      </c>
      <c r="C4" s="12"/>
      <c r="D4" s="12"/>
      <c r="E4" s="11" t="s">
        <v>423</v>
      </c>
      <c r="F4" s="12"/>
      <c r="G4" s="12"/>
      <c r="H4" s="12"/>
      <c r="I4" s="12"/>
      <c r="J4" s="12"/>
      <c r="K4" s="12"/>
      <c r="L4" s="80"/>
      <c r="M4" s="80"/>
      <c r="N4" s="13"/>
    </row>
    <row r="5" ht="45" customHeight="1" spans="1:14">
      <c r="A5" s="28"/>
      <c r="B5" s="27" t="s">
        <v>55</v>
      </c>
      <c r="C5" s="10" t="s">
        <v>58</v>
      </c>
      <c r="D5" s="72" t="s">
        <v>419</v>
      </c>
      <c r="E5" s="73" t="s">
        <v>424</v>
      </c>
      <c r="F5" s="73" t="s">
        <v>425</v>
      </c>
      <c r="G5" s="73" t="s">
        <v>426</v>
      </c>
      <c r="H5" s="73" t="s">
        <v>427</v>
      </c>
      <c r="I5" s="73" t="s">
        <v>428</v>
      </c>
      <c r="J5" s="73" t="s">
        <v>429</v>
      </c>
      <c r="K5" s="73" t="s">
        <v>430</v>
      </c>
      <c r="L5" s="81" t="s">
        <v>431</v>
      </c>
      <c r="M5" s="81" t="s">
        <v>432</v>
      </c>
      <c r="N5" s="81" t="s">
        <v>433</v>
      </c>
    </row>
    <row r="6" ht="18.75" customHeight="1" spans="1:14">
      <c r="A6" s="18">
        <v>1</v>
      </c>
      <c r="B6" s="18">
        <v>2</v>
      </c>
      <c r="C6" s="18">
        <v>3</v>
      </c>
      <c r="D6" s="74">
        <v>4</v>
      </c>
      <c r="E6" s="18">
        <v>5</v>
      </c>
      <c r="F6" s="18">
        <v>6</v>
      </c>
      <c r="G6" s="18">
        <v>7</v>
      </c>
      <c r="H6" s="74">
        <v>8</v>
      </c>
      <c r="I6" s="18">
        <v>9</v>
      </c>
      <c r="J6" s="18">
        <v>10</v>
      </c>
      <c r="K6" s="18">
        <v>11</v>
      </c>
      <c r="L6" s="19">
        <v>12</v>
      </c>
      <c r="M6" s="19">
        <v>13</v>
      </c>
      <c r="N6" s="19">
        <v>14</v>
      </c>
    </row>
    <row r="7" ht="18.75" customHeight="1" spans="1:14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75"/>
      <c r="B8" s="76"/>
      <c r="C8" s="76"/>
      <c r="D8" s="76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4">
      <c r="A9" s="77" t="s">
        <v>434</v>
      </c>
      <c r="B9" s="77"/>
      <c r="C9" s="77"/>
      <c r="D9" s="77"/>
    </row>
  </sheetData>
  <mergeCells count="6">
    <mergeCell ref="A2:N2"/>
    <mergeCell ref="A3:I3"/>
    <mergeCell ref="B4:D4"/>
    <mergeCell ref="E4:N4"/>
    <mergeCell ref="A9:D9"/>
    <mergeCell ref="A4:A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A12" sqref="A12"/>
    </sheetView>
  </sheetViews>
  <sheetFormatPr defaultColWidth="9.14285714285714" defaultRowHeight="12" customHeight="1" outlineLevelRow="7"/>
  <cols>
    <col min="1" max="1" width="26" customWidth="1"/>
    <col min="2" max="2" width="24" customWidth="1"/>
    <col min="3" max="3" width="14.2857142857143" customWidth="1"/>
    <col min="4" max="4" width="16.5714285714286" customWidth="1"/>
    <col min="5" max="5" width="14.7142857142857" customWidth="1"/>
    <col min="6" max="6" width="11.2857142857143" customWidth="1"/>
    <col min="7" max="7" width="16.4285714285714" customWidth="1"/>
    <col min="8" max="8" width="15.5714285714286" customWidth="1"/>
    <col min="9" max="9" width="13.4285714285714" customWidth="1"/>
    <col min="10" max="10" width="13.1428571428571" customWidth="1"/>
  </cols>
  <sheetData>
    <row r="1" ht="19.5" customHeight="1" spans="10:10">
      <c r="J1" s="34" t="s">
        <v>435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50"/>
      <c r="G2" s="5"/>
      <c r="H2" s="50"/>
      <c r="I2" s="50"/>
      <c r="J2" s="5"/>
    </row>
    <row r="3" ht="18.75" customHeight="1" spans="1:8">
      <c r="A3" s="51" t="str">
        <f>"单位名称："&amp;"临沧市地震局"</f>
        <v>单位名称：临沧市地震局</v>
      </c>
      <c r="B3" s="52"/>
      <c r="C3" s="52"/>
      <c r="D3" s="52"/>
      <c r="E3" s="52"/>
      <c r="F3" s="53"/>
      <c r="G3" s="52"/>
      <c r="H3" s="53"/>
    </row>
    <row r="4" ht="18.75" customHeight="1" spans="1:10">
      <c r="A4" s="43" t="s">
        <v>296</v>
      </c>
      <c r="B4" s="43" t="s">
        <v>297</v>
      </c>
      <c r="C4" s="43" t="s">
        <v>298</v>
      </c>
      <c r="D4" s="43" t="s">
        <v>299</v>
      </c>
      <c r="E4" s="43" t="s">
        <v>300</v>
      </c>
      <c r="F4" s="54" t="s">
        <v>301</v>
      </c>
      <c r="G4" s="43" t="s">
        <v>302</v>
      </c>
      <c r="H4" s="54" t="s">
        <v>303</v>
      </c>
      <c r="I4" s="54" t="s">
        <v>304</v>
      </c>
      <c r="J4" s="43" t="s">
        <v>305</v>
      </c>
    </row>
    <row r="5" ht="18.7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ht="18.75" customHeight="1" spans="1:10">
      <c r="A6" s="57"/>
      <c r="B6" s="58"/>
      <c r="C6" s="45"/>
      <c r="D6" s="45"/>
      <c r="E6" s="59"/>
      <c r="F6" s="60"/>
      <c r="G6" s="59"/>
      <c r="H6" s="60"/>
      <c r="I6" s="60"/>
      <c r="J6" s="59"/>
    </row>
    <row r="7" ht="18.75" customHeight="1" spans="1:10">
      <c r="A7" s="61"/>
      <c r="B7" s="61"/>
      <c r="C7" s="62"/>
      <c r="D7" s="63"/>
      <c r="E7" s="63"/>
      <c r="F7" s="64"/>
      <c r="G7" s="63"/>
      <c r="H7" s="63"/>
      <c r="I7" s="63"/>
      <c r="J7" s="63"/>
    </row>
    <row r="8" ht="21" customHeight="1" spans="1:3">
      <c r="A8" s="65" t="s">
        <v>436</v>
      </c>
      <c r="B8" s="65"/>
      <c r="C8" s="65"/>
    </row>
  </sheetData>
  <mergeCells count="2">
    <mergeCell ref="A2:J2"/>
    <mergeCell ref="A3:H3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3" sqref="B13"/>
    </sheetView>
  </sheetViews>
  <sheetFormatPr defaultColWidth="9.14285714285714" defaultRowHeight="12" customHeight="1" outlineLevelCol="7"/>
  <cols>
    <col min="1" max="1" width="22.2857142857143" customWidth="1"/>
    <col min="2" max="2" width="18.7047619047619" customWidth="1"/>
    <col min="3" max="3" width="24.8571428571429" customWidth="1"/>
    <col min="4" max="4" width="15.4285714285714" customWidth="1"/>
    <col min="5" max="5" width="17.8571428571429" customWidth="1"/>
    <col min="6" max="6" width="15.1428571428571" customWidth="1"/>
    <col min="7" max="7" width="25.1428571428571" customWidth="1"/>
    <col min="8" max="8" width="18.8571428571429" customWidth="1"/>
  </cols>
  <sheetData>
    <row r="1" ht="14.25" customHeight="1" spans="8:8">
      <c r="H1" s="35" t="s">
        <v>437</v>
      </c>
    </row>
    <row r="2" ht="34.5" customHeight="1" spans="1:8">
      <c r="A2" s="36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9.5" customHeight="1" spans="1:8">
      <c r="A3" s="37" t="str">
        <f>"单位名称："&amp;"临沧市地震局"</f>
        <v>单位名称：临沧市地震局</v>
      </c>
      <c r="B3" s="7"/>
      <c r="C3" s="38"/>
      <c r="H3" s="39" t="s">
        <v>177</v>
      </c>
    </row>
    <row r="4" ht="18.75" customHeight="1" spans="1:8">
      <c r="A4" s="10" t="s">
        <v>190</v>
      </c>
      <c r="B4" s="10" t="s">
        <v>438</v>
      </c>
      <c r="C4" s="10" t="s">
        <v>439</v>
      </c>
      <c r="D4" s="10" t="s">
        <v>440</v>
      </c>
      <c r="E4" s="10" t="s">
        <v>441</v>
      </c>
      <c r="F4" s="40" t="s">
        <v>442</v>
      </c>
      <c r="G4" s="41"/>
      <c r="H4" s="42"/>
    </row>
    <row r="5" ht="18.75" customHeight="1" spans="1:8">
      <c r="A5" s="17"/>
      <c r="B5" s="17"/>
      <c r="C5" s="17"/>
      <c r="D5" s="17"/>
      <c r="E5" s="17"/>
      <c r="F5" s="43" t="s">
        <v>397</v>
      </c>
      <c r="G5" s="43" t="s">
        <v>443</v>
      </c>
      <c r="H5" s="43" t="s">
        <v>444</v>
      </c>
    </row>
    <row r="6" ht="18.75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4">
        <v>7</v>
      </c>
      <c r="H6" s="43">
        <v>8</v>
      </c>
    </row>
    <row r="7" ht="18.75" customHeight="1" spans="1:8">
      <c r="A7" s="45"/>
      <c r="B7" s="45"/>
      <c r="C7" s="45"/>
      <c r="D7" s="45"/>
      <c r="E7" s="45"/>
      <c r="F7" s="46"/>
      <c r="G7" s="23"/>
      <c r="H7" s="23"/>
    </row>
    <row r="8" ht="18.75" customHeight="1" spans="1:8">
      <c r="A8" s="47" t="s">
        <v>55</v>
      </c>
      <c r="B8" s="48"/>
      <c r="C8" s="48"/>
      <c r="D8" s="49"/>
      <c r="E8" s="49"/>
      <c r="F8" s="46"/>
      <c r="G8" s="23"/>
      <c r="H8" s="23"/>
    </row>
    <row r="9" ht="23" customHeight="1" spans="1:3">
      <c r="A9" s="33" t="s">
        <v>445</v>
      </c>
      <c r="B9" s="33"/>
      <c r="C9" s="33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I15" sqref="I15"/>
    </sheetView>
  </sheetViews>
  <sheetFormatPr defaultColWidth="9.14285714285714" defaultRowHeight="14.25" customHeight="1"/>
  <cols>
    <col min="1" max="1" width="13.4285714285714" customWidth="1"/>
    <col min="2" max="2" width="15.4285714285714" customWidth="1"/>
    <col min="3" max="3" width="23.8571428571429" customWidth="1"/>
    <col min="4" max="4" width="11.1428571428571" customWidth="1"/>
    <col min="5" max="5" width="17" customWidth="1"/>
    <col min="6" max="6" width="9.85714285714286" customWidth="1"/>
    <col min="7" max="7" width="17.7047619047619" customWidth="1"/>
    <col min="8" max="8" width="8.71428571428571" customWidth="1"/>
    <col min="9" max="9" width="14.5714285714286" customWidth="1"/>
    <col min="10" max="11" width="15.4285714285714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4" t="s">
        <v>446</v>
      </c>
    </row>
    <row r="2" ht="42.75" customHeight="1" spans="1:11">
      <c r="A2" s="4" t="str">
        <f>"2025"&amp;"年中央和省转移支付补助项目支出预算表"</f>
        <v>2025年中央和省转移支付补助项目支出预算表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"单位名称："&amp;"临沧市地震局"</f>
        <v>单位名称：临沧市地震局</v>
      </c>
      <c r="B3" s="7"/>
      <c r="C3" s="7"/>
      <c r="D3" s="7"/>
      <c r="E3" s="7"/>
      <c r="F3" s="7"/>
      <c r="G3" s="7"/>
      <c r="H3" s="8"/>
      <c r="I3" s="8"/>
      <c r="J3" s="8"/>
      <c r="K3" s="3" t="s">
        <v>177</v>
      </c>
    </row>
    <row r="4" ht="18.75" customHeight="1" spans="1:11">
      <c r="A4" s="9" t="s">
        <v>265</v>
      </c>
      <c r="B4" s="9" t="s">
        <v>192</v>
      </c>
      <c r="C4" s="9" t="s">
        <v>266</v>
      </c>
      <c r="D4" s="10" t="s">
        <v>193</v>
      </c>
      <c r="E4" s="10" t="s">
        <v>194</v>
      </c>
      <c r="F4" s="10" t="s">
        <v>267</v>
      </c>
      <c r="G4" s="10" t="s">
        <v>268</v>
      </c>
      <c r="H4" s="26" t="s">
        <v>55</v>
      </c>
      <c r="I4" s="11" t="s">
        <v>447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30"/>
      <c r="B9" s="30"/>
      <c r="C9" s="30"/>
      <c r="D9" s="30"/>
      <c r="E9" s="30"/>
      <c r="F9" s="30"/>
      <c r="G9" s="30"/>
      <c r="H9" s="23"/>
      <c r="I9" s="23"/>
      <c r="J9" s="23"/>
      <c r="K9" s="23"/>
    </row>
    <row r="10" ht="18.75" customHeight="1" spans="1:11">
      <c r="A10" s="31" t="s">
        <v>55</v>
      </c>
      <c r="B10" s="31"/>
      <c r="C10" s="31"/>
      <c r="D10" s="31"/>
      <c r="E10" s="31"/>
      <c r="F10" s="31"/>
      <c r="G10" s="31"/>
      <c r="H10" s="32"/>
      <c r="I10" s="23"/>
      <c r="J10" s="23"/>
      <c r="K10" s="23"/>
    </row>
    <row r="11" customHeight="1" spans="1:3">
      <c r="A11" s="33" t="s">
        <v>448</v>
      </c>
      <c r="B11" s="33"/>
      <c r="C11" s="33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D27" sqref="D27"/>
    </sheetView>
  </sheetViews>
  <sheetFormatPr defaultColWidth="9.14285714285714" defaultRowHeight="14.25" customHeight="1" outlineLevelCol="6"/>
  <cols>
    <col min="1" max="1" width="16" customWidth="1"/>
    <col min="2" max="2" width="23.1428571428571" customWidth="1"/>
    <col min="3" max="3" width="51.5714285714286" customWidth="1"/>
    <col min="4" max="4" width="16.3047619047619" customWidth="1"/>
    <col min="5" max="5" width="23.8571428571429" customWidth="1"/>
    <col min="6" max="6" width="14" customWidth="1"/>
    <col min="7" max="7" width="13.7142857142857" customWidth="1"/>
  </cols>
  <sheetData>
    <row r="1" ht="18.75" customHeight="1" spans="4:7">
      <c r="D1" s="1"/>
      <c r="E1" s="2"/>
      <c r="F1" s="2"/>
      <c r="G1" s="3" t="s">
        <v>449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"单位名称："&amp;"临沧市地震局"</f>
        <v>单位名称：临沧市地震局</v>
      </c>
      <c r="B3" s="7"/>
      <c r="C3" s="7"/>
      <c r="D3" s="7"/>
      <c r="E3" s="8"/>
      <c r="F3" s="8"/>
      <c r="G3" s="3" t="s">
        <v>177</v>
      </c>
    </row>
    <row r="4" ht="18.75" customHeight="1" spans="1:7">
      <c r="A4" s="9" t="s">
        <v>266</v>
      </c>
      <c r="B4" s="9" t="s">
        <v>265</v>
      </c>
      <c r="C4" s="9" t="s">
        <v>192</v>
      </c>
      <c r="D4" s="10" t="s">
        <v>450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28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28" customHeight="1" spans="1:7">
      <c r="A8" s="20" t="s">
        <v>70</v>
      </c>
      <c r="B8" s="21"/>
      <c r="C8" s="21"/>
      <c r="D8" s="22"/>
      <c r="E8" s="23">
        <v>800000</v>
      </c>
      <c r="F8" s="23"/>
      <c r="G8" s="23"/>
    </row>
    <row r="9" ht="28" customHeight="1" spans="1:7">
      <c r="A9" s="20"/>
      <c r="B9" s="20" t="s">
        <v>451</v>
      </c>
      <c r="C9" s="20" t="s">
        <v>289</v>
      </c>
      <c r="D9" s="22" t="s">
        <v>452</v>
      </c>
      <c r="E9" s="23">
        <v>330000</v>
      </c>
      <c r="F9" s="23"/>
      <c r="G9" s="23"/>
    </row>
    <row r="10" ht="28" customHeight="1" spans="1:7">
      <c r="A10" s="24"/>
      <c r="B10" s="20" t="s">
        <v>451</v>
      </c>
      <c r="C10" s="20" t="s">
        <v>274</v>
      </c>
      <c r="D10" s="22" t="s">
        <v>452</v>
      </c>
      <c r="E10" s="23">
        <v>290000</v>
      </c>
      <c r="F10" s="23"/>
      <c r="G10" s="23"/>
    </row>
    <row r="11" ht="28" customHeight="1" spans="1:7">
      <c r="A11" s="24"/>
      <c r="B11" s="20" t="s">
        <v>451</v>
      </c>
      <c r="C11" s="20" t="s">
        <v>285</v>
      </c>
      <c r="D11" s="22" t="s">
        <v>452</v>
      </c>
      <c r="E11" s="23">
        <v>180000</v>
      </c>
      <c r="F11" s="23"/>
      <c r="G11" s="23"/>
    </row>
    <row r="12" ht="28" customHeight="1" spans="1:7">
      <c r="A12" s="22" t="s">
        <v>55</v>
      </c>
      <c r="B12" s="25"/>
      <c r="C12" s="25"/>
      <c r="D12" s="25"/>
      <c r="E12" s="23">
        <v>800000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Q8" sqref="Q8"/>
    </sheetView>
  </sheetViews>
  <sheetFormatPr defaultColWidth="9.14285714285714" defaultRowHeight="14.25" customHeight="1"/>
  <cols>
    <col min="1" max="1" width="11.4285714285714" customWidth="1"/>
    <col min="2" max="2" width="13.4285714285714" customWidth="1"/>
    <col min="3" max="3" width="13.2857142857143" customWidth="1"/>
    <col min="4" max="4" width="12.7142857142857" customWidth="1"/>
    <col min="5" max="5" width="14.1428571428571" customWidth="1"/>
    <col min="6" max="6" width="11" customWidth="1"/>
    <col min="7" max="7" width="7.85714285714286" customWidth="1"/>
    <col min="8" max="8" width="11.4285714285714" customWidth="1"/>
    <col min="9" max="9" width="11.2857142857143" customWidth="1"/>
    <col min="10" max="10" width="6" customWidth="1"/>
    <col min="11" max="11" width="8.14285714285714" customWidth="1"/>
    <col min="12" max="12" width="7.28571428571429" customWidth="1"/>
    <col min="13" max="13" width="9" customWidth="1"/>
    <col min="14" max="14" width="13.1428571428571" customWidth="1"/>
    <col min="15" max="15" width="8" customWidth="1"/>
    <col min="16" max="16" width="11.1428571428571" customWidth="1"/>
    <col min="17" max="17" width="8.42857142857143" customWidth="1"/>
    <col min="18" max="18" width="8.71428571428571" customWidth="1"/>
    <col min="19" max="19" width="10" customWidth="1"/>
  </cols>
  <sheetData>
    <row r="1" ht="19.5" customHeight="1" spans="10:19">
      <c r="J1" s="191"/>
      <c r="O1" s="83"/>
      <c r="P1" s="83"/>
      <c r="Q1" s="83"/>
      <c r="R1" s="83"/>
      <c r="S1" s="34" t="s">
        <v>52</v>
      </c>
    </row>
    <row r="2" ht="57.75" customHeight="1" spans="1:19">
      <c r="A2" s="153" t="str">
        <f>"2025"&amp;"年部门收入预算表"</f>
        <v>2025年部门收入预算表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8"/>
      <c r="P2" s="218"/>
      <c r="Q2" s="218"/>
      <c r="R2" s="218"/>
      <c r="S2" s="218"/>
    </row>
    <row r="3" ht="18.75" customHeight="1" spans="1:19">
      <c r="A3" s="37" t="str">
        <f>"单位名称："&amp;"临沧市地震局"</f>
        <v>单位名称：临沧市地震局</v>
      </c>
      <c r="B3" s="203"/>
      <c r="C3" s="203"/>
      <c r="D3" s="203"/>
      <c r="E3" s="203"/>
      <c r="F3" s="203"/>
      <c r="G3" s="203"/>
      <c r="H3" s="203"/>
      <c r="I3" s="203"/>
      <c r="J3" s="219"/>
      <c r="K3" s="203"/>
      <c r="L3" s="203"/>
      <c r="M3" s="203"/>
      <c r="N3" s="203"/>
      <c r="O3" s="219"/>
      <c r="P3" s="219"/>
      <c r="Q3" s="219"/>
      <c r="R3" s="219"/>
      <c r="S3" s="34" t="s">
        <v>1</v>
      </c>
    </row>
    <row r="4" ht="18.75" customHeight="1" spans="1:19">
      <c r="A4" s="204" t="s">
        <v>53</v>
      </c>
      <c r="B4" s="205" t="s">
        <v>54</v>
      </c>
      <c r="C4" s="205" t="s">
        <v>55</v>
      </c>
      <c r="D4" s="206" t="s">
        <v>56</v>
      </c>
      <c r="E4" s="207"/>
      <c r="F4" s="207"/>
      <c r="G4" s="207"/>
      <c r="H4" s="207"/>
      <c r="I4" s="207"/>
      <c r="J4" s="220"/>
      <c r="K4" s="207"/>
      <c r="L4" s="207"/>
      <c r="M4" s="207"/>
      <c r="N4" s="221"/>
      <c r="O4" s="206" t="s">
        <v>45</v>
      </c>
      <c r="P4" s="206"/>
      <c r="Q4" s="206"/>
      <c r="R4" s="206"/>
      <c r="S4" s="224"/>
    </row>
    <row r="5" ht="18.75" customHeight="1" spans="1:19">
      <c r="A5" s="208"/>
      <c r="B5" s="209"/>
      <c r="C5" s="209"/>
      <c r="D5" s="210" t="s">
        <v>57</v>
      </c>
      <c r="E5" s="210" t="s">
        <v>58</v>
      </c>
      <c r="F5" s="210" t="s">
        <v>59</v>
      </c>
      <c r="G5" s="210" t="s">
        <v>60</v>
      </c>
      <c r="H5" s="210" t="s">
        <v>61</v>
      </c>
      <c r="I5" s="222" t="s">
        <v>62</v>
      </c>
      <c r="J5" s="222"/>
      <c r="K5" s="222"/>
      <c r="L5" s="222"/>
      <c r="M5" s="222"/>
      <c r="N5" s="213"/>
      <c r="O5" s="210" t="s">
        <v>57</v>
      </c>
      <c r="P5" s="210" t="s">
        <v>58</v>
      </c>
      <c r="Q5" s="210" t="s">
        <v>59</v>
      </c>
      <c r="R5" s="210" t="s">
        <v>60</v>
      </c>
      <c r="S5" s="210" t="s">
        <v>63</v>
      </c>
    </row>
    <row r="6" ht="64" customHeight="1" spans="1:19">
      <c r="A6" s="211"/>
      <c r="B6" s="212"/>
      <c r="C6" s="212"/>
      <c r="D6" s="213"/>
      <c r="E6" s="213"/>
      <c r="F6" s="213"/>
      <c r="G6" s="213"/>
      <c r="H6" s="213"/>
      <c r="I6" s="212" t="s">
        <v>57</v>
      </c>
      <c r="J6" s="212" t="s">
        <v>64</v>
      </c>
      <c r="K6" s="212" t="s">
        <v>65</v>
      </c>
      <c r="L6" s="212" t="s">
        <v>66</v>
      </c>
      <c r="M6" s="212" t="s">
        <v>67</v>
      </c>
      <c r="N6" s="212" t="s">
        <v>68</v>
      </c>
      <c r="O6" s="223"/>
      <c r="P6" s="223"/>
      <c r="Q6" s="223"/>
      <c r="R6" s="223"/>
      <c r="S6" s="213"/>
    </row>
    <row r="7" ht="35" customHeight="1" spans="1:19">
      <c r="A7" s="178">
        <v>1</v>
      </c>
      <c r="B7" s="178">
        <v>2</v>
      </c>
      <c r="C7" s="178">
        <v>3</v>
      </c>
      <c r="D7" s="178">
        <v>4</v>
      </c>
      <c r="E7" s="178">
        <v>5</v>
      </c>
      <c r="F7" s="178">
        <v>6</v>
      </c>
      <c r="G7" s="178">
        <v>7</v>
      </c>
      <c r="H7" s="178">
        <v>8</v>
      </c>
      <c r="I7" s="178">
        <v>9</v>
      </c>
      <c r="J7" s="178">
        <v>10</v>
      </c>
      <c r="K7" s="178">
        <v>11</v>
      </c>
      <c r="L7" s="178">
        <v>12</v>
      </c>
      <c r="M7" s="178">
        <v>13</v>
      </c>
      <c r="N7" s="178">
        <v>14</v>
      </c>
      <c r="O7" s="178">
        <v>15</v>
      </c>
      <c r="P7" s="178">
        <v>16</v>
      </c>
      <c r="Q7" s="178">
        <v>17</v>
      </c>
      <c r="R7" s="178">
        <v>18</v>
      </c>
      <c r="S7" s="178">
        <v>19</v>
      </c>
    </row>
    <row r="8" ht="35" customHeight="1" spans="1:19">
      <c r="A8" s="214" t="s">
        <v>69</v>
      </c>
      <c r="B8" s="215" t="s">
        <v>70</v>
      </c>
      <c r="C8" s="23">
        <v>3833369.71</v>
      </c>
      <c r="D8" s="23">
        <v>3833369.71</v>
      </c>
      <c r="E8" s="23">
        <v>3773369.71</v>
      </c>
      <c r="F8" s="23"/>
      <c r="G8" s="23"/>
      <c r="H8" s="23"/>
      <c r="I8" s="23">
        <v>60000</v>
      </c>
      <c r="J8" s="23"/>
      <c r="K8" s="23"/>
      <c r="L8" s="23"/>
      <c r="M8" s="23"/>
      <c r="N8" s="23">
        <v>60000</v>
      </c>
      <c r="O8" s="23"/>
      <c r="P8" s="23"/>
      <c r="Q8" s="23"/>
      <c r="R8" s="23"/>
      <c r="S8" s="23"/>
    </row>
    <row r="9" ht="35" customHeight="1" spans="1:19">
      <c r="A9" s="216" t="s">
        <v>55</v>
      </c>
      <c r="B9" s="217"/>
      <c r="C9" s="23">
        <v>3833369.71</v>
      </c>
      <c r="D9" s="23">
        <v>3833369.71</v>
      </c>
      <c r="E9" s="23">
        <v>3773369.71</v>
      </c>
      <c r="F9" s="23"/>
      <c r="G9" s="23"/>
      <c r="H9" s="23"/>
      <c r="I9" s="23">
        <v>60000</v>
      </c>
      <c r="J9" s="23"/>
      <c r="K9" s="23"/>
      <c r="L9" s="23"/>
      <c r="M9" s="23"/>
      <c r="N9" s="23">
        <v>60000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7638888888889" right="0.357638888888889" top="0.60625" bottom="0.409027777777778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"/>
  <sheetViews>
    <sheetView showZeros="0" topLeftCell="A13" workbookViewId="0">
      <selection activeCell="D40" sqref="D40"/>
    </sheetView>
  </sheetViews>
  <sheetFormatPr defaultColWidth="9.14285714285714" defaultRowHeight="14.25" customHeight="1"/>
  <cols>
    <col min="1" max="1" width="14.2857142857143" customWidth="1"/>
    <col min="2" max="2" width="37.7047619047619" customWidth="1"/>
    <col min="3" max="3" width="12.7142857142857" customWidth="1"/>
    <col min="4" max="4" width="13" customWidth="1"/>
    <col min="5" max="5" width="13.7142857142857" customWidth="1"/>
    <col min="6" max="6" width="14" customWidth="1"/>
    <col min="7" max="7" width="10.5714285714286" customWidth="1"/>
    <col min="8" max="8" width="10.7142857142857" customWidth="1"/>
    <col min="9" max="9" width="12.8571428571429" customWidth="1"/>
    <col min="10" max="12" width="12" customWidth="1"/>
    <col min="13" max="13" width="9" customWidth="1"/>
    <col min="14" max="14" width="11.4285714285714" customWidth="1"/>
    <col min="15" max="15" width="13.8571428571429" customWidth="1"/>
  </cols>
  <sheetData>
    <row r="1" ht="19.5" customHeight="1" spans="4:15">
      <c r="D1" s="191"/>
      <c r="H1" s="191"/>
      <c r="J1" s="191"/>
      <c r="O1" s="35" t="s">
        <v>71</v>
      </c>
    </row>
    <row r="2" ht="42" customHeight="1" spans="1:15">
      <c r="A2" s="4" t="str">
        <f>"2025"&amp;"年部门支出预算表"</f>
        <v>2025年部门支出预算表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ht="18.75" customHeight="1" spans="1:15">
      <c r="A3" s="193" t="str">
        <f>"单位名称："&amp;"临沧市地震局"</f>
        <v>单位名称：临沧市地震局</v>
      </c>
      <c r="B3" s="194"/>
      <c r="C3" s="82"/>
      <c r="D3" s="2"/>
      <c r="E3" s="82"/>
      <c r="F3" s="82"/>
      <c r="G3" s="82"/>
      <c r="H3" s="2"/>
      <c r="I3" s="82"/>
      <c r="J3" s="2"/>
      <c r="K3" s="82"/>
      <c r="L3" s="82"/>
      <c r="M3" s="201"/>
      <c r="N3" s="201"/>
      <c r="O3" s="35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90" t="s">
        <v>74</v>
      </c>
      <c r="F4" s="160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48" customHeight="1" spans="1:15">
      <c r="A5" s="17"/>
      <c r="B5" s="17"/>
      <c r="C5" s="17"/>
      <c r="D5" s="176" t="s">
        <v>57</v>
      </c>
      <c r="E5" s="113" t="s">
        <v>74</v>
      </c>
      <c r="F5" s="113" t="s">
        <v>75</v>
      </c>
      <c r="G5" s="17"/>
      <c r="H5" s="17"/>
      <c r="I5" s="17"/>
      <c r="J5" s="176" t="s">
        <v>57</v>
      </c>
      <c r="K5" s="43" t="s">
        <v>78</v>
      </c>
      <c r="L5" s="43" t="s">
        <v>79</v>
      </c>
      <c r="M5" s="43" t="s">
        <v>80</v>
      </c>
      <c r="N5" s="43" t="s">
        <v>81</v>
      </c>
      <c r="O5" s="43" t="s">
        <v>82</v>
      </c>
    </row>
    <row r="6" ht="22" customHeight="1" spans="1:15">
      <c r="A6" s="195">
        <v>1</v>
      </c>
      <c r="B6" s="195">
        <v>2</v>
      </c>
      <c r="C6" s="176">
        <v>3</v>
      </c>
      <c r="D6" s="176">
        <v>4</v>
      </c>
      <c r="E6" s="176">
        <v>5</v>
      </c>
      <c r="F6" s="176">
        <v>6</v>
      </c>
      <c r="G6" s="176">
        <v>7</v>
      </c>
      <c r="H6" s="176">
        <v>8</v>
      </c>
      <c r="I6" s="176">
        <v>9</v>
      </c>
      <c r="J6" s="176">
        <v>10</v>
      </c>
      <c r="K6" s="176">
        <v>11</v>
      </c>
      <c r="L6" s="176">
        <v>12</v>
      </c>
      <c r="M6" s="176">
        <v>13</v>
      </c>
      <c r="N6" s="176">
        <v>14</v>
      </c>
      <c r="O6" s="176">
        <v>15</v>
      </c>
    </row>
    <row r="7" ht="22" customHeight="1" spans="1:15">
      <c r="A7" s="189" t="s">
        <v>83</v>
      </c>
      <c r="B7" s="189" t="s">
        <v>84</v>
      </c>
      <c r="C7" s="23">
        <v>386724.88</v>
      </c>
      <c r="D7" s="23">
        <v>386724.88</v>
      </c>
      <c r="E7" s="23">
        <v>386724.88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22" customHeight="1" spans="1:15">
      <c r="A8" s="235" t="s">
        <v>85</v>
      </c>
      <c r="B8" s="235" t="s">
        <v>86</v>
      </c>
      <c r="C8" s="23">
        <v>368724.88</v>
      </c>
      <c r="D8" s="23">
        <v>368724.88</v>
      </c>
      <c r="E8" s="23">
        <v>368724.88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22" customHeight="1" spans="1:15">
      <c r="A9" s="236" t="s">
        <v>87</v>
      </c>
      <c r="B9" s="237" t="s">
        <v>88</v>
      </c>
      <c r="C9" s="23">
        <v>111603.6</v>
      </c>
      <c r="D9" s="23">
        <v>111603.6</v>
      </c>
      <c r="E9" s="23">
        <v>111603.6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22" customHeight="1" spans="1:15">
      <c r="A10" s="236" t="s">
        <v>89</v>
      </c>
      <c r="B10" s="237" t="s">
        <v>90</v>
      </c>
      <c r="C10" s="23">
        <v>257121.28</v>
      </c>
      <c r="D10" s="23">
        <v>257121.28</v>
      </c>
      <c r="E10" s="23">
        <v>257121.28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22" customHeight="1" spans="1:15">
      <c r="A11" s="236" t="s">
        <v>91</v>
      </c>
      <c r="B11" s="237" t="s">
        <v>92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22" customHeight="1" spans="1:15">
      <c r="A12" s="235" t="s">
        <v>93</v>
      </c>
      <c r="B12" s="235" t="s">
        <v>94</v>
      </c>
      <c r="C12" s="23">
        <v>18000</v>
      </c>
      <c r="D12" s="23">
        <v>18000</v>
      </c>
      <c r="E12" s="23">
        <v>18000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22" customHeight="1" spans="1:15">
      <c r="A13" s="236" t="s">
        <v>95</v>
      </c>
      <c r="B13" s="237" t="s">
        <v>96</v>
      </c>
      <c r="C13" s="23">
        <v>18000</v>
      </c>
      <c r="D13" s="23">
        <v>18000</v>
      </c>
      <c r="E13" s="23">
        <v>18000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22" customHeight="1" spans="1:15">
      <c r="A14" s="189" t="s">
        <v>97</v>
      </c>
      <c r="B14" s="189" t="s">
        <v>98</v>
      </c>
      <c r="C14" s="23">
        <v>180173.83</v>
      </c>
      <c r="D14" s="23">
        <v>180173.83</v>
      </c>
      <c r="E14" s="23">
        <v>180173.83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22" customHeight="1" spans="1:15">
      <c r="A15" s="235" t="s">
        <v>99</v>
      </c>
      <c r="B15" s="235" t="s">
        <v>100</v>
      </c>
      <c r="C15" s="23">
        <v>180173.83</v>
      </c>
      <c r="D15" s="23">
        <v>180173.83</v>
      </c>
      <c r="E15" s="23">
        <v>180173.83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22" customHeight="1" spans="1:15">
      <c r="A16" s="236" t="s">
        <v>101</v>
      </c>
      <c r="B16" s="237" t="s">
        <v>102</v>
      </c>
      <c r="C16" s="23">
        <v>114097.57</v>
      </c>
      <c r="D16" s="23">
        <v>114097.57</v>
      </c>
      <c r="E16" s="23">
        <v>114097.57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22" customHeight="1" spans="1:15">
      <c r="A17" s="236" t="s">
        <v>103</v>
      </c>
      <c r="B17" s="237" t="s">
        <v>104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22" customHeight="1" spans="1:15">
      <c r="A18" s="236" t="s">
        <v>105</v>
      </c>
      <c r="B18" s="237" t="s">
        <v>106</v>
      </c>
      <c r="C18" s="23">
        <v>58110.24</v>
      </c>
      <c r="D18" s="23">
        <v>58110.24</v>
      </c>
      <c r="E18" s="23">
        <v>58110.24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22" customHeight="1" spans="1:15">
      <c r="A19" s="236" t="s">
        <v>107</v>
      </c>
      <c r="B19" s="237" t="s">
        <v>108</v>
      </c>
      <c r="C19" s="23">
        <v>7966.02</v>
      </c>
      <c r="D19" s="23">
        <v>7966.02</v>
      </c>
      <c r="E19" s="23">
        <v>7966.02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22" customHeight="1" spans="1:15">
      <c r="A20" s="189" t="s">
        <v>109</v>
      </c>
      <c r="B20" s="189" t="s">
        <v>110</v>
      </c>
      <c r="C20" s="23">
        <v>246466.56</v>
      </c>
      <c r="D20" s="23">
        <v>246466.56</v>
      </c>
      <c r="E20" s="23">
        <v>246466.56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22" customHeight="1" spans="1:15">
      <c r="A21" s="235" t="s">
        <v>111</v>
      </c>
      <c r="B21" s="235" t="s">
        <v>112</v>
      </c>
      <c r="C21" s="23">
        <v>246466.56</v>
      </c>
      <c r="D21" s="23">
        <v>246466.56</v>
      </c>
      <c r="E21" s="23">
        <v>246466.56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22" customHeight="1" spans="1:15">
      <c r="A22" s="236" t="s">
        <v>113</v>
      </c>
      <c r="B22" s="237" t="s">
        <v>114</v>
      </c>
      <c r="C22" s="23">
        <v>246466.56</v>
      </c>
      <c r="D22" s="23">
        <v>246466.56</v>
      </c>
      <c r="E22" s="23">
        <v>246466.56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22" customHeight="1" spans="1:15">
      <c r="A23" s="189" t="s">
        <v>115</v>
      </c>
      <c r="B23" s="189" t="s">
        <v>116</v>
      </c>
      <c r="C23" s="23">
        <v>3020004.44</v>
      </c>
      <c r="D23" s="23">
        <v>2960004.44</v>
      </c>
      <c r="E23" s="23">
        <v>2160004.44</v>
      </c>
      <c r="F23" s="23">
        <v>800000</v>
      </c>
      <c r="G23" s="23"/>
      <c r="H23" s="23"/>
      <c r="I23" s="23"/>
      <c r="J23" s="23">
        <v>60000</v>
      </c>
      <c r="K23" s="23"/>
      <c r="L23" s="23"/>
      <c r="M23" s="23"/>
      <c r="N23" s="23"/>
      <c r="O23" s="23">
        <v>60000</v>
      </c>
    </row>
    <row r="24" ht="22" customHeight="1" spans="1:15">
      <c r="A24" s="235" t="s">
        <v>117</v>
      </c>
      <c r="B24" s="235" t="s">
        <v>118</v>
      </c>
      <c r="C24" s="23">
        <v>3020004.44</v>
      </c>
      <c r="D24" s="23">
        <v>2960004.44</v>
      </c>
      <c r="E24" s="23">
        <v>2160004.44</v>
      </c>
      <c r="F24" s="23">
        <v>800000</v>
      </c>
      <c r="G24" s="23"/>
      <c r="H24" s="23"/>
      <c r="I24" s="23"/>
      <c r="J24" s="23">
        <v>60000</v>
      </c>
      <c r="K24" s="23"/>
      <c r="L24" s="23"/>
      <c r="M24" s="23"/>
      <c r="N24" s="23"/>
      <c r="O24" s="23">
        <v>60000</v>
      </c>
    </row>
    <row r="25" ht="22" customHeight="1" spans="1:15">
      <c r="A25" s="236" t="s">
        <v>119</v>
      </c>
      <c r="B25" s="237" t="s">
        <v>120</v>
      </c>
      <c r="C25" s="23">
        <v>2160004.44</v>
      </c>
      <c r="D25" s="23">
        <v>2160004.44</v>
      </c>
      <c r="E25" s="23">
        <v>2160004.44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22" customHeight="1" spans="1:15">
      <c r="A26" s="236" t="s">
        <v>121</v>
      </c>
      <c r="B26" s="237" t="s">
        <v>122</v>
      </c>
      <c r="C26" s="23">
        <v>330000</v>
      </c>
      <c r="D26" s="23">
        <v>330000</v>
      </c>
      <c r="E26" s="23"/>
      <c r="F26" s="23">
        <v>330000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22" customHeight="1" spans="1:15">
      <c r="A27" s="236" t="s">
        <v>123</v>
      </c>
      <c r="B27" s="237" t="s">
        <v>124</v>
      </c>
      <c r="C27" s="23">
        <v>290000</v>
      </c>
      <c r="D27" s="23">
        <v>290000</v>
      </c>
      <c r="E27" s="23"/>
      <c r="F27" s="23">
        <v>290000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22" customHeight="1" spans="1:15">
      <c r="A28" s="236" t="s">
        <v>125</v>
      </c>
      <c r="B28" s="237" t="s">
        <v>126</v>
      </c>
      <c r="C28" s="23">
        <v>180000</v>
      </c>
      <c r="D28" s="23">
        <v>180000</v>
      </c>
      <c r="E28" s="23"/>
      <c r="F28" s="23">
        <v>180000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22" customHeight="1" spans="1:15">
      <c r="A29" s="236" t="s">
        <v>127</v>
      </c>
      <c r="B29" s="237" t="s">
        <v>128</v>
      </c>
      <c r="C29" s="23">
        <v>60000</v>
      </c>
      <c r="D29" s="23"/>
      <c r="E29" s="23"/>
      <c r="F29" s="23"/>
      <c r="G29" s="23"/>
      <c r="H29" s="23"/>
      <c r="I29" s="23"/>
      <c r="J29" s="23">
        <v>60000</v>
      </c>
      <c r="K29" s="23"/>
      <c r="L29" s="23"/>
      <c r="M29" s="23"/>
      <c r="N29" s="23"/>
      <c r="O29" s="23">
        <v>60000</v>
      </c>
    </row>
    <row r="30" ht="22" customHeight="1" spans="1:15">
      <c r="A30" s="199" t="s">
        <v>129</v>
      </c>
      <c r="B30" s="200" t="s">
        <v>129</v>
      </c>
      <c r="C30" s="23">
        <v>3833369.71</v>
      </c>
      <c r="D30" s="23">
        <v>3773369.71</v>
      </c>
      <c r="E30" s="23">
        <v>2973369.71</v>
      </c>
      <c r="F30" s="23">
        <v>800000</v>
      </c>
      <c r="G30" s="23"/>
      <c r="H30" s="23"/>
      <c r="I30" s="23"/>
      <c r="J30" s="23">
        <v>60000</v>
      </c>
      <c r="K30" s="23"/>
      <c r="L30" s="23"/>
      <c r="M30" s="23"/>
      <c r="N30" s="23"/>
      <c r="O30" s="23">
        <v>60000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topLeftCell="A14" workbookViewId="0">
      <selection activeCell="E27" sqref="E27"/>
    </sheetView>
  </sheetViews>
  <sheetFormatPr defaultColWidth="9.14285714285714" defaultRowHeight="14.25" customHeight="1" outlineLevelCol="3"/>
  <cols>
    <col min="1" max="1" width="51" customWidth="1"/>
    <col min="2" max="2" width="40.8571428571429" customWidth="1"/>
    <col min="3" max="3" width="48.8571428571429" customWidth="1"/>
    <col min="4" max="4" width="32" customWidth="1"/>
  </cols>
  <sheetData>
    <row r="1" ht="19.5" customHeight="1" spans="4:4">
      <c r="D1" s="35" t="s">
        <v>130</v>
      </c>
    </row>
    <row r="2" ht="36" customHeight="1" spans="1:4">
      <c r="A2" s="4" t="str">
        <f>"2025"&amp;"年部门财政拨款收支预算总表"</f>
        <v>2025年部门财政拨款收支预算总表</v>
      </c>
      <c r="B2" s="181"/>
      <c r="C2" s="181"/>
      <c r="D2" s="181"/>
    </row>
    <row r="3" ht="18.75" customHeight="1" spans="1:4">
      <c r="A3" s="6" t="str">
        <f>"单位名称："&amp;"临沧市地震局"</f>
        <v>单位名称：临沧市地震局</v>
      </c>
      <c r="B3" s="182"/>
      <c r="C3" s="182"/>
      <c r="D3" s="35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29" t="str">
        <f t="shared" ref="B5:D5" si="0">"2025"&amp;"年预算数"</f>
        <v>2025年预算数</v>
      </c>
      <c r="C5" s="26" t="s">
        <v>131</v>
      </c>
      <c r="D5" s="129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83" t="s">
        <v>132</v>
      </c>
      <c r="B7" s="23">
        <v>3773369.71</v>
      </c>
      <c r="C7" s="184" t="s">
        <v>133</v>
      </c>
      <c r="D7" s="23">
        <v>3773369.71</v>
      </c>
    </row>
    <row r="8" ht="18.75" customHeight="1" spans="1:4">
      <c r="A8" s="185" t="s">
        <v>134</v>
      </c>
      <c r="B8" s="23">
        <v>3773369.71</v>
      </c>
      <c r="C8" s="184" t="s">
        <v>135</v>
      </c>
      <c r="D8" s="23"/>
    </row>
    <row r="9" ht="18.75" customHeight="1" spans="1:4">
      <c r="A9" s="185" t="s">
        <v>136</v>
      </c>
      <c r="B9" s="23"/>
      <c r="C9" s="184" t="s">
        <v>137</v>
      </c>
      <c r="D9" s="23"/>
    </row>
    <row r="10" ht="18.75" customHeight="1" spans="1:4">
      <c r="A10" s="185" t="s">
        <v>138</v>
      </c>
      <c r="B10" s="23"/>
      <c r="C10" s="184" t="s">
        <v>139</v>
      </c>
      <c r="D10" s="23"/>
    </row>
    <row r="11" ht="18.75" customHeight="1" spans="1:4">
      <c r="A11" s="185" t="s">
        <v>140</v>
      </c>
      <c r="B11" s="23"/>
      <c r="C11" s="184" t="s">
        <v>141</v>
      </c>
      <c r="D11" s="23"/>
    </row>
    <row r="12" ht="18.75" customHeight="1" spans="1:4">
      <c r="A12" s="185" t="s">
        <v>134</v>
      </c>
      <c r="B12" s="23"/>
      <c r="C12" s="184" t="s">
        <v>142</v>
      </c>
      <c r="D12" s="23"/>
    </row>
    <row r="13" ht="18.75" customHeight="1" spans="1:4">
      <c r="A13" s="185" t="s">
        <v>136</v>
      </c>
      <c r="B13" s="23"/>
      <c r="C13" s="184" t="s">
        <v>143</v>
      </c>
      <c r="D13" s="23"/>
    </row>
    <row r="14" ht="18.75" customHeight="1" spans="1:4">
      <c r="A14" s="185" t="s">
        <v>138</v>
      </c>
      <c r="B14" s="23"/>
      <c r="C14" s="184" t="s">
        <v>144</v>
      </c>
      <c r="D14" s="23"/>
    </row>
    <row r="15" ht="18.75" customHeight="1" spans="1:4">
      <c r="A15" s="186"/>
      <c r="B15" s="23"/>
      <c r="C15" s="21" t="s">
        <v>145</v>
      </c>
      <c r="D15" s="23">
        <v>386724.88</v>
      </c>
    </row>
    <row r="16" ht="18.75" customHeight="1" spans="1:4">
      <c r="A16" s="187"/>
      <c r="B16" s="23"/>
      <c r="C16" s="21" t="s">
        <v>146</v>
      </c>
      <c r="D16" s="23">
        <v>180173.83</v>
      </c>
    </row>
    <row r="17" ht="18.75" customHeight="1" spans="1:4">
      <c r="A17" s="188"/>
      <c r="B17" s="23"/>
      <c r="C17" s="21" t="s">
        <v>147</v>
      </c>
      <c r="D17" s="23"/>
    </row>
    <row r="18" ht="18.75" customHeight="1" spans="1:4">
      <c r="A18" s="188"/>
      <c r="B18" s="23"/>
      <c r="C18" s="21" t="s">
        <v>148</v>
      </c>
      <c r="D18" s="23"/>
    </row>
    <row r="19" ht="18.75" customHeight="1" spans="1:4">
      <c r="A19" s="188"/>
      <c r="B19" s="23"/>
      <c r="C19" s="21" t="s">
        <v>149</v>
      </c>
      <c r="D19" s="23"/>
    </row>
    <row r="20" ht="18.75" customHeight="1" spans="1:4">
      <c r="A20" s="188"/>
      <c r="B20" s="23"/>
      <c r="C20" s="21" t="s">
        <v>150</v>
      </c>
      <c r="D20" s="23"/>
    </row>
    <row r="21" ht="18.75" customHeight="1" spans="1:4">
      <c r="A21" s="188"/>
      <c r="B21" s="23"/>
      <c r="C21" s="21" t="s">
        <v>151</v>
      </c>
      <c r="D21" s="23"/>
    </row>
    <row r="22" ht="18.75" customHeight="1" spans="1:4">
      <c r="A22" s="188"/>
      <c r="B22" s="23"/>
      <c r="C22" s="21" t="s">
        <v>152</v>
      </c>
      <c r="D22" s="23"/>
    </row>
    <row r="23" ht="18.75" customHeight="1" spans="1:4">
      <c r="A23" s="188"/>
      <c r="B23" s="23"/>
      <c r="C23" s="21" t="s">
        <v>153</v>
      </c>
      <c r="D23" s="23"/>
    </row>
    <row r="24" ht="18.75" customHeight="1" spans="1:4">
      <c r="A24" s="188"/>
      <c r="B24" s="23"/>
      <c r="C24" s="21" t="s">
        <v>154</v>
      </c>
      <c r="D24" s="23"/>
    </row>
    <row r="25" ht="18.75" customHeight="1" spans="1:4">
      <c r="A25" s="188"/>
      <c r="B25" s="23"/>
      <c r="C25" s="21" t="s">
        <v>155</v>
      </c>
      <c r="D25" s="23"/>
    </row>
    <row r="26" ht="18.75" customHeight="1" spans="1:4">
      <c r="A26" s="188"/>
      <c r="B26" s="23"/>
      <c r="C26" s="21" t="s">
        <v>156</v>
      </c>
      <c r="D26" s="23">
        <v>246466.56</v>
      </c>
    </row>
    <row r="27" ht="18.75" customHeight="1" spans="1:4">
      <c r="A27" s="186"/>
      <c r="B27" s="23"/>
      <c r="C27" s="21" t="s">
        <v>157</v>
      </c>
      <c r="D27" s="23"/>
    </row>
    <row r="28" ht="18.75" customHeight="1" spans="1:4">
      <c r="A28" s="187"/>
      <c r="B28" s="23"/>
      <c r="C28" s="21" t="s">
        <v>158</v>
      </c>
      <c r="D28" s="23"/>
    </row>
    <row r="29" ht="18.75" customHeight="1" spans="1:4">
      <c r="A29" s="188"/>
      <c r="B29" s="23"/>
      <c r="C29" s="21" t="s">
        <v>159</v>
      </c>
      <c r="D29" s="23">
        <v>2960004.44</v>
      </c>
    </row>
    <row r="30" ht="18.75" customHeight="1" spans="1:4">
      <c r="A30" s="188"/>
      <c r="B30" s="23"/>
      <c r="C30" s="21" t="s">
        <v>160</v>
      </c>
      <c r="D30" s="23"/>
    </row>
    <row r="31" ht="18.75" customHeight="1" spans="1:4">
      <c r="A31" s="188"/>
      <c r="B31" s="23"/>
      <c r="C31" s="21" t="s">
        <v>161</v>
      </c>
      <c r="D31" s="23"/>
    </row>
    <row r="32" ht="18.75" customHeight="1" spans="1:4">
      <c r="A32" s="188"/>
      <c r="B32" s="23"/>
      <c r="C32" s="21" t="s">
        <v>162</v>
      </c>
      <c r="D32" s="23"/>
    </row>
    <row r="33" ht="18.75" customHeight="1" spans="1:4">
      <c r="A33" s="188"/>
      <c r="B33" s="23"/>
      <c r="C33" s="21" t="s">
        <v>163</v>
      </c>
      <c r="D33" s="23"/>
    </row>
    <row r="34" ht="18.75" customHeight="1" spans="1:4">
      <c r="A34" s="186"/>
      <c r="B34" s="23"/>
      <c r="C34" s="189" t="s">
        <v>164</v>
      </c>
      <c r="D34" s="23"/>
    </row>
    <row r="35" ht="18.75" customHeight="1" spans="1:4">
      <c r="A35" s="187" t="s">
        <v>165</v>
      </c>
      <c r="B35" s="190">
        <v>3773369.71</v>
      </c>
      <c r="C35" s="186" t="s">
        <v>51</v>
      </c>
      <c r="D35" s="190">
        <v>3773369.71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7"/>
  <sheetViews>
    <sheetView showZeros="0" workbookViewId="0">
      <selection activeCell="D34" sqref="D3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71"/>
      <c r="B1" s="171"/>
      <c r="C1" s="171"/>
      <c r="D1" s="52"/>
      <c r="E1" s="171"/>
      <c r="F1" s="66"/>
      <c r="G1" s="35" t="s">
        <v>166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28"/>
      <c r="C2" s="128"/>
      <c r="D2" s="128"/>
      <c r="E2" s="128"/>
      <c r="F2" s="128"/>
      <c r="G2" s="128"/>
    </row>
    <row r="3" ht="18.75" customHeight="1" spans="1:7">
      <c r="A3" s="6" t="str">
        <f>"单位名称："&amp;"临沧市地震局"</f>
        <v>单位名称：临沧市地震局</v>
      </c>
      <c r="B3" s="172"/>
      <c r="C3" s="52"/>
      <c r="D3" s="52"/>
      <c r="E3" s="52"/>
      <c r="F3" s="66"/>
      <c r="G3" s="35" t="s">
        <v>1</v>
      </c>
    </row>
    <row r="4" ht="25" customHeight="1" spans="1:7">
      <c r="A4" s="173" t="s">
        <v>167</v>
      </c>
      <c r="B4" s="174"/>
      <c r="C4" s="129" t="s">
        <v>55</v>
      </c>
      <c r="D4" s="155" t="s">
        <v>74</v>
      </c>
      <c r="E4" s="12"/>
      <c r="F4" s="13"/>
      <c r="G4" s="148" t="s">
        <v>75</v>
      </c>
    </row>
    <row r="5" ht="25" customHeight="1" spans="1:7">
      <c r="A5" s="175" t="s">
        <v>72</v>
      </c>
      <c r="B5" s="175" t="s">
        <v>73</v>
      </c>
      <c r="C5" s="28"/>
      <c r="D5" s="176" t="s">
        <v>57</v>
      </c>
      <c r="E5" s="176" t="s">
        <v>168</v>
      </c>
      <c r="F5" s="176" t="s">
        <v>169</v>
      </c>
      <c r="G5" s="135"/>
    </row>
    <row r="6" ht="25" customHeight="1" spans="1:7">
      <c r="A6" s="177" t="s">
        <v>170</v>
      </c>
      <c r="B6" s="177" t="s">
        <v>171</v>
      </c>
      <c r="C6" s="177" t="s">
        <v>172</v>
      </c>
      <c r="D6" s="178">
        <v>4</v>
      </c>
      <c r="E6" s="179" t="s">
        <v>173</v>
      </c>
      <c r="F6" s="179" t="s">
        <v>174</v>
      </c>
      <c r="G6" s="177" t="s">
        <v>175</v>
      </c>
    </row>
    <row r="7" ht="25" customHeight="1" spans="1:7">
      <c r="A7" s="142" t="s">
        <v>83</v>
      </c>
      <c r="B7" s="142" t="s">
        <v>84</v>
      </c>
      <c r="C7" s="23">
        <v>386724.88</v>
      </c>
      <c r="D7" s="23">
        <v>386724.88</v>
      </c>
      <c r="E7" s="23">
        <v>383724.88</v>
      </c>
      <c r="F7" s="23">
        <v>3000</v>
      </c>
      <c r="G7" s="23"/>
    </row>
    <row r="8" ht="25" customHeight="1" spans="1:7">
      <c r="A8" s="180" t="s">
        <v>85</v>
      </c>
      <c r="B8" s="180" t="s">
        <v>86</v>
      </c>
      <c r="C8" s="23">
        <v>368724.88</v>
      </c>
      <c r="D8" s="23">
        <v>368724.88</v>
      </c>
      <c r="E8" s="23">
        <v>365724.88</v>
      </c>
      <c r="F8" s="23">
        <v>3000</v>
      </c>
      <c r="G8" s="23"/>
    </row>
    <row r="9" ht="25" customHeight="1" spans="1:7">
      <c r="A9" s="143" t="s">
        <v>87</v>
      </c>
      <c r="B9" s="143" t="s">
        <v>88</v>
      </c>
      <c r="C9" s="23">
        <v>111603.6</v>
      </c>
      <c r="D9" s="23">
        <v>111603.6</v>
      </c>
      <c r="E9" s="23">
        <v>108603.6</v>
      </c>
      <c r="F9" s="23">
        <v>3000</v>
      </c>
      <c r="G9" s="23"/>
    </row>
    <row r="10" ht="25" customHeight="1" spans="1:7">
      <c r="A10" s="143" t="s">
        <v>89</v>
      </c>
      <c r="B10" s="143" t="s">
        <v>90</v>
      </c>
      <c r="C10" s="23">
        <v>257121.28</v>
      </c>
      <c r="D10" s="23">
        <v>257121.28</v>
      </c>
      <c r="E10" s="23">
        <v>257121.28</v>
      </c>
      <c r="F10" s="23"/>
      <c r="G10" s="23"/>
    </row>
    <row r="11" ht="25" customHeight="1" spans="1:7">
      <c r="A11" s="180" t="s">
        <v>93</v>
      </c>
      <c r="B11" s="180" t="s">
        <v>94</v>
      </c>
      <c r="C11" s="23">
        <v>18000</v>
      </c>
      <c r="D11" s="23">
        <v>18000</v>
      </c>
      <c r="E11" s="23">
        <v>18000</v>
      </c>
      <c r="F11" s="23"/>
      <c r="G11" s="23"/>
    </row>
    <row r="12" ht="25" customHeight="1" spans="1:7">
      <c r="A12" s="143" t="s">
        <v>95</v>
      </c>
      <c r="B12" s="143" t="s">
        <v>96</v>
      </c>
      <c r="C12" s="23">
        <v>18000</v>
      </c>
      <c r="D12" s="23">
        <v>18000</v>
      </c>
      <c r="E12" s="23">
        <v>18000</v>
      </c>
      <c r="F12" s="23"/>
      <c r="G12" s="23"/>
    </row>
    <row r="13" ht="25" customHeight="1" spans="1:7">
      <c r="A13" s="142" t="s">
        <v>97</v>
      </c>
      <c r="B13" s="142" t="s">
        <v>98</v>
      </c>
      <c r="C13" s="23">
        <v>180173.83</v>
      </c>
      <c r="D13" s="23">
        <v>180173.83</v>
      </c>
      <c r="E13" s="23">
        <v>180173.83</v>
      </c>
      <c r="F13" s="23"/>
      <c r="G13" s="23"/>
    </row>
    <row r="14" ht="25" customHeight="1" spans="1:7">
      <c r="A14" s="180" t="s">
        <v>99</v>
      </c>
      <c r="B14" s="180" t="s">
        <v>100</v>
      </c>
      <c r="C14" s="23">
        <v>180173.83</v>
      </c>
      <c r="D14" s="23">
        <v>180173.83</v>
      </c>
      <c r="E14" s="23">
        <v>180173.83</v>
      </c>
      <c r="F14" s="23"/>
      <c r="G14" s="23"/>
    </row>
    <row r="15" ht="25" customHeight="1" spans="1:7">
      <c r="A15" s="143" t="s">
        <v>101</v>
      </c>
      <c r="B15" s="143" t="s">
        <v>102</v>
      </c>
      <c r="C15" s="23">
        <v>114097.57</v>
      </c>
      <c r="D15" s="23">
        <v>114097.57</v>
      </c>
      <c r="E15" s="23">
        <v>114097.57</v>
      </c>
      <c r="F15" s="23"/>
      <c r="G15" s="23"/>
    </row>
    <row r="16" ht="25" customHeight="1" spans="1:7">
      <c r="A16" s="143" t="s">
        <v>105</v>
      </c>
      <c r="B16" s="143" t="s">
        <v>106</v>
      </c>
      <c r="C16" s="23">
        <v>58110.24</v>
      </c>
      <c r="D16" s="23">
        <v>58110.24</v>
      </c>
      <c r="E16" s="23">
        <v>58110.24</v>
      </c>
      <c r="F16" s="23"/>
      <c r="G16" s="23"/>
    </row>
    <row r="17" ht="25" customHeight="1" spans="1:7">
      <c r="A17" s="143" t="s">
        <v>107</v>
      </c>
      <c r="B17" s="143" t="s">
        <v>108</v>
      </c>
      <c r="C17" s="23">
        <v>7966.02</v>
      </c>
      <c r="D17" s="23">
        <v>7966.02</v>
      </c>
      <c r="E17" s="23">
        <v>7966.02</v>
      </c>
      <c r="F17" s="23"/>
      <c r="G17" s="23"/>
    </row>
    <row r="18" ht="25" customHeight="1" spans="1:7">
      <c r="A18" s="142" t="s">
        <v>109</v>
      </c>
      <c r="B18" s="142" t="s">
        <v>110</v>
      </c>
      <c r="C18" s="23">
        <v>246466.56</v>
      </c>
      <c r="D18" s="23">
        <v>246466.56</v>
      </c>
      <c r="E18" s="23">
        <v>246466.56</v>
      </c>
      <c r="F18" s="23"/>
      <c r="G18" s="23"/>
    </row>
    <row r="19" ht="25" customHeight="1" spans="1:7">
      <c r="A19" s="180" t="s">
        <v>111</v>
      </c>
      <c r="B19" s="180" t="s">
        <v>112</v>
      </c>
      <c r="C19" s="23">
        <v>246466.56</v>
      </c>
      <c r="D19" s="23">
        <v>246466.56</v>
      </c>
      <c r="E19" s="23">
        <v>246466.56</v>
      </c>
      <c r="F19" s="23"/>
      <c r="G19" s="23"/>
    </row>
    <row r="20" ht="25" customHeight="1" spans="1:7">
      <c r="A20" s="143" t="s">
        <v>113</v>
      </c>
      <c r="B20" s="143" t="s">
        <v>114</v>
      </c>
      <c r="C20" s="23">
        <v>246466.56</v>
      </c>
      <c r="D20" s="23">
        <v>246466.56</v>
      </c>
      <c r="E20" s="23">
        <v>246466.56</v>
      </c>
      <c r="F20" s="23"/>
      <c r="G20" s="23"/>
    </row>
    <row r="21" ht="25" customHeight="1" spans="1:7">
      <c r="A21" s="142" t="s">
        <v>115</v>
      </c>
      <c r="B21" s="142" t="s">
        <v>116</v>
      </c>
      <c r="C21" s="23">
        <v>2960004.44</v>
      </c>
      <c r="D21" s="23">
        <v>2160004.44</v>
      </c>
      <c r="E21" s="23">
        <v>1937274.92</v>
      </c>
      <c r="F21" s="23">
        <v>222729.52</v>
      </c>
      <c r="G21" s="23">
        <v>800000</v>
      </c>
    </row>
    <row r="22" ht="25" customHeight="1" spans="1:7">
      <c r="A22" s="180" t="s">
        <v>117</v>
      </c>
      <c r="B22" s="180" t="s">
        <v>118</v>
      </c>
      <c r="C22" s="23">
        <v>2960004.44</v>
      </c>
      <c r="D22" s="23">
        <v>2160004.44</v>
      </c>
      <c r="E22" s="23">
        <v>1937274.92</v>
      </c>
      <c r="F22" s="23">
        <v>222729.52</v>
      </c>
      <c r="G22" s="23">
        <v>800000</v>
      </c>
    </row>
    <row r="23" ht="25" customHeight="1" spans="1:7">
      <c r="A23" s="143" t="s">
        <v>119</v>
      </c>
      <c r="B23" s="143" t="s">
        <v>120</v>
      </c>
      <c r="C23" s="23">
        <v>2160004.44</v>
      </c>
      <c r="D23" s="23">
        <v>2160004.44</v>
      </c>
      <c r="E23" s="23">
        <v>1937274.92</v>
      </c>
      <c r="F23" s="23">
        <v>222729.52</v>
      </c>
      <c r="G23" s="23"/>
    </row>
    <row r="24" ht="25" customHeight="1" spans="1:7">
      <c r="A24" s="143" t="s">
        <v>121</v>
      </c>
      <c r="B24" s="143" t="s">
        <v>122</v>
      </c>
      <c r="C24" s="23">
        <v>330000</v>
      </c>
      <c r="D24" s="23"/>
      <c r="E24" s="23"/>
      <c r="F24" s="23"/>
      <c r="G24" s="23">
        <v>330000</v>
      </c>
    </row>
    <row r="25" ht="25" customHeight="1" spans="1:7">
      <c r="A25" s="143" t="s">
        <v>123</v>
      </c>
      <c r="B25" s="143" t="s">
        <v>124</v>
      </c>
      <c r="C25" s="23">
        <v>290000</v>
      </c>
      <c r="D25" s="23"/>
      <c r="E25" s="23"/>
      <c r="F25" s="23"/>
      <c r="G25" s="23">
        <v>290000</v>
      </c>
    </row>
    <row r="26" ht="25" customHeight="1" spans="1:7">
      <c r="A26" s="143" t="s">
        <v>125</v>
      </c>
      <c r="B26" s="143" t="s">
        <v>126</v>
      </c>
      <c r="C26" s="23">
        <v>180000</v>
      </c>
      <c r="D26" s="23"/>
      <c r="E26" s="23"/>
      <c r="F26" s="23"/>
      <c r="G26" s="23">
        <v>180000</v>
      </c>
    </row>
    <row r="27" ht="25" customHeight="1" spans="1:7">
      <c r="A27" s="59" t="s">
        <v>55</v>
      </c>
      <c r="B27" s="59"/>
      <c r="C27" s="23">
        <v>3773369.71</v>
      </c>
      <c r="D27" s="23">
        <v>2973369.71</v>
      </c>
      <c r="E27" s="23">
        <v>2747640.19</v>
      </c>
      <c r="F27" s="23">
        <v>225729.52</v>
      </c>
      <c r="G27" s="23">
        <v>800000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tabSelected="1" workbookViewId="0">
      <selection activeCell="E13" sqref="E13"/>
    </sheetView>
  </sheetViews>
  <sheetFormatPr defaultColWidth="9.14285714285714" defaultRowHeight="14.25" customHeight="1" outlineLevelCol="6"/>
  <cols>
    <col min="1" max="1" width="23.5714285714286" style="140" customWidth="1"/>
    <col min="2" max="2" width="22.8571428571429" style="140" customWidth="1"/>
    <col min="3" max="3" width="13.2857142857143" style="140" customWidth="1"/>
    <col min="4" max="7" width="22.8571428571429" style="140" customWidth="1"/>
    <col min="8" max="16384" width="9.14285714285714" style="140"/>
  </cols>
  <sheetData>
    <row r="1" ht="15" customHeight="1" spans="1:7">
      <c r="A1" s="161"/>
      <c r="B1" s="161"/>
      <c r="C1" s="161"/>
      <c r="D1" s="162"/>
      <c r="G1" s="163" t="s">
        <v>176</v>
      </c>
    </row>
    <row r="2" ht="39" customHeight="1" spans="1:7">
      <c r="A2" s="125" t="str">
        <f>"2025"&amp;"年“三公”经费支出预算表"</f>
        <v>2025年“三公”经费支出预算表</v>
      </c>
      <c r="B2" s="86"/>
      <c r="C2" s="86"/>
      <c r="D2" s="86"/>
      <c r="E2" s="86"/>
      <c r="F2" s="86"/>
      <c r="G2" s="86"/>
    </row>
    <row r="3" ht="18.75" customHeight="1" spans="1:7">
      <c r="A3" s="68" t="str">
        <f>"单位名称："&amp;"临沧市地震局"</f>
        <v>单位名称：临沧市地震局</v>
      </c>
      <c r="B3" s="161"/>
      <c r="C3" s="161"/>
      <c r="D3" s="82"/>
      <c r="E3" s="82"/>
      <c r="G3" s="163" t="s">
        <v>177</v>
      </c>
    </row>
    <row r="4" ht="33" customHeight="1" spans="1:7">
      <c r="A4" s="9" t="s">
        <v>178</v>
      </c>
      <c r="B4" s="9" t="s">
        <v>179</v>
      </c>
      <c r="C4" s="10" t="s">
        <v>180</v>
      </c>
      <c r="D4" s="40" t="s">
        <v>181</v>
      </c>
      <c r="E4" s="41"/>
      <c r="F4" s="42"/>
      <c r="G4" s="10" t="s">
        <v>182</v>
      </c>
    </row>
    <row r="5" ht="33" customHeight="1" spans="1:7">
      <c r="A5" s="16"/>
      <c r="B5" s="164"/>
      <c r="C5" s="17"/>
      <c r="D5" s="43" t="s">
        <v>57</v>
      </c>
      <c r="E5" s="43" t="s">
        <v>183</v>
      </c>
      <c r="F5" s="43" t="s">
        <v>184</v>
      </c>
      <c r="G5" s="17"/>
    </row>
    <row r="6" ht="18.75" customHeight="1" spans="1:7">
      <c r="A6" s="165" t="s">
        <v>55</v>
      </c>
      <c r="B6" s="166">
        <v>1</v>
      </c>
      <c r="C6" s="167">
        <v>2</v>
      </c>
      <c r="D6" s="168">
        <v>3</v>
      </c>
      <c r="E6" s="168">
        <v>4</v>
      </c>
      <c r="F6" s="168">
        <v>5</v>
      </c>
      <c r="G6" s="167">
        <v>6</v>
      </c>
    </row>
    <row r="7" ht="28" customHeight="1" spans="1:7">
      <c r="A7" s="165" t="s">
        <v>55</v>
      </c>
      <c r="B7" s="169">
        <v>89000</v>
      </c>
      <c r="C7" s="169"/>
      <c r="D7" s="169">
        <v>65000</v>
      </c>
      <c r="E7" s="169"/>
      <c r="F7" s="169">
        <v>65000</v>
      </c>
      <c r="G7" s="169">
        <v>24000</v>
      </c>
    </row>
    <row r="8" ht="28" customHeight="1" spans="1:7">
      <c r="A8" s="170" t="s">
        <v>185</v>
      </c>
      <c r="B8" s="169"/>
      <c r="C8" s="169"/>
      <c r="D8" s="169"/>
      <c r="E8" s="169"/>
      <c r="F8" s="169"/>
      <c r="G8" s="169"/>
    </row>
    <row r="9" ht="28" customHeight="1" spans="1:7">
      <c r="A9" s="170" t="s">
        <v>186</v>
      </c>
      <c r="B9" s="169">
        <v>89000</v>
      </c>
      <c r="C9" s="169"/>
      <c r="D9" s="169">
        <v>65000</v>
      </c>
      <c r="E9" s="169"/>
      <c r="F9" s="169">
        <v>65000</v>
      </c>
      <c r="G9" s="169">
        <v>24000</v>
      </c>
    </row>
    <row r="10" ht="28" customHeight="1" spans="1:7">
      <c r="A10" s="170" t="s">
        <v>187</v>
      </c>
      <c r="B10" s="169"/>
      <c r="C10" s="169"/>
      <c r="D10" s="169"/>
      <c r="E10" s="169"/>
      <c r="F10" s="169"/>
      <c r="G10" s="169"/>
    </row>
    <row r="11" ht="28" customHeight="1" spans="1:7">
      <c r="A11" s="170" t="s">
        <v>188</v>
      </c>
      <c r="B11" s="169"/>
      <c r="C11" s="169"/>
      <c r="D11" s="169"/>
      <c r="E11" s="169"/>
      <c r="F11" s="169"/>
      <c r="G11" s="16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9"/>
  <sheetViews>
    <sheetView showZeros="0" workbookViewId="0">
      <selection activeCell="P17" sqref="P17"/>
    </sheetView>
  </sheetViews>
  <sheetFormatPr defaultColWidth="9.14285714285714" defaultRowHeight="14.25" customHeight="1"/>
  <cols>
    <col min="1" max="1" width="13.7142857142857" customWidth="1"/>
    <col min="2" max="2" width="22" customWidth="1"/>
    <col min="3" max="3" width="18.5714285714286" customWidth="1"/>
    <col min="4" max="4" width="10.1428571428571" customWidth="1"/>
    <col min="5" max="5" width="17.5714285714286" customWidth="1"/>
    <col min="6" max="6" width="10.2857142857143" customWidth="1"/>
    <col min="7" max="7" width="20.7142857142857" customWidth="1"/>
    <col min="8" max="8" width="13.7142857142857" customWidth="1"/>
    <col min="9" max="9" width="13.5714285714286" customWidth="1"/>
    <col min="10" max="10" width="6.57142857142857" customWidth="1"/>
    <col min="11" max="11" width="7.14285714285714" customWidth="1"/>
    <col min="12" max="12" width="14.2857142857143" customWidth="1"/>
    <col min="13" max="13" width="5.71428571428571" customWidth="1"/>
    <col min="14" max="14" width="6" customWidth="1"/>
    <col min="15" max="16" width="8.57142857142857" customWidth="1"/>
    <col min="17" max="17" width="7.14285714285714" customWidth="1"/>
    <col min="18" max="18" width="5.57142857142857" customWidth="1"/>
    <col min="19" max="19" width="6.14285714285714" customWidth="1"/>
    <col min="20" max="22" width="8.57142857142857" customWidth="1"/>
    <col min="23" max="23" width="5.14285714285714" customWidth="1"/>
  </cols>
  <sheetData>
    <row r="1" ht="18.75" customHeight="1" spans="2:23">
      <c r="B1" s="151"/>
      <c r="D1" s="152"/>
      <c r="E1" s="152"/>
      <c r="F1" s="152"/>
      <c r="G1" s="152"/>
      <c r="H1" s="83"/>
      <c r="I1" s="83"/>
      <c r="J1" s="83"/>
      <c r="K1" s="83"/>
      <c r="L1" s="83"/>
      <c r="M1" s="83"/>
      <c r="N1" s="2"/>
      <c r="O1" s="2"/>
      <c r="P1" s="2"/>
      <c r="Q1" s="83"/>
      <c r="U1" s="151"/>
      <c r="W1" s="34" t="s">
        <v>189</v>
      </c>
    </row>
    <row r="2" ht="39.75" customHeight="1" spans="1:23">
      <c r="A2" s="153" t="str">
        <f>"2025"&amp;"年部门基本支出预算表"</f>
        <v>2025年部门基本支出预算表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5"/>
      <c r="O2" s="5"/>
      <c r="P2" s="5"/>
      <c r="Q2" s="78"/>
      <c r="R2" s="78"/>
      <c r="S2" s="78"/>
      <c r="T2" s="78"/>
      <c r="U2" s="78"/>
      <c r="V2" s="78"/>
      <c r="W2" s="78"/>
    </row>
    <row r="3" ht="18.75" customHeight="1" spans="1:23">
      <c r="A3" s="6" t="str">
        <f>"单位名称："&amp;"临沧市地震局"</f>
        <v>单位名称：临沧市地震局</v>
      </c>
      <c r="B3" s="154"/>
      <c r="C3" s="154"/>
      <c r="D3" s="154"/>
      <c r="E3" s="154"/>
      <c r="F3" s="154"/>
      <c r="G3" s="154"/>
      <c r="H3" s="87"/>
      <c r="I3" s="87"/>
      <c r="J3" s="87"/>
      <c r="K3" s="87"/>
      <c r="L3" s="87"/>
      <c r="M3" s="87"/>
      <c r="N3" s="8"/>
      <c r="O3" s="8"/>
      <c r="P3" s="8"/>
      <c r="Q3" s="87"/>
      <c r="U3" s="151"/>
      <c r="W3" s="34" t="s">
        <v>177</v>
      </c>
    </row>
    <row r="4" ht="18" customHeight="1" spans="1:23">
      <c r="A4" s="9" t="s">
        <v>190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  <c r="G4" s="9" t="s">
        <v>196</v>
      </c>
      <c r="H4" s="155" t="s">
        <v>197</v>
      </c>
      <c r="I4" s="80" t="s">
        <v>197</v>
      </c>
      <c r="J4" s="80"/>
      <c r="K4" s="80"/>
      <c r="L4" s="80"/>
      <c r="M4" s="80"/>
      <c r="N4" s="12"/>
      <c r="O4" s="12"/>
      <c r="P4" s="12"/>
      <c r="Q4" s="90" t="s">
        <v>61</v>
      </c>
      <c r="R4" s="80" t="s">
        <v>77</v>
      </c>
      <c r="S4" s="80"/>
      <c r="T4" s="80"/>
      <c r="U4" s="80"/>
      <c r="V4" s="80"/>
      <c r="W4" s="158"/>
    </row>
    <row r="5" ht="18" customHeight="1" spans="1:23">
      <c r="A5" s="14"/>
      <c r="B5" s="150"/>
      <c r="C5" s="14"/>
      <c r="D5" s="14"/>
      <c r="E5" s="14"/>
      <c r="F5" s="14"/>
      <c r="G5" s="14"/>
      <c r="H5" s="129" t="s">
        <v>198</v>
      </c>
      <c r="I5" s="155" t="s">
        <v>58</v>
      </c>
      <c r="J5" s="80"/>
      <c r="K5" s="80"/>
      <c r="L5" s="80"/>
      <c r="M5" s="158"/>
      <c r="N5" s="11" t="s">
        <v>199</v>
      </c>
      <c r="O5" s="12"/>
      <c r="P5" s="13"/>
      <c r="Q5" s="9" t="s">
        <v>61</v>
      </c>
      <c r="R5" s="155" t="s">
        <v>77</v>
      </c>
      <c r="S5" s="90" t="s">
        <v>64</v>
      </c>
      <c r="T5" s="80" t="s">
        <v>77</v>
      </c>
      <c r="U5" s="90" t="s">
        <v>66</v>
      </c>
      <c r="V5" s="90" t="s">
        <v>67</v>
      </c>
      <c r="W5" s="160" t="s">
        <v>68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59" t="s">
        <v>200</v>
      </c>
      <c r="J6" s="9" t="s">
        <v>201</v>
      </c>
      <c r="K6" s="9" t="s">
        <v>202</v>
      </c>
      <c r="L6" s="9" t="s">
        <v>203</v>
      </c>
      <c r="M6" s="9" t="s">
        <v>204</v>
      </c>
      <c r="N6" s="9" t="s">
        <v>58</v>
      </c>
      <c r="O6" s="9" t="s">
        <v>59</v>
      </c>
      <c r="P6" s="9" t="s">
        <v>60</v>
      </c>
      <c r="Q6" s="27"/>
      <c r="R6" s="9" t="s">
        <v>57</v>
      </c>
      <c r="S6" s="9" t="s">
        <v>64</v>
      </c>
      <c r="T6" s="9" t="s">
        <v>205</v>
      </c>
      <c r="U6" s="9" t="s">
        <v>66</v>
      </c>
      <c r="V6" s="9" t="s">
        <v>67</v>
      </c>
      <c r="W6" s="9" t="s">
        <v>68</v>
      </c>
    </row>
    <row r="7" ht="37.5" customHeight="1" spans="1:23">
      <c r="A7" s="132"/>
      <c r="B7" s="132"/>
      <c r="C7" s="132"/>
      <c r="D7" s="132"/>
      <c r="E7" s="132"/>
      <c r="F7" s="132"/>
      <c r="G7" s="132"/>
      <c r="H7" s="132"/>
      <c r="I7" s="113"/>
      <c r="J7" s="16" t="s">
        <v>206</v>
      </c>
      <c r="K7" s="16" t="s">
        <v>202</v>
      </c>
      <c r="L7" s="16" t="s">
        <v>203</v>
      </c>
      <c r="M7" s="16" t="s">
        <v>204</v>
      </c>
      <c r="N7" s="16" t="s">
        <v>202</v>
      </c>
      <c r="O7" s="16" t="s">
        <v>203</v>
      </c>
      <c r="P7" s="16" t="s">
        <v>204</v>
      </c>
      <c r="Q7" s="16" t="s">
        <v>61</v>
      </c>
      <c r="R7" s="16" t="s">
        <v>57</v>
      </c>
      <c r="S7" s="16" t="s">
        <v>64</v>
      </c>
      <c r="T7" s="16" t="s">
        <v>205</v>
      </c>
      <c r="U7" s="16" t="s">
        <v>66</v>
      </c>
      <c r="V7" s="16" t="s">
        <v>67</v>
      </c>
      <c r="W7" s="16" t="s">
        <v>68</v>
      </c>
    </row>
    <row r="8" ht="19.5" customHeight="1" spans="1:23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  <c r="P8" s="156">
        <v>16</v>
      </c>
      <c r="Q8" s="156">
        <v>17</v>
      </c>
      <c r="R8" s="156">
        <v>18</v>
      </c>
      <c r="S8" s="156">
        <v>19</v>
      </c>
      <c r="T8" s="156">
        <v>20</v>
      </c>
      <c r="U8" s="156">
        <v>21</v>
      </c>
      <c r="V8" s="156">
        <v>22</v>
      </c>
      <c r="W8" s="156">
        <v>23</v>
      </c>
    </row>
    <row r="9" ht="21" customHeight="1" spans="1:23">
      <c r="A9" s="157" t="s">
        <v>70</v>
      </c>
      <c r="B9" s="157"/>
      <c r="C9" s="157"/>
      <c r="D9" s="157"/>
      <c r="E9" s="157"/>
      <c r="F9" s="157"/>
      <c r="G9" s="157"/>
      <c r="H9" s="23">
        <v>2973369.71</v>
      </c>
      <c r="I9" s="23">
        <v>2973369.71</v>
      </c>
      <c r="J9" s="23"/>
      <c r="K9" s="23"/>
      <c r="L9" s="23">
        <v>2973369.71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57"/>
      <c r="B10" s="20" t="s">
        <v>207</v>
      </c>
      <c r="C10" s="20" t="s">
        <v>208</v>
      </c>
      <c r="D10" s="20" t="s">
        <v>119</v>
      </c>
      <c r="E10" s="20" t="s">
        <v>120</v>
      </c>
      <c r="F10" s="20" t="s">
        <v>209</v>
      </c>
      <c r="G10" s="20" t="s">
        <v>210</v>
      </c>
      <c r="H10" s="23">
        <v>661872</v>
      </c>
      <c r="I10" s="23">
        <v>661872</v>
      </c>
      <c r="J10" s="23"/>
      <c r="K10" s="23"/>
      <c r="L10" s="23">
        <v>661872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0" t="s">
        <v>207</v>
      </c>
      <c r="C11" s="20" t="s">
        <v>208</v>
      </c>
      <c r="D11" s="20" t="s">
        <v>119</v>
      </c>
      <c r="E11" s="20" t="s">
        <v>120</v>
      </c>
      <c r="F11" s="20" t="s">
        <v>211</v>
      </c>
      <c r="G11" s="20" t="s">
        <v>212</v>
      </c>
      <c r="H11" s="23">
        <v>931020</v>
      </c>
      <c r="I11" s="23">
        <v>931020</v>
      </c>
      <c r="J11" s="23"/>
      <c r="K11" s="23"/>
      <c r="L11" s="23">
        <v>931020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0" t="s">
        <v>213</v>
      </c>
      <c r="C12" s="20" t="s">
        <v>214</v>
      </c>
      <c r="D12" s="20" t="s">
        <v>119</v>
      </c>
      <c r="E12" s="20" t="s">
        <v>120</v>
      </c>
      <c r="F12" s="20" t="s">
        <v>215</v>
      </c>
      <c r="G12" s="20" t="s">
        <v>216</v>
      </c>
      <c r="H12" s="23">
        <v>288420</v>
      </c>
      <c r="I12" s="23">
        <v>288420</v>
      </c>
      <c r="J12" s="23"/>
      <c r="K12" s="23"/>
      <c r="L12" s="23">
        <v>288420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0" t="s">
        <v>207</v>
      </c>
      <c r="C13" s="20" t="s">
        <v>208</v>
      </c>
      <c r="D13" s="20" t="s">
        <v>119</v>
      </c>
      <c r="E13" s="20" t="s">
        <v>120</v>
      </c>
      <c r="F13" s="20" t="s">
        <v>215</v>
      </c>
      <c r="G13" s="20" t="s">
        <v>216</v>
      </c>
      <c r="H13" s="23">
        <v>55156</v>
      </c>
      <c r="I13" s="23">
        <v>55156</v>
      </c>
      <c r="J13" s="23"/>
      <c r="K13" s="23"/>
      <c r="L13" s="23">
        <v>55156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40" customHeight="1" spans="1:23">
      <c r="A14" s="24"/>
      <c r="B14" s="20" t="s">
        <v>217</v>
      </c>
      <c r="C14" s="20" t="s">
        <v>218</v>
      </c>
      <c r="D14" s="20" t="s">
        <v>89</v>
      </c>
      <c r="E14" s="20" t="s">
        <v>90</v>
      </c>
      <c r="F14" s="20" t="s">
        <v>219</v>
      </c>
      <c r="G14" s="20" t="s">
        <v>220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40" customHeight="1" spans="1:23">
      <c r="A15" s="24"/>
      <c r="B15" s="20" t="s">
        <v>217</v>
      </c>
      <c r="C15" s="20" t="s">
        <v>218</v>
      </c>
      <c r="D15" s="20" t="s">
        <v>89</v>
      </c>
      <c r="E15" s="20" t="s">
        <v>90</v>
      </c>
      <c r="F15" s="20" t="s">
        <v>219</v>
      </c>
      <c r="G15" s="20" t="s">
        <v>220</v>
      </c>
      <c r="H15" s="23">
        <v>257121.28</v>
      </c>
      <c r="I15" s="23">
        <v>257121.28</v>
      </c>
      <c r="J15" s="23"/>
      <c r="K15" s="23"/>
      <c r="L15" s="23">
        <v>257121.28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39" customHeight="1" spans="1:23">
      <c r="A16" s="24"/>
      <c r="B16" s="20" t="s">
        <v>217</v>
      </c>
      <c r="C16" s="20" t="s">
        <v>218</v>
      </c>
      <c r="D16" s="20" t="s">
        <v>91</v>
      </c>
      <c r="E16" s="20" t="s">
        <v>92</v>
      </c>
      <c r="F16" s="20" t="s">
        <v>221</v>
      </c>
      <c r="G16" s="20" t="s">
        <v>222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0" t="s">
        <v>217</v>
      </c>
      <c r="C17" s="20" t="s">
        <v>218</v>
      </c>
      <c r="D17" s="20" t="s">
        <v>101</v>
      </c>
      <c r="E17" s="20" t="s">
        <v>102</v>
      </c>
      <c r="F17" s="20" t="s">
        <v>223</v>
      </c>
      <c r="G17" s="20" t="s">
        <v>224</v>
      </c>
      <c r="H17" s="23">
        <v>114097.57</v>
      </c>
      <c r="I17" s="23">
        <v>114097.57</v>
      </c>
      <c r="J17" s="23"/>
      <c r="K17" s="23"/>
      <c r="L17" s="23">
        <v>114097.57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0" t="s">
        <v>217</v>
      </c>
      <c r="C18" s="20" t="s">
        <v>218</v>
      </c>
      <c r="D18" s="20" t="s">
        <v>103</v>
      </c>
      <c r="E18" s="20" t="s">
        <v>104</v>
      </c>
      <c r="F18" s="20" t="s">
        <v>223</v>
      </c>
      <c r="G18" s="20" t="s">
        <v>224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0" t="s">
        <v>217</v>
      </c>
      <c r="C19" s="20" t="s">
        <v>218</v>
      </c>
      <c r="D19" s="20" t="s">
        <v>103</v>
      </c>
      <c r="E19" s="20" t="s">
        <v>104</v>
      </c>
      <c r="F19" s="20" t="s">
        <v>223</v>
      </c>
      <c r="G19" s="20" t="s">
        <v>224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0" t="s">
        <v>217</v>
      </c>
      <c r="C20" s="20" t="s">
        <v>218</v>
      </c>
      <c r="D20" s="20" t="s">
        <v>105</v>
      </c>
      <c r="E20" s="20" t="s">
        <v>106</v>
      </c>
      <c r="F20" s="20" t="s">
        <v>225</v>
      </c>
      <c r="G20" s="20" t="s">
        <v>226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0" t="s">
        <v>217</v>
      </c>
      <c r="C21" s="20" t="s">
        <v>218</v>
      </c>
      <c r="D21" s="20" t="s">
        <v>105</v>
      </c>
      <c r="E21" s="20" t="s">
        <v>106</v>
      </c>
      <c r="F21" s="20" t="s">
        <v>225</v>
      </c>
      <c r="G21" s="20" t="s">
        <v>226</v>
      </c>
      <c r="H21" s="23">
        <v>58110.24</v>
      </c>
      <c r="I21" s="23">
        <v>58110.24</v>
      </c>
      <c r="J21" s="23"/>
      <c r="K21" s="23"/>
      <c r="L21" s="23">
        <v>58110.24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4" customHeight="1" spans="1:23">
      <c r="A22" s="24"/>
      <c r="B22" s="20" t="s">
        <v>217</v>
      </c>
      <c r="C22" s="20" t="s">
        <v>218</v>
      </c>
      <c r="D22" s="20" t="s">
        <v>107</v>
      </c>
      <c r="E22" s="20" t="s">
        <v>108</v>
      </c>
      <c r="F22" s="20" t="s">
        <v>227</v>
      </c>
      <c r="G22" s="20" t="s">
        <v>228</v>
      </c>
      <c r="H22" s="23">
        <v>4752</v>
      </c>
      <c r="I22" s="23">
        <v>4752</v>
      </c>
      <c r="J22" s="23"/>
      <c r="K22" s="23"/>
      <c r="L22" s="23">
        <v>4752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4" customHeight="1" spans="1:23">
      <c r="A23" s="24"/>
      <c r="B23" s="20" t="s">
        <v>217</v>
      </c>
      <c r="C23" s="20" t="s">
        <v>218</v>
      </c>
      <c r="D23" s="20" t="s">
        <v>107</v>
      </c>
      <c r="E23" s="20" t="s">
        <v>108</v>
      </c>
      <c r="F23" s="20" t="s">
        <v>227</v>
      </c>
      <c r="G23" s="20" t="s">
        <v>228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34" customHeight="1" spans="1:23">
      <c r="A24" s="24"/>
      <c r="B24" s="20" t="s">
        <v>217</v>
      </c>
      <c r="C24" s="20" t="s">
        <v>218</v>
      </c>
      <c r="D24" s="20" t="s">
        <v>107</v>
      </c>
      <c r="E24" s="20" t="s">
        <v>108</v>
      </c>
      <c r="F24" s="20" t="s">
        <v>227</v>
      </c>
      <c r="G24" s="20" t="s">
        <v>228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0" t="s">
        <v>217</v>
      </c>
      <c r="C25" s="20" t="s">
        <v>218</v>
      </c>
      <c r="D25" s="20" t="s">
        <v>119</v>
      </c>
      <c r="E25" s="20" t="s">
        <v>120</v>
      </c>
      <c r="F25" s="20" t="s">
        <v>227</v>
      </c>
      <c r="G25" s="20" t="s">
        <v>228</v>
      </c>
      <c r="H25" s="23">
        <v>806.92</v>
      </c>
      <c r="I25" s="23">
        <v>806.92</v>
      </c>
      <c r="J25" s="23"/>
      <c r="K25" s="23"/>
      <c r="L25" s="23">
        <v>806.92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6" customHeight="1" spans="1:23">
      <c r="A26" s="24"/>
      <c r="B26" s="20" t="s">
        <v>217</v>
      </c>
      <c r="C26" s="20" t="s">
        <v>218</v>
      </c>
      <c r="D26" s="20" t="s">
        <v>107</v>
      </c>
      <c r="E26" s="20" t="s">
        <v>108</v>
      </c>
      <c r="F26" s="20" t="s">
        <v>227</v>
      </c>
      <c r="G26" s="20" t="s">
        <v>228</v>
      </c>
      <c r="H26" s="23">
        <v>3214.02</v>
      </c>
      <c r="I26" s="23">
        <v>3214.02</v>
      </c>
      <c r="J26" s="23"/>
      <c r="K26" s="23"/>
      <c r="L26" s="23">
        <v>3214.02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0" t="s">
        <v>229</v>
      </c>
      <c r="C27" s="20" t="s">
        <v>114</v>
      </c>
      <c r="D27" s="20" t="s">
        <v>113</v>
      </c>
      <c r="E27" s="20" t="s">
        <v>114</v>
      </c>
      <c r="F27" s="20" t="s">
        <v>230</v>
      </c>
      <c r="G27" s="20" t="s">
        <v>114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0" t="s">
        <v>229</v>
      </c>
      <c r="C28" s="20" t="s">
        <v>114</v>
      </c>
      <c r="D28" s="20" t="s">
        <v>113</v>
      </c>
      <c r="E28" s="20" t="s">
        <v>114</v>
      </c>
      <c r="F28" s="20" t="s">
        <v>230</v>
      </c>
      <c r="G28" s="20" t="s">
        <v>114</v>
      </c>
      <c r="H28" s="23">
        <v>246466.56</v>
      </c>
      <c r="I28" s="23">
        <v>246466.56</v>
      </c>
      <c r="J28" s="23"/>
      <c r="K28" s="23"/>
      <c r="L28" s="23">
        <v>246466.56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0" t="s">
        <v>231</v>
      </c>
      <c r="C29" s="20" t="s">
        <v>182</v>
      </c>
      <c r="D29" s="20" t="s">
        <v>119</v>
      </c>
      <c r="E29" s="20" t="s">
        <v>120</v>
      </c>
      <c r="F29" s="20" t="s">
        <v>232</v>
      </c>
      <c r="G29" s="20" t="s">
        <v>182</v>
      </c>
      <c r="H29" s="23">
        <v>24000</v>
      </c>
      <c r="I29" s="23">
        <v>24000</v>
      </c>
      <c r="J29" s="23"/>
      <c r="K29" s="23"/>
      <c r="L29" s="23">
        <v>24000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0" t="s">
        <v>233</v>
      </c>
      <c r="C30" s="20" t="s">
        <v>234</v>
      </c>
      <c r="D30" s="20" t="s">
        <v>119</v>
      </c>
      <c r="E30" s="20" t="s">
        <v>120</v>
      </c>
      <c r="F30" s="20" t="s">
        <v>235</v>
      </c>
      <c r="G30" s="20" t="s">
        <v>236</v>
      </c>
      <c r="H30" s="23">
        <v>22930</v>
      </c>
      <c r="I30" s="23">
        <v>22930</v>
      </c>
      <c r="J30" s="23"/>
      <c r="K30" s="23"/>
      <c r="L30" s="23">
        <v>22930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0" t="s">
        <v>237</v>
      </c>
      <c r="C31" s="20" t="s">
        <v>238</v>
      </c>
      <c r="D31" s="20" t="s">
        <v>87</v>
      </c>
      <c r="E31" s="20" t="s">
        <v>88</v>
      </c>
      <c r="F31" s="20" t="s">
        <v>235</v>
      </c>
      <c r="G31" s="20" t="s">
        <v>236</v>
      </c>
      <c r="H31" s="23">
        <v>3000</v>
      </c>
      <c r="I31" s="23">
        <v>3000</v>
      </c>
      <c r="J31" s="23"/>
      <c r="K31" s="23"/>
      <c r="L31" s="23">
        <v>3000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0" t="s">
        <v>239</v>
      </c>
      <c r="C32" s="20" t="s">
        <v>240</v>
      </c>
      <c r="D32" s="20" t="s">
        <v>119</v>
      </c>
      <c r="E32" s="20" t="s">
        <v>120</v>
      </c>
      <c r="F32" s="20" t="s">
        <v>241</v>
      </c>
      <c r="G32" s="20" t="s">
        <v>242</v>
      </c>
      <c r="H32" s="23">
        <v>9928.08</v>
      </c>
      <c r="I32" s="23">
        <v>9928.08</v>
      </c>
      <c r="J32" s="23"/>
      <c r="K32" s="23"/>
      <c r="L32" s="23">
        <v>9928.08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0" t="s">
        <v>243</v>
      </c>
      <c r="C33" s="20" t="s">
        <v>244</v>
      </c>
      <c r="D33" s="20" t="s">
        <v>119</v>
      </c>
      <c r="E33" s="20" t="s">
        <v>120</v>
      </c>
      <c r="F33" s="20" t="s">
        <v>245</v>
      </c>
      <c r="G33" s="20" t="s">
        <v>244</v>
      </c>
      <c r="H33" s="23">
        <v>13237.44</v>
      </c>
      <c r="I33" s="23">
        <v>13237.44</v>
      </c>
      <c r="J33" s="23"/>
      <c r="K33" s="23"/>
      <c r="L33" s="23">
        <v>13237.44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0" t="s">
        <v>246</v>
      </c>
      <c r="C34" s="20" t="s">
        <v>247</v>
      </c>
      <c r="D34" s="20" t="s">
        <v>119</v>
      </c>
      <c r="E34" s="20" t="s">
        <v>120</v>
      </c>
      <c r="F34" s="20" t="s">
        <v>248</v>
      </c>
      <c r="G34" s="20" t="s">
        <v>247</v>
      </c>
      <c r="H34" s="23">
        <v>234</v>
      </c>
      <c r="I34" s="23">
        <v>234</v>
      </c>
      <c r="J34" s="23"/>
      <c r="K34" s="23"/>
      <c r="L34" s="23">
        <v>234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0" t="s">
        <v>249</v>
      </c>
      <c r="C35" s="20" t="s">
        <v>250</v>
      </c>
      <c r="D35" s="20" t="s">
        <v>119</v>
      </c>
      <c r="E35" s="20" t="s">
        <v>120</v>
      </c>
      <c r="F35" s="20" t="s">
        <v>251</v>
      </c>
      <c r="G35" s="20" t="s">
        <v>250</v>
      </c>
      <c r="H35" s="23">
        <v>15000</v>
      </c>
      <c r="I35" s="23">
        <v>15000</v>
      </c>
      <c r="J35" s="23"/>
      <c r="K35" s="23"/>
      <c r="L35" s="23">
        <v>15000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0" t="s">
        <v>252</v>
      </c>
      <c r="C36" s="20" t="s">
        <v>253</v>
      </c>
      <c r="D36" s="20" t="s">
        <v>119</v>
      </c>
      <c r="E36" s="20" t="s">
        <v>120</v>
      </c>
      <c r="F36" s="20" t="s">
        <v>254</v>
      </c>
      <c r="G36" s="20" t="s">
        <v>255</v>
      </c>
      <c r="H36" s="23">
        <v>137400</v>
      </c>
      <c r="I36" s="23">
        <v>137400</v>
      </c>
      <c r="J36" s="23"/>
      <c r="K36" s="23"/>
      <c r="L36" s="23">
        <v>137400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0" t="s">
        <v>256</v>
      </c>
      <c r="C37" s="20" t="s">
        <v>257</v>
      </c>
      <c r="D37" s="20" t="s">
        <v>87</v>
      </c>
      <c r="E37" s="20" t="s">
        <v>88</v>
      </c>
      <c r="F37" s="20" t="s">
        <v>258</v>
      </c>
      <c r="G37" s="20" t="s">
        <v>259</v>
      </c>
      <c r="H37" s="23">
        <v>108603.6</v>
      </c>
      <c r="I37" s="23">
        <v>108603.6</v>
      </c>
      <c r="J37" s="23"/>
      <c r="K37" s="23"/>
      <c r="L37" s="23">
        <v>108603.6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0" t="s">
        <v>260</v>
      </c>
      <c r="C38" s="20" t="s">
        <v>261</v>
      </c>
      <c r="D38" s="20" t="s">
        <v>95</v>
      </c>
      <c r="E38" s="20" t="s">
        <v>96</v>
      </c>
      <c r="F38" s="20" t="s">
        <v>262</v>
      </c>
      <c r="G38" s="20" t="s">
        <v>263</v>
      </c>
      <c r="H38" s="23">
        <v>18000</v>
      </c>
      <c r="I38" s="23">
        <v>18000</v>
      </c>
      <c r="J38" s="23"/>
      <c r="K38" s="23"/>
      <c r="L38" s="23">
        <v>18000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2" t="s">
        <v>55</v>
      </c>
      <c r="B39" s="22"/>
      <c r="C39" s="22"/>
      <c r="D39" s="22"/>
      <c r="E39" s="22"/>
      <c r="F39" s="22"/>
      <c r="G39" s="22"/>
      <c r="H39" s="23">
        <v>2973369.71</v>
      </c>
      <c r="I39" s="23">
        <v>2973369.71</v>
      </c>
      <c r="J39" s="23"/>
      <c r="K39" s="23"/>
      <c r="L39" s="23">
        <v>2973369.71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57638888888889" right="0.357638888888889" top="0.60625" bottom="0.409027777777778" header="0.5" footer="0.5"/>
  <pageSetup paperSize="9" scale="6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1"/>
  <sheetViews>
    <sheetView showZeros="0" topLeftCell="B1" workbookViewId="0">
      <selection activeCell="W5" sqref="W5:W7"/>
    </sheetView>
  </sheetViews>
  <sheetFormatPr defaultColWidth="9.14285714285714" defaultRowHeight="14.25" customHeight="1"/>
  <cols>
    <col min="1" max="1" width="12.4285714285714" customWidth="1"/>
    <col min="2" max="2" width="20.1428571428571" customWidth="1"/>
    <col min="3" max="3" width="32.8571428571429" customWidth="1"/>
    <col min="4" max="4" width="14" customWidth="1"/>
    <col min="5" max="5" width="11.1428571428571" customWidth="1"/>
    <col min="6" max="6" width="16" customWidth="1"/>
    <col min="7" max="7" width="6.42857142857143" customWidth="1"/>
    <col min="8" max="8" width="17.7047619047619" customWidth="1"/>
    <col min="9" max="9" width="11.5714285714286" customWidth="1"/>
    <col min="10" max="10" width="11.2857142857143" customWidth="1"/>
    <col min="11" max="11" width="11.8571428571429" customWidth="1"/>
    <col min="12" max="17" width="6.85714285714286" customWidth="1"/>
    <col min="18" max="18" width="10.5714285714286" customWidth="1"/>
    <col min="19" max="19" width="5.42857142857143" customWidth="1"/>
    <col min="20" max="20" width="7.71428571428571" customWidth="1"/>
    <col min="21" max="21" width="5.14285714285714" customWidth="1"/>
    <col min="22" max="22" width="7.71428571428571" customWidth="1"/>
    <col min="23" max="23" width="11" customWidth="1"/>
  </cols>
  <sheetData>
    <row r="1" ht="13.5" customHeight="1" spans="2:23">
      <c r="B1" s="144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44"/>
      <c r="W1" s="35" t="s">
        <v>264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"单位名称："&amp;"临沧市地震局"</f>
        <v>单位名称：临沧市地震局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4"/>
      <c r="W3" s="35" t="s">
        <v>177</v>
      </c>
    </row>
    <row r="4" ht="18.75" customHeight="1" spans="1:23">
      <c r="A4" s="9" t="s">
        <v>265</v>
      </c>
      <c r="B4" s="10" t="s">
        <v>191</v>
      </c>
      <c r="C4" s="9" t="s">
        <v>192</v>
      </c>
      <c r="D4" s="9" t="s">
        <v>266</v>
      </c>
      <c r="E4" s="10" t="s">
        <v>193</v>
      </c>
      <c r="F4" s="10" t="s">
        <v>194</v>
      </c>
      <c r="G4" s="10" t="s">
        <v>267</v>
      </c>
      <c r="H4" s="10" t="s">
        <v>268</v>
      </c>
      <c r="I4" s="26" t="s">
        <v>55</v>
      </c>
      <c r="J4" s="11" t="s">
        <v>269</v>
      </c>
      <c r="K4" s="12"/>
      <c r="L4" s="12"/>
      <c r="M4" s="13"/>
      <c r="N4" s="11" t="s">
        <v>199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47" t="s">
        <v>58</v>
      </c>
      <c r="K5" s="148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65</v>
      </c>
      <c r="U5" s="9" t="s">
        <v>66</v>
      </c>
      <c r="V5" s="9" t="s">
        <v>67</v>
      </c>
      <c r="W5" s="9" t="s">
        <v>68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49" t="s">
        <v>57</v>
      </c>
      <c r="K6" s="135"/>
      <c r="L6" s="27"/>
      <c r="M6" s="27"/>
      <c r="N6" s="27"/>
      <c r="O6" s="27"/>
      <c r="P6" s="27"/>
      <c r="Q6" s="27"/>
      <c r="R6" s="27"/>
      <c r="S6" s="150"/>
      <c r="T6" s="150"/>
      <c r="U6" s="150"/>
      <c r="V6" s="150"/>
      <c r="W6" s="150"/>
    </row>
    <row r="7" ht="40" customHeight="1" spans="1:23">
      <c r="A7" s="16"/>
      <c r="B7" s="28"/>
      <c r="C7" s="16"/>
      <c r="D7" s="16"/>
      <c r="E7" s="17"/>
      <c r="F7" s="17"/>
      <c r="G7" s="17"/>
      <c r="H7" s="17"/>
      <c r="I7" s="28"/>
      <c r="J7" s="43" t="s">
        <v>57</v>
      </c>
      <c r="K7" s="43" t="s">
        <v>270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4" customHeight="1" spans="1:23">
      <c r="A9" s="20"/>
      <c r="B9" s="20"/>
      <c r="C9" s="20" t="s">
        <v>271</v>
      </c>
      <c r="D9" s="20"/>
      <c r="E9" s="20"/>
      <c r="F9" s="20"/>
      <c r="G9" s="20"/>
      <c r="H9" s="20"/>
      <c r="I9" s="23">
        <v>60000</v>
      </c>
      <c r="J9" s="23"/>
      <c r="K9" s="23"/>
      <c r="L9" s="23"/>
      <c r="M9" s="23"/>
      <c r="N9" s="23"/>
      <c r="O9" s="23"/>
      <c r="P9" s="23"/>
      <c r="Q9" s="23"/>
      <c r="R9" s="23">
        <v>60000</v>
      </c>
      <c r="S9" s="23"/>
      <c r="T9" s="23"/>
      <c r="U9" s="23"/>
      <c r="V9" s="23"/>
      <c r="W9" s="23">
        <v>60000</v>
      </c>
    </row>
    <row r="10" ht="24" customHeight="1" spans="1:23">
      <c r="A10" s="29" t="s">
        <v>272</v>
      </c>
      <c r="B10" s="29" t="s">
        <v>273</v>
      </c>
      <c r="C10" s="29" t="s">
        <v>271</v>
      </c>
      <c r="D10" s="29" t="s">
        <v>70</v>
      </c>
      <c r="E10" s="29" t="s">
        <v>127</v>
      </c>
      <c r="F10" s="29" t="s">
        <v>128</v>
      </c>
      <c r="G10" s="29" t="s">
        <v>235</v>
      </c>
      <c r="H10" s="29" t="s">
        <v>236</v>
      </c>
      <c r="I10" s="23">
        <v>10000</v>
      </c>
      <c r="J10" s="23"/>
      <c r="K10" s="23"/>
      <c r="L10" s="23"/>
      <c r="M10" s="23"/>
      <c r="N10" s="23"/>
      <c r="O10" s="23"/>
      <c r="P10" s="23"/>
      <c r="Q10" s="23"/>
      <c r="R10" s="23">
        <v>10000</v>
      </c>
      <c r="S10" s="23"/>
      <c r="T10" s="23"/>
      <c r="U10" s="23"/>
      <c r="V10" s="23"/>
      <c r="W10" s="23">
        <v>10000</v>
      </c>
    </row>
    <row r="11" ht="24" customHeight="1" spans="1:23">
      <c r="A11" s="29" t="s">
        <v>272</v>
      </c>
      <c r="B11" s="29" t="s">
        <v>273</v>
      </c>
      <c r="C11" s="29" t="s">
        <v>271</v>
      </c>
      <c r="D11" s="29" t="s">
        <v>70</v>
      </c>
      <c r="E11" s="29" t="s">
        <v>127</v>
      </c>
      <c r="F11" s="29" t="s">
        <v>128</v>
      </c>
      <c r="G11" s="29" t="s">
        <v>245</v>
      </c>
      <c r="H11" s="29" t="s">
        <v>244</v>
      </c>
      <c r="I11" s="23">
        <v>50000</v>
      </c>
      <c r="J11" s="23"/>
      <c r="K11" s="23"/>
      <c r="L11" s="23"/>
      <c r="M11" s="23"/>
      <c r="N11" s="23"/>
      <c r="O11" s="23"/>
      <c r="P11" s="23"/>
      <c r="Q11" s="23"/>
      <c r="R11" s="23">
        <v>50000</v>
      </c>
      <c r="S11" s="23"/>
      <c r="T11" s="23"/>
      <c r="U11" s="23"/>
      <c r="V11" s="23"/>
      <c r="W11" s="23">
        <v>50000</v>
      </c>
    </row>
    <row r="12" ht="24" customHeight="1" spans="1:23">
      <c r="A12" s="24"/>
      <c r="B12" s="24"/>
      <c r="C12" s="20" t="s">
        <v>274</v>
      </c>
      <c r="D12" s="24"/>
      <c r="E12" s="24"/>
      <c r="F12" s="24"/>
      <c r="G12" s="24"/>
      <c r="H12" s="24"/>
      <c r="I12" s="23">
        <v>290000</v>
      </c>
      <c r="J12" s="23">
        <v>290000</v>
      </c>
      <c r="K12" s="23">
        <v>290000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4" customHeight="1" spans="1:23">
      <c r="A13" s="29" t="s">
        <v>275</v>
      </c>
      <c r="B13" s="29" t="s">
        <v>276</v>
      </c>
      <c r="C13" s="29" t="s">
        <v>274</v>
      </c>
      <c r="D13" s="29" t="s">
        <v>70</v>
      </c>
      <c r="E13" s="29" t="s">
        <v>123</v>
      </c>
      <c r="F13" s="29" t="s">
        <v>124</v>
      </c>
      <c r="G13" s="29" t="s">
        <v>235</v>
      </c>
      <c r="H13" s="29" t="s">
        <v>236</v>
      </c>
      <c r="I13" s="23">
        <v>60000</v>
      </c>
      <c r="J13" s="23">
        <v>60000</v>
      </c>
      <c r="K13" s="23">
        <v>60000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4" customHeight="1" spans="1:23">
      <c r="A14" s="29" t="s">
        <v>275</v>
      </c>
      <c r="B14" s="29" t="s">
        <v>276</v>
      </c>
      <c r="C14" s="29" t="s">
        <v>274</v>
      </c>
      <c r="D14" s="29" t="s">
        <v>70</v>
      </c>
      <c r="E14" s="29" t="s">
        <v>123</v>
      </c>
      <c r="F14" s="29" t="s">
        <v>124</v>
      </c>
      <c r="G14" s="29" t="s">
        <v>277</v>
      </c>
      <c r="H14" s="29" t="s">
        <v>278</v>
      </c>
      <c r="I14" s="23">
        <v>20000</v>
      </c>
      <c r="J14" s="23">
        <v>20000</v>
      </c>
      <c r="K14" s="23">
        <v>20000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4" customHeight="1" spans="1:23">
      <c r="A15" s="29" t="s">
        <v>275</v>
      </c>
      <c r="B15" s="29" t="s">
        <v>276</v>
      </c>
      <c r="C15" s="29" t="s">
        <v>274</v>
      </c>
      <c r="D15" s="29" t="s">
        <v>70</v>
      </c>
      <c r="E15" s="29" t="s">
        <v>123</v>
      </c>
      <c r="F15" s="29" t="s">
        <v>124</v>
      </c>
      <c r="G15" s="29" t="s">
        <v>279</v>
      </c>
      <c r="H15" s="29" t="s">
        <v>280</v>
      </c>
      <c r="I15" s="23">
        <v>40000</v>
      </c>
      <c r="J15" s="23">
        <v>40000</v>
      </c>
      <c r="K15" s="23">
        <v>40000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4" customHeight="1" spans="1:23">
      <c r="A16" s="29" t="s">
        <v>275</v>
      </c>
      <c r="B16" s="29" t="s">
        <v>276</v>
      </c>
      <c r="C16" s="29" t="s">
        <v>274</v>
      </c>
      <c r="D16" s="29" t="s">
        <v>70</v>
      </c>
      <c r="E16" s="29" t="s">
        <v>123</v>
      </c>
      <c r="F16" s="29" t="s">
        <v>124</v>
      </c>
      <c r="G16" s="29" t="s">
        <v>281</v>
      </c>
      <c r="H16" s="29" t="s">
        <v>282</v>
      </c>
      <c r="I16" s="23">
        <v>90000</v>
      </c>
      <c r="J16" s="23">
        <v>90000</v>
      </c>
      <c r="K16" s="23">
        <v>90000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4" customHeight="1" spans="1:23">
      <c r="A17" s="29" t="s">
        <v>275</v>
      </c>
      <c r="B17" s="29" t="s">
        <v>276</v>
      </c>
      <c r="C17" s="29" t="s">
        <v>274</v>
      </c>
      <c r="D17" s="29" t="s">
        <v>70</v>
      </c>
      <c r="E17" s="29" t="s">
        <v>123</v>
      </c>
      <c r="F17" s="29" t="s">
        <v>124</v>
      </c>
      <c r="G17" s="29" t="s">
        <v>283</v>
      </c>
      <c r="H17" s="29" t="s">
        <v>284</v>
      </c>
      <c r="I17" s="23">
        <v>20000</v>
      </c>
      <c r="J17" s="23">
        <v>20000</v>
      </c>
      <c r="K17" s="23">
        <v>20000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4" customHeight="1" spans="1:23">
      <c r="A18" s="29" t="s">
        <v>275</v>
      </c>
      <c r="B18" s="29" t="s">
        <v>276</v>
      </c>
      <c r="C18" s="29" t="s">
        <v>274</v>
      </c>
      <c r="D18" s="29" t="s">
        <v>70</v>
      </c>
      <c r="E18" s="29" t="s">
        <v>123</v>
      </c>
      <c r="F18" s="29" t="s">
        <v>124</v>
      </c>
      <c r="G18" s="29" t="s">
        <v>251</v>
      </c>
      <c r="H18" s="29" t="s">
        <v>250</v>
      </c>
      <c r="I18" s="23">
        <v>50000</v>
      </c>
      <c r="J18" s="23">
        <v>50000</v>
      </c>
      <c r="K18" s="23">
        <v>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4" customHeight="1" spans="1:23">
      <c r="A19" s="29" t="s">
        <v>275</v>
      </c>
      <c r="B19" s="29" t="s">
        <v>276</v>
      </c>
      <c r="C19" s="29" t="s">
        <v>274</v>
      </c>
      <c r="D19" s="29" t="s">
        <v>70</v>
      </c>
      <c r="E19" s="29" t="s">
        <v>123</v>
      </c>
      <c r="F19" s="29" t="s">
        <v>124</v>
      </c>
      <c r="G19" s="29" t="s">
        <v>254</v>
      </c>
      <c r="H19" s="29" t="s">
        <v>255</v>
      </c>
      <c r="I19" s="23">
        <v>10000</v>
      </c>
      <c r="J19" s="23">
        <v>10000</v>
      </c>
      <c r="K19" s="23">
        <v>10000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4" customHeight="1" spans="1:23">
      <c r="A20" s="24"/>
      <c r="B20" s="24"/>
      <c r="C20" s="20" t="s">
        <v>285</v>
      </c>
      <c r="D20" s="24"/>
      <c r="E20" s="24"/>
      <c r="F20" s="24"/>
      <c r="G20" s="24"/>
      <c r="H20" s="24"/>
      <c r="I20" s="23">
        <v>180000</v>
      </c>
      <c r="J20" s="23">
        <v>180000</v>
      </c>
      <c r="K20" s="23">
        <v>180000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4" customHeight="1" spans="1:23">
      <c r="A21" s="29" t="s">
        <v>275</v>
      </c>
      <c r="B21" s="29" t="s">
        <v>286</v>
      </c>
      <c r="C21" s="29" t="s">
        <v>285</v>
      </c>
      <c r="D21" s="29" t="s">
        <v>70</v>
      </c>
      <c r="E21" s="29" t="s">
        <v>125</v>
      </c>
      <c r="F21" s="29" t="s">
        <v>126</v>
      </c>
      <c r="G21" s="29" t="s">
        <v>277</v>
      </c>
      <c r="H21" s="29" t="s">
        <v>278</v>
      </c>
      <c r="I21" s="23">
        <v>70000</v>
      </c>
      <c r="J21" s="23">
        <v>70000</v>
      </c>
      <c r="K21" s="23">
        <v>70000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4" customHeight="1" spans="1:23">
      <c r="A22" s="29" t="s">
        <v>275</v>
      </c>
      <c r="B22" s="29" t="s">
        <v>286</v>
      </c>
      <c r="C22" s="29" t="s">
        <v>285</v>
      </c>
      <c r="D22" s="29" t="s">
        <v>70</v>
      </c>
      <c r="E22" s="29" t="s">
        <v>125</v>
      </c>
      <c r="F22" s="29" t="s">
        <v>126</v>
      </c>
      <c r="G22" s="29" t="s">
        <v>281</v>
      </c>
      <c r="H22" s="29" t="s">
        <v>282</v>
      </c>
      <c r="I22" s="23">
        <v>50000</v>
      </c>
      <c r="J22" s="23">
        <v>50000</v>
      </c>
      <c r="K22" s="23">
        <v>50000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4" customHeight="1" spans="1:23">
      <c r="A23" s="29" t="s">
        <v>275</v>
      </c>
      <c r="B23" s="29" t="s">
        <v>286</v>
      </c>
      <c r="C23" s="29" t="s">
        <v>285</v>
      </c>
      <c r="D23" s="29" t="s">
        <v>70</v>
      </c>
      <c r="E23" s="29" t="s">
        <v>125</v>
      </c>
      <c r="F23" s="29" t="s">
        <v>126</v>
      </c>
      <c r="G23" s="29" t="s">
        <v>241</v>
      </c>
      <c r="H23" s="29" t="s">
        <v>242</v>
      </c>
      <c r="I23" s="23">
        <v>20000</v>
      </c>
      <c r="J23" s="23">
        <v>20000</v>
      </c>
      <c r="K23" s="23">
        <v>20000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4" customHeight="1" spans="1:23">
      <c r="A24" s="29" t="s">
        <v>275</v>
      </c>
      <c r="B24" s="29" t="s">
        <v>286</v>
      </c>
      <c r="C24" s="29" t="s">
        <v>285</v>
      </c>
      <c r="D24" s="29" t="s">
        <v>70</v>
      </c>
      <c r="E24" s="29" t="s">
        <v>125</v>
      </c>
      <c r="F24" s="29" t="s">
        <v>126</v>
      </c>
      <c r="G24" s="29" t="s">
        <v>287</v>
      </c>
      <c r="H24" s="29" t="s">
        <v>288</v>
      </c>
      <c r="I24" s="23">
        <v>40000</v>
      </c>
      <c r="J24" s="23">
        <v>40000</v>
      </c>
      <c r="K24" s="23">
        <v>40000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34" customHeight="1" spans="1:23">
      <c r="A25" s="24"/>
      <c r="B25" s="24"/>
      <c r="C25" s="20" t="s">
        <v>289</v>
      </c>
      <c r="D25" s="24"/>
      <c r="E25" s="24"/>
      <c r="F25" s="24"/>
      <c r="G25" s="24"/>
      <c r="H25" s="24"/>
      <c r="I25" s="23">
        <v>330000</v>
      </c>
      <c r="J25" s="23">
        <v>330000</v>
      </c>
      <c r="K25" s="23">
        <v>330000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4" customHeight="1" spans="1:23">
      <c r="A26" s="29" t="s">
        <v>275</v>
      </c>
      <c r="B26" s="29" t="s">
        <v>290</v>
      </c>
      <c r="C26" s="29" t="s">
        <v>289</v>
      </c>
      <c r="D26" s="29" t="s">
        <v>70</v>
      </c>
      <c r="E26" s="29" t="s">
        <v>121</v>
      </c>
      <c r="F26" s="29" t="s">
        <v>122</v>
      </c>
      <c r="G26" s="29" t="s">
        <v>235</v>
      </c>
      <c r="H26" s="29" t="s">
        <v>236</v>
      </c>
      <c r="I26" s="23">
        <v>100000</v>
      </c>
      <c r="J26" s="23">
        <v>100000</v>
      </c>
      <c r="K26" s="23">
        <v>100000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34" customHeight="1" spans="1:23">
      <c r="A27" s="29" t="s">
        <v>275</v>
      </c>
      <c r="B27" s="29" t="s">
        <v>290</v>
      </c>
      <c r="C27" s="29" t="s">
        <v>289</v>
      </c>
      <c r="D27" s="29" t="s">
        <v>70</v>
      </c>
      <c r="E27" s="29" t="s">
        <v>121</v>
      </c>
      <c r="F27" s="29" t="s">
        <v>122</v>
      </c>
      <c r="G27" s="29" t="s">
        <v>291</v>
      </c>
      <c r="H27" s="29" t="s">
        <v>292</v>
      </c>
      <c r="I27" s="23">
        <v>40000</v>
      </c>
      <c r="J27" s="23">
        <v>40000</v>
      </c>
      <c r="K27" s="23">
        <v>40000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4" customHeight="1" spans="1:23">
      <c r="A28" s="29" t="s">
        <v>275</v>
      </c>
      <c r="B28" s="29" t="s">
        <v>290</v>
      </c>
      <c r="C28" s="29" t="s">
        <v>289</v>
      </c>
      <c r="D28" s="29" t="s">
        <v>70</v>
      </c>
      <c r="E28" s="29" t="s">
        <v>121</v>
      </c>
      <c r="F28" s="29" t="s">
        <v>122</v>
      </c>
      <c r="G28" s="29" t="s">
        <v>279</v>
      </c>
      <c r="H28" s="29" t="s">
        <v>280</v>
      </c>
      <c r="I28" s="23">
        <v>100000</v>
      </c>
      <c r="J28" s="23">
        <v>100000</v>
      </c>
      <c r="K28" s="23">
        <v>100000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4" customHeight="1" spans="1:23">
      <c r="A29" s="29" t="s">
        <v>275</v>
      </c>
      <c r="B29" s="29" t="s">
        <v>290</v>
      </c>
      <c r="C29" s="29" t="s">
        <v>289</v>
      </c>
      <c r="D29" s="29" t="s">
        <v>70</v>
      </c>
      <c r="E29" s="29" t="s">
        <v>121</v>
      </c>
      <c r="F29" s="29" t="s">
        <v>122</v>
      </c>
      <c r="G29" s="29" t="s">
        <v>281</v>
      </c>
      <c r="H29" s="29" t="s">
        <v>282</v>
      </c>
      <c r="I29" s="23">
        <v>40000</v>
      </c>
      <c r="J29" s="23">
        <v>40000</v>
      </c>
      <c r="K29" s="23">
        <v>40000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4" customHeight="1" spans="1:23">
      <c r="A30" s="29" t="s">
        <v>275</v>
      </c>
      <c r="B30" s="29" t="s">
        <v>290</v>
      </c>
      <c r="C30" s="29" t="s">
        <v>289</v>
      </c>
      <c r="D30" s="29" t="s">
        <v>70</v>
      </c>
      <c r="E30" s="29" t="s">
        <v>121</v>
      </c>
      <c r="F30" s="29" t="s">
        <v>122</v>
      </c>
      <c r="G30" s="29" t="s">
        <v>293</v>
      </c>
      <c r="H30" s="29" t="s">
        <v>294</v>
      </c>
      <c r="I30" s="23">
        <v>50000</v>
      </c>
      <c r="J30" s="23">
        <v>50000</v>
      </c>
      <c r="K30" s="23">
        <v>50000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46" t="s">
        <v>55</v>
      </c>
      <c r="B31" s="146"/>
      <c r="C31" s="146"/>
      <c r="D31" s="146"/>
      <c r="E31" s="146"/>
      <c r="F31" s="146"/>
      <c r="G31" s="146"/>
      <c r="H31" s="146"/>
      <c r="I31" s="23">
        <v>860000</v>
      </c>
      <c r="J31" s="23">
        <v>800000</v>
      </c>
      <c r="K31" s="23">
        <v>800000</v>
      </c>
      <c r="L31" s="23"/>
      <c r="M31" s="23"/>
      <c r="N31" s="23"/>
      <c r="O31" s="23"/>
      <c r="P31" s="23"/>
      <c r="Q31" s="23"/>
      <c r="R31" s="23">
        <v>60000</v>
      </c>
      <c r="S31" s="23"/>
      <c r="T31" s="23"/>
      <c r="U31" s="23"/>
      <c r="V31" s="23"/>
      <c r="W31" s="23">
        <v>60000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0.60625" bottom="0.409027777777778" header="0.5" footer="0.5"/>
  <pageSetup paperSize="9" scale="58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7"/>
  <sheetViews>
    <sheetView showZeros="0" workbookViewId="0">
      <selection activeCell="B36" sqref="B36"/>
    </sheetView>
  </sheetViews>
  <sheetFormatPr defaultColWidth="9.14285714285714" defaultRowHeight="12" customHeight="1"/>
  <cols>
    <col min="1" max="1" width="35.2857142857143" customWidth="1"/>
    <col min="2" max="2" width="44.4285714285714" customWidth="1"/>
    <col min="3" max="3" width="10.2857142857143" customWidth="1"/>
    <col min="4" max="4" width="14.8571428571429" customWidth="1"/>
    <col min="5" max="5" width="25" customWidth="1"/>
    <col min="6" max="6" width="10.7142857142857" customWidth="1"/>
    <col min="7" max="7" width="8.71428571428571" customWidth="1"/>
    <col min="8" max="8" width="11.7142857142857" customWidth="1"/>
    <col min="9" max="9" width="12" customWidth="1"/>
    <col min="10" max="10" width="39" customWidth="1"/>
  </cols>
  <sheetData>
    <row r="1" ht="15" customHeight="1" spans="10:10">
      <c r="J1" s="107" t="s">
        <v>295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8"/>
      <c r="G2" s="5"/>
      <c r="H2" s="78"/>
      <c r="I2" s="78"/>
      <c r="J2" s="5"/>
    </row>
    <row r="3" ht="18.75" customHeight="1" spans="1:8">
      <c r="A3" s="51" t="str">
        <f>"单位名称："&amp;"临沧市地震局"</f>
        <v>单位名称：临沧市地震局</v>
      </c>
      <c r="B3" s="52"/>
      <c r="C3" s="52"/>
      <c r="D3" s="52"/>
      <c r="E3" s="52"/>
      <c r="F3" s="53"/>
      <c r="G3" s="52"/>
      <c r="H3" s="53"/>
    </row>
    <row r="4" ht="18.75" customHeight="1" spans="1:10">
      <c r="A4" s="43" t="s">
        <v>296</v>
      </c>
      <c r="B4" s="43" t="s">
        <v>297</v>
      </c>
      <c r="C4" s="43" t="s">
        <v>298</v>
      </c>
      <c r="D4" s="43" t="s">
        <v>299</v>
      </c>
      <c r="E4" s="43" t="s">
        <v>300</v>
      </c>
      <c r="F4" s="54" t="s">
        <v>301</v>
      </c>
      <c r="G4" s="43" t="s">
        <v>302</v>
      </c>
      <c r="H4" s="54" t="s">
        <v>303</v>
      </c>
      <c r="I4" s="54" t="s">
        <v>304</v>
      </c>
      <c r="J4" s="43" t="s">
        <v>305</v>
      </c>
    </row>
    <row r="5" ht="18.75" customHeight="1" spans="1:10">
      <c r="A5" s="141">
        <v>1</v>
      </c>
      <c r="B5" s="141">
        <v>2</v>
      </c>
      <c r="C5" s="141">
        <v>3</v>
      </c>
      <c r="D5" s="141">
        <v>4</v>
      </c>
      <c r="E5" s="141">
        <v>5</v>
      </c>
      <c r="F5" s="141">
        <v>6</v>
      </c>
      <c r="G5" s="141">
        <v>7</v>
      </c>
      <c r="H5" s="141">
        <v>8</v>
      </c>
      <c r="I5" s="141">
        <v>9</v>
      </c>
      <c r="J5" s="141">
        <v>10</v>
      </c>
    </row>
    <row r="6" ht="18.75" customHeight="1" spans="1:10">
      <c r="A6" s="142" t="s">
        <v>70</v>
      </c>
      <c r="B6" s="45"/>
      <c r="C6" s="45"/>
      <c r="D6" s="45"/>
      <c r="E6" s="59"/>
      <c r="F6" s="60"/>
      <c r="G6" s="59"/>
      <c r="H6" s="60"/>
      <c r="I6" s="60"/>
      <c r="J6" s="59"/>
    </row>
    <row r="7" ht="48" customHeight="1" spans="1:10">
      <c r="A7" s="238" t="s">
        <v>274</v>
      </c>
      <c r="B7" s="63" t="s">
        <v>306</v>
      </c>
      <c r="C7" s="63" t="s">
        <v>307</v>
      </c>
      <c r="D7" s="63" t="s">
        <v>308</v>
      </c>
      <c r="E7" s="142" t="s">
        <v>309</v>
      </c>
      <c r="F7" s="63" t="s">
        <v>310</v>
      </c>
      <c r="G7" s="142" t="s">
        <v>311</v>
      </c>
      <c r="H7" s="63" t="s">
        <v>312</v>
      </c>
      <c r="I7" s="63" t="s">
        <v>313</v>
      </c>
      <c r="J7" s="142" t="s">
        <v>314</v>
      </c>
    </row>
    <row r="8" ht="24" customHeight="1" spans="1:10">
      <c r="A8" s="238" t="s">
        <v>274</v>
      </c>
      <c r="B8" s="63" t="s">
        <v>306</v>
      </c>
      <c r="C8" s="63" t="s">
        <v>307</v>
      </c>
      <c r="D8" s="63" t="s">
        <v>308</v>
      </c>
      <c r="E8" s="142" t="s">
        <v>315</v>
      </c>
      <c r="F8" s="63" t="s">
        <v>310</v>
      </c>
      <c r="G8" s="142" t="s">
        <v>316</v>
      </c>
      <c r="H8" s="63" t="s">
        <v>317</v>
      </c>
      <c r="I8" s="63" t="s">
        <v>313</v>
      </c>
      <c r="J8" s="142" t="s">
        <v>318</v>
      </c>
    </row>
    <row r="9" ht="46" customHeight="1" spans="1:10">
      <c r="A9" s="238" t="s">
        <v>274</v>
      </c>
      <c r="B9" s="63" t="s">
        <v>306</v>
      </c>
      <c r="C9" s="63" t="s">
        <v>307</v>
      </c>
      <c r="D9" s="63" t="s">
        <v>319</v>
      </c>
      <c r="E9" s="142" t="s">
        <v>320</v>
      </c>
      <c r="F9" s="63" t="s">
        <v>321</v>
      </c>
      <c r="G9" s="142" t="s">
        <v>171</v>
      </c>
      <c r="H9" s="63" t="s">
        <v>322</v>
      </c>
      <c r="I9" s="63" t="s">
        <v>323</v>
      </c>
      <c r="J9" s="142" t="s">
        <v>324</v>
      </c>
    </row>
    <row r="10" ht="27" customHeight="1" spans="1:10">
      <c r="A10" s="238" t="s">
        <v>274</v>
      </c>
      <c r="B10" s="63" t="s">
        <v>306</v>
      </c>
      <c r="C10" s="63" t="s">
        <v>325</v>
      </c>
      <c r="D10" s="63" t="s">
        <v>326</v>
      </c>
      <c r="E10" s="142" t="s">
        <v>327</v>
      </c>
      <c r="F10" s="63" t="s">
        <v>328</v>
      </c>
      <c r="G10" s="142" t="s">
        <v>329</v>
      </c>
      <c r="H10" s="63" t="s">
        <v>330</v>
      </c>
      <c r="I10" s="63" t="s">
        <v>323</v>
      </c>
      <c r="J10" s="142" t="s">
        <v>327</v>
      </c>
    </row>
    <row r="11" ht="27" customHeight="1" spans="1:10">
      <c r="A11" s="238" t="s">
        <v>274</v>
      </c>
      <c r="B11" s="63" t="s">
        <v>306</v>
      </c>
      <c r="C11" s="63" t="s">
        <v>331</v>
      </c>
      <c r="D11" s="63" t="s">
        <v>332</v>
      </c>
      <c r="E11" s="142" t="s">
        <v>333</v>
      </c>
      <c r="F11" s="63" t="s">
        <v>328</v>
      </c>
      <c r="G11" s="142" t="s">
        <v>334</v>
      </c>
      <c r="H11" s="63" t="s">
        <v>335</v>
      </c>
      <c r="I11" s="63" t="s">
        <v>323</v>
      </c>
      <c r="J11" s="142" t="s">
        <v>336</v>
      </c>
    </row>
    <row r="12" ht="41" customHeight="1" spans="1:10">
      <c r="A12" s="238" t="s">
        <v>285</v>
      </c>
      <c r="B12" s="63" t="s">
        <v>337</v>
      </c>
      <c r="C12" s="63" t="s">
        <v>307</v>
      </c>
      <c r="D12" s="63" t="s">
        <v>308</v>
      </c>
      <c r="E12" s="142" t="s">
        <v>338</v>
      </c>
      <c r="F12" s="63" t="s">
        <v>310</v>
      </c>
      <c r="G12" s="142" t="s">
        <v>339</v>
      </c>
      <c r="H12" s="63" t="s">
        <v>340</v>
      </c>
      <c r="I12" s="63" t="s">
        <v>313</v>
      </c>
      <c r="J12" s="142" t="s">
        <v>341</v>
      </c>
    </row>
    <row r="13" ht="41" customHeight="1" spans="1:10">
      <c r="A13" s="238" t="s">
        <v>285</v>
      </c>
      <c r="B13" s="63" t="s">
        <v>337</v>
      </c>
      <c r="C13" s="63" t="s">
        <v>307</v>
      </c>
      <c r="D13" s="63" t="s">
        <v>308</v>
      </c>
      <c r="E13" s="142" t="s">
        <v>342</v>
      </c>
      <c r="F13" s="63" t="s">
        <v>310</v>
      </c>
      <c r="G13" s="142" t="s">
        <v>343</v>
      </c>
      <c r="H13" s="63" t="s">
        <v>344</v>
      </c>
      <c r="I13" s="63" t="s">
        <v>313</v>
      </c>
      <c r="J13" s="142" t="s">
        <v>345</v>
      </c>
    </row>
    <row r="14" ht="41" customHeight="1" spans="1:10">
      <c r="A14" s="238" t="s">
        <v>285</v>
      </c>
      <c r="B14" s="63" t="s">
        <v>337</v>
      </c>
      <c r="C14" s="63" t="s">
        <v>307</v>
      </c>
      <c r="D14" s="63" t="s">
        <v>308</v>
      </c>
      <c r="E14" s="142" t="s">
        <v>346</v>
      </c>
      <c r="F14" s="63" t="s">
        <v>310</v>
      </c>
      <c r="G14" s="142" t="s">
        <v>347</v>
      </c>
      <c r="H14" s="63" t="s">
        <v>312</v>
      </c>
      <c r="I14" s="63" t="s">
        <v>313</v>
      </c>
      <c r="J14" s="142" t="s">
        <v>348</v>
      </c>
    </row>
    <row r="15" ht="41" customHeight="1" spans="1:10">
      <c r="A15" s="238" t="s">
        <v>285</v>
      </c>
      <c r="B15" s="63" t="s">
        <v>337</v>
      </c>
      <c r="C15" s="63" t="s">
        <v>307</v>
      </c>
      <c r="D15" s="63" t="s">
        <v>308</v>
      </c>
      <c r="E15" s="142" t="s">
        <v>349</v>
      </c>
      <c r="F15" s="63" t="s">
        <v>310</v>
      </c>
      <c r="G15" s="142" t="s">
        <v>350</v>
      </c>
      <c r="H15" s="63" t="s">
        <v>351</v>
      </c>
      <c r="I15" s="63" t="s">
        <v>313</v>
      </c>
      <c r="J15" s="142" t="s">
        <v>352</v>
      </c>
    </row>
    <row r="16" ht="30" customHeight="1" spans="1:10">
      <c r="A16" s="238" t="s">
        <v>285</v>
      </c>
      <c r="B16" s="63" t="s">
        <v>337</v>
      </c>
      <c r="C16" s="63" t="s">
        <v>307</v>
      </c>
      <c r="D16" s="63" t="s">
        <v>308</v>
      </c>
      <c r="E16" s="142" t="s">
        <v>353</v>
      </c>
      <c r="F16" s="63" t="s">
        <v>321</v>
      </c>
      <c r="G16" s="142" t="s">
        <v>354</v>
      </c>
      <c r="H16" s="63" t="s">
        <v>355</v>
      </c>
      <c r="I16" s="63" t="s">
        <v>323</v>
      </c>
      <c r="J16" s="142" t="s">
        <v>345</v>
      </c>
    </row>
    <row r="17" ht="30" customHeight="1" spans="1:10">
      <c r="A17" s="238" t="s">
        <v>285</v>
      </c>
      <c r="B17" s="63" t="s">
        <v>337</v>
      </c>
      <c r="C17" s="63" t="s">
        <v>325</v>
      </c>
      <c r="D17" s="63" t="s">
        <v>326</v>
      </c>
      <c r="E17" s="142" t="s">
        <v>356</v>
      </c>
      <c r="F17" s="63" t="s">
        <v>328</v>
      </c>
      <c r="G17" s="142" t="s">
        <v>357</v>
      </c>
      <c r="H17" s="63" t="s">
        <v>330</v>
      </c>
      <c r="I17" s="63" t="s">
        <v>323</v>
      </c>
      <c r="J17" s="142" t="s">
        <v>358</v>
      </c>
    </row>
    <row r="18" ht="30" customHeight="1" spans="1:10">
      <c r="A18" s="238" t="s">
        <v>285</v>
      </c>
      <c r="B18" s="63" t="s">
        <v>337</v>
      </c>
      <c r="C18" s="63" t="s">
        <v>331</v>
      </c>
      <c r="D18" s="63" t="s">
        <v>332</v>
      </c>
      <c r="E18" s="142" t="s">
        <v>359</v>
      </c>
      <c r="F18" s="63" t="s">
        <v>310</v>
      </c>
      <c r="G18" s="142" t="s">
        <v>360</v>
      </c>
      <c r="H18" s="63" t="s">
        <v>335</v>
      </c>
      <c r="I18" s="63" t="s">
        <v>323</v>
      </c>
      <c r="J18" s="142" t="s">
        <v>361</v>
      </c>
    </row>
    <row r="19" ht="21" customHeight="1" spans="1:10">
      <c r="A19" s="238" t="s">
        <v>289</v>
      </c>
      <c r="B19" s="63" t="s">
        <v>306</v>
      </c>
      <c r="C19" s="63" t="s">
        <v>307</v>
      </c>
      <c r="D19" s="63" t="s">
        <v>308</v>
      </c>
      <c r="E19" s="142" t="s">
        <v>362</v>
      </c>
      <c r="F19" s="63" t="s">
        <v>328</v>
      </c>
      <c r="G19" s="142" t="s">
        <v>170</v>
      </c>
      <c r="H19" s="63" t="s">
        <v>312</v>
      </c>
      <c r="I19" s="63" t="s">
        <v>313</v>
      </c>
      <c r="J19" s="142" t="s">
        <v>363</v>
      </c>
    </row>
    <row r="20" ht="21" customHeight="1" spans="1:10">
      <c r="A20" s="238" t="s">
        <v>289</v>
      </c>
      <c r="B20" s="63" t="s">
        <v>306</v>
      </c>
      <c r="C20" s="63" t="s">
        <v>307</v>
      </c>
      <c r="D20" s="63" t="s">
        <v>308</v>
      </c>
      <c r="E20" s="142" t="s">
        <v>364</v>
      </c>
      <c r="F20" s="63" t="s">
        <v>310</v>
      </c>
      <c r="G20" s="142" t="s">
        <v>365</v>
      </c>
      <c r="H20" s="63" t="s">
        <v>312</v>
      </c>
      <c r="I20" s="63" t="s">
        <v>313</v>
      </c>
      <c r="J20" s="142" t="s">
        <v>366</v>
      </c>
    </row>
    <row r="21" ht="46" customHeight="1" spans="1:10">
      <c r="A21" s="238" t="s">
        <v>289</v>
      </c>
      <c r="B21" s="63" t="s">
        <v>306</v>
      </c>
      <c r="C21" s="63" t="s">
        <v>307</v>
      </c>
      <c r="D21" s="63" t="s">
        <v>367</v>
      </c>
      <c r="E21" s="142" t="s">
        <v>368</v>
      </c>
      <c r="F21" s="63" t="s">
        <v>310</v>
      </c>
      <c r="G21" s="142" t="s">
        <v>369</v>
      </c>
      <c r="H21" s="63" t="s">
        <v>335</v>
      </c>
      <c r="I21" s="63" t="s">
        <v>323</v>
      </c>
      <c r="J21" s="142" t="s">
        <v>370</v>
      </c>
    </row>
    <row r="22" ht="24" customHeight="1" spans="1:10">
      <c r="A22" s="238" t="s">
        <v>289</v>
      </c>
      <c r="B22" s="63" t="s">
        <v>306</v>
      </c>
      <c r="C22" s="63" t="s">
        <v>325</v>
      </c>
      <c r="D22" s="63" t="s">
        <v>326</v>
      </c>
      <c r="E22" s="142" t="s">
        <v>371</v>
      </c>
      <c r="F22" s="63" t="s">
        <v>328</v>
      </c>
      <c r="G22" s="142" t="s">
        <v>329</v>
      </c>
      <c r="H22" s="63" t="s">
        <v>372</v>
      </c>
      <c r="I22" s="63" t="s">
        <v>323</v>
      </c>
      <c r="J22" s="142" t="s">
        <v>371</v>
      </c>
    </row>
    <row r="23" ht="34" customHeight="1" spans="1:10">
      <c r="A23" s="238" t="s">
        <v>289</v>
      </c>
      <c r="B23" s="63" t="s">
        <v>306</v>
      </c>
      <c r="C23" s="63" t="s">
        <v>331</v>
      </c>
      <c r="D23" s="63" t="s">
        <v>332</v>
      </c>
      <c r="E23" s="142" t="s">
        <v>373</v>
      </c>
      <c r="F23" s="63" t="s">
        <v>310</v>
      </c>
      <c r="G23" s="142" t="s">
        <v>369</v>
      </c>
      <c r="H23" s="63" t="s">
        <v>335</v>
      </c>
      <c r="I23" s="63" t="s">
        <v>323</v>
      </c>
      <c r="J23" s="142" t="s">
        <v>374</v>
      </c>
    </row>
    <row r="24" ht="34" customHeight="1" spans="1:10">
      <c r="A24" s="238" t="s">
        <v>271</v>
      </c>
      <c r="B24" s="63" t="s">
        <v>375</v>
      </c>
      <c r="C24" s="63" t="s">
        <v>307</v>
      </c>
      <c r="D24" s="63" t="s">
        <v>308</v>
      </c>
      <c r="E24" s="142" t="s">
        <v>376</v>
      </c>
      <c r="F24" s="63" t="s">
        <v>310</v>
      </c>
      <c r="G24" s="142" t="s">
        <v>173</v>
      </c>
      <c r="H24" s="63" t="s">
        <v>340</v>
      </c>
      <c r="I24" s="63" t="s">
        <v>313</v>
      </c>
      <c r="J24" s="142" t="s">
        <v>377</v>
      </c>
    </row>
    <row r="25" ht="30" customHeight="1" spans="1:10">
      <c r="A25" s="238" t="s">
        <v>271</v>
      </c>
      <c r="B25" s="63" t="s">
        <v>375</v>
      </c>
      <c r="C25" s="63" t="s">
        <v>307</v>
      </c>
      <c r="D25" s="63" t="s">
        <v>308</v>
      </c>
      <c r="E25" s="142" t="s">
        <v>378</v>
      </c>
      <c r="F25" s="63" t="s">
        <v>328</v>
      </c>
      <c r="G25" s="142" t="s">
        <v>379</v>
      </c>
      <c r="H25" s="63" t="s">
        <v>380</v>
      </c>
      <c r="I25" s="63" t="s">
        <v>313</v>
      </c>
      <c r="J25" s="142" t="s">
        <v>381</v>
      </c>
    </row>
    <row r="26" ht="24" customHeight="1" spans="1:10">
      <c r="A26" s="238" t="s">
        <v>271</v>
      </c>
      <c r="B26" s="63" t="s">
        <v>375</v>
      </c>
      <c r="C26" s="63" t="s">
        <v>325</v>
      </c>
      <c r="D26" s="63" t="s">
        <v>326</v>
      </c>
      <c r="E26" s="142" t="s">
        <v>382</v>
      </c>
      <c r="F26" s="63" t="s">
        <v>328</v>
      </c>
      <c r="G26" s="142" t="s">
        <v>383</v>
      </c>
      <c r="H26" s="63" t="s">
        <v>330</v>
      </c>
      <c r="I26" s="63" t="s">
        <v>323</v>
      </c>
      <c r="J26" s="142" t="s">
        <v>384</v>
      </c>
    </row>
    <row r="27" ht="24" customHeight="1" spans="1:10">
      <c r="A27" s="238" t="s">
        <v>271</v>
      </c>
      <c r="B27" s="63" t="s">
        <v>375</v>
      </c>
      <c r="C27" s="63" t="s">
        <v>331</v>
      </c>
      <c r="D27" s="63" t="s">
        <v>332</v>
      </c>
      <c r="E27" s="142" t="s">
        <v>385</v>
      </c>
      <c r="F27" s="63" t="s">
        <v>328</v>
      </c>
      <c r="G27" s="142" t="s">
        <v>334</v>
      </c>
      <c r="H27" s="63" t="s">
        <v>335</v>
      </c>
      <c r="I27" s="63" t="s">
        <v>323</v>
      </c>
      <c r="J27" s="142" t="s">
        <v>386</v>
      </c>
    </row>
  </sheetData>
  <mergeCells count="10">
    <mergeCell ref="A2:J2"/>
    <mergeCell ref="A3:H3"/>
    <mergeCell ref="A7:A11"/>
    <mergeCell ref="A12:A18"/>
    <mergeCell ref="A19:A23"/>
    <mergeCell ref="A24:A27"/>
    <mergeCell ref="B7:B11"/>
    <mergeCell ref="B12:B18"/>
    <mergeCell ref="B19:B23"/>
    <mergeCell ref="B24:B27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市对下转移支付预算表</vt:lpstr>
      <vt:lpstr>市对下转移支付绩效目标表</vt:lpstr>
      <vt:lpstr>新增资产配置表</vt:lpstr>
      <vt:lpstr>中央和省转移支付补助项目支出预算表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lzx</cp:lastModifiedBy>
  <dcterms:created xsi:type="dcterms:W3CDTF">2025-02-20T08:09:00Z</dcterms:created>
  <dcterms:modified xsi:type="dcterms:W3CDTF">2025-03-06T01:38:38Z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1FA1B298B47D42678B30CF5321540F7E_13</vt:lpwstr>
  </property>
  <property fmtid="{D5CDD505-2E9C-101B-9397-08002B2CF9AE}" pid="3" name="KSOProductBuildVer">
    <vt:lpwstr>2052-11.8.6.8810</vt:lpwstr>
  </property>
</Properties>
</file>