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<sst xmlns="http://schemas.openxmlformats.org/spreadsheetml/2006/main" count="1160" uniqueCount="425">
  <si>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</si>
  <si>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</si>
  <si>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</si>
  <si>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</si>
  <si>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</si>
  <si>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</si>
  <si>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</si>
  <si>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</si>
  <si>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</si>
  <si>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</si>
  <si>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</si>
  <si>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</si>
  <si>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</si>
  <si>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</si>
  <si>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</si>
  <si>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</si>
  <si>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</si>
  <si>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</si>
  <si>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</si>
  <si>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</si>
  <si>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</si>
  <si>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</si>
  <si>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</si>
  <si>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</si>
  <si>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</si>
  <si>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</si>
  <si>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</si>
  <si>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</si>
  <si>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</si>
  <si>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</si>
  <si>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</si>
  <si>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</si>
  <si>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</si>
  <si>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</si>
  <si>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</si>
  <si>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</si>
  <si>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</si>
  <si>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</si>
  <si>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</si>
  <si>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</si>
  <si>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</si>
  <si>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</si>
  <si>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</si>
  <si>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</si>
  <si>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</si>
  <si>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</si>
  <si>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</si>
  <si>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</si>
  <si>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</si>
  <si>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</si>
  <si>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</si>
  <si>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</si>
  <si>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</si>
  <si>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</si>
  <si>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</si>
  <si>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</si>
  <si>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</si>
  <si>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</si>
  <si>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</si>
  <si>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</si>
  <si>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</si>
  <si>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</si>
  <si>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</si>
  <si>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</si>
  <si>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</si>
  <si>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</si>
  <si>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</si>
  <si>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</si>
  <si>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</si>
  <si>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</si>
  <si>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324</t>
  </si>
  <si>
    <t>临沧市搬迁安置办公室</t>
  </si>
  <si>
    <t>324001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</si>
  <si>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</si>
  <si>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</si>
  <si>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</si>
  <si>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</si>
  <si>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</si>
  <si>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</si>
  <si>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</si>
  <si>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</si>
  <si>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</si>
  <si>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</si>
  <si>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</si>
  <si>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</si>
  <si>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</si>
  <si>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</si>
  <si>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</si>
  <si>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</si>
  <si>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</si>
  <si>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</si>
  <si>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</si>
  <si>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</si>
  <si>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</si>
  <si>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</si>
  <si>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</si>
  <si>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</si>
  <si>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</si>
  <si>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</si>
  <si>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</si>
  <si>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</si>
  <si>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</si>
  <si>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</si>
  <si>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220</t>
  </si>
  <si>
    <t>自然资源海洋气象等支出</t>
  </si>
  <si>
    <t>22001</t>
  </si>
  <si>
    <t>自然资源事务</t>
  </si>
  <si>
    <t>2200101</t>
  </si>
  <si>
    <t>行政运行</t>
  </si>
  <si>
    <t>2200102</t>
  </si>
  <si>
    <t>一般行政管理事务</t>
  </si>
  <si>
    <t>221</t>
  </si>
  <si>
    <t>住房保障支出</t>
  </si>
  <si>
    <t>22102</t>
  </si>
  <si>
    <t>住房改革支出</t>
  </si>
  <si>
    <t>2210201</t>
  </si>
  <si>
    <t>住房公积金</t>
  </si>
  <si>
    <t>229</t>
  </si>
  <si>
    <t>22999</t>
  </si>
  <si>
    <t>2299999</t>
  </si>
  <si>
    <t>230</t>
  </si>
  <si>
    <t>转移性支出</t>
  </si>
  <si>
    <t>23002</t>
  </si>
  <si>
    <t>一般性转移支付</t>
  </si>
  <si>
    <t>2300252</t>
  </si>
  <si>
    <t>农林水共同财政事权转移支付支出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</si>
  <si>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</si>
  <si>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</si>
  <si>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</si>
  <si>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</si>
  <si>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</si>
  <si>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</si>
  <si>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</si>
  <si>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</si>
  <si>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</si>
  <si>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</si>
  <si>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</si>
  <si>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</si>
  <si>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</si>
  <si>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</si>
  <si>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</si>
  <si>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</si>
  <si>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</si>
  <si>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</si>
  <si>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</si>
  <si>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</si>
  <si>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</si>
  <si>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</si>
  <si>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</si>
  <si>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</si>
  <si>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</si>
  <si>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</si>
  <si>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</si>
  <si>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</si>
  <si>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</si>
  <si>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</si>
  <si>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</si>
  <si>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</si>
  <si>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</si>
  <si>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</si>
  <si>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</si>
  <si>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</si>
  <si>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</si>
  <si>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</si>
  <si>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</si>
  <si>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</si>
  <si>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</si>
  <si>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</si>
  <si>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</si>
  <si>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</si>
  <si>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</si>
  <si>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</si>
  <si>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</si>
  <si>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</si>
  <si>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</si>
  <si>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</si>
  <si>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</si>
  <si>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</si>
  <si>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</si>
  <si>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</si>
  <si>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</si>
  <si>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</si>
  <si>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</si>
  <si>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</si>
  <si>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</si>
  <si>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</si>
  <si>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</si>
  <si>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</si>
  <si>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</si>
  <si>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</si>
  <si>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</si>
  <si>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</si>
  <si>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</si>
  <si>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</si>
  <si>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</si>
  <si>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</si>
  <si>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</si>
  <si>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</si>
  <si>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</si>
  <si>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</si>
  <si>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</si>
  <si>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</si>
  <si>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</si>
  <si>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</si>
  <si>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</si>
  <si>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530900210000000002768</t>
  </si>
  <si>
    <t>行政人员支出工资</t>
  </si>
  <si>
    <t>30101</t>
  </si>
  <si>
    <t>基本工资</t>
  </si>
  <si>
    <t>30102</t>
  </si>
  <si>
    <t>津贴补贴</t>
  </si>
  <si>
    <t>530900231100001493664</t>
  </si>
  <si>
    <t>行政人员绩效考核奖</t>
  </si>
  <si>
    <t>30103</t>
  </si>
  <si>
    <t>奖金</t>
  </si>
  <si>
    <t>530900210000000002769</t>
  </si>
  <si>
    <t>社会保障缴费</t>
  </si>
  <si>
    <t>30108</t>
  </si>
  <si>
    <t>机关事业单位基本养老保险缴费</t>
  </si>
  <si>
    <t>2080506</t>
  </si>
  <si>
    <t>机关事业单位职业年金缴费支出</t>
  </si>
  <si>
    <t>30109</t>
  </si>
  <si>
    <t>职业年金缴费</t>
  </si>
  <si>
    <t>30110</t>
  </si>
  <si>
    <t>职工基本医疗保险缴费</t>
  </si>
  <si>
    <t>2101102</t>
  </si>
  <si>
    <t>事业单位医疗</t>
  </si>
  <si>
    <t>30111</t>
  </si>
  <si>
    <t>公务员医疗补助缴费</t>
  </si>
  <si>
    <t>30112</t>
  </si>
  <si>
    <t>其他社会保障缴费</t>
  </si>
  <si>
    <t>530900210000000002770</t>
  </si>
  <si>
    <t>30113</t>
  </si>
  <si>
    <t>530900210000000002778</t>
  </si>
  <si>
    <t>一般公用经费</t>
  </si>
  <si>
    <t>30201</t>
  </si>
  <si>
    <t>办公费</t>
  </si>
  <si>
    <t>30299</t>
  </si>
  <si>
    <t>其他商品和服务支出</t>
  </si>
  <si>
    <t>30211</t>
  </si>
  <si>
    <t>差旅费</t>
  </si>
  <si>
    <t>30207</t>
  </si>
  <si>
    <t>邮电费</t>
  </si>
  <si>
    <t>530900210000000002777</t>
  </si>
  <si>
    <t>离退休公用经费</t>
  </si>
  <si>
    <t>530900210000000002779</t>
  </si>
  <si>
    <t>职工教育经费</t>
  </si>
  <si>
    <t>30216</t>
  </si>
  <si>
    <t>培训费</t>
  </si>
  <si>
    <t>530900210000000002774</t>
  </si>
  <si>
    <t>工会经费</t>
  </si>
  <si>
    <t>30228</t>
  </si>
  <si>
    <t>530900210000000002775</t>
  </si>
  <si>
    <t>福利费</t>
  </si>
  <si>
    <t>30229</t>
  </si>
  <si>
    <t>530900210000000002772</t>
  </si>
  <si>
    <t>公务用车运行维护费</t>
  </si>
  <si>
    <t>30231</t>
  </si>
  <si>
    <t>530900210000000002773</t>
  </si>
  <si>
    <t>行政人员公务交通补贴</t>
  </si>
  <si>
    <t>30239</t>
  </si>
  <si>
    <t>其他交通费用</t>
  </si>
  <si>
    <t>530900210000000002771</t>
  </si>
  <si>
    <t>离退休费</t>
  </si>
  <si>
    <t>30302</t>
  </si>
  <si>
    <t>退休费</t>
  </si>
  <si>
    <t>预算05-1表</t>
  </si>
  <si>
    <t>项目分类</t>
  </si>
  <si>
    <t>项目单位</t>
  </si>
  <si>
    <t>经济科目编码</t>
  </si>
  <si>
    <t>经济科目名称</t>
  </si>
  <si>
    <t>本年拨款</t>
  </si>
  <si>
    <t>其中：本次下达</t>
  </si>
  <si>
    <t>2025年后期扶持工作经费</t>
  </si>
  <si>
    <t>专项业务类</t>
  </si>
  <si>
    <t>530900251100004105942</t>
  </si>
  <si>
    <t>30215</t>
  </si>
  <si>
    <t>会议费</t>
  </si>
  <si>
    <t>30217</t>
  </si>
  <si>
    <t>30226</t>
  </si>
  <si>
    <t>劳务费</t>
  </si>
  <si>
    <t>31002</t>
  </si>
  <si>
    <t>办公设备购置</t>
  </si>
  <si>
    <t>糯扎渡水电站管理机构实施管理费项目资金</t>
  </si>
  <si>
    <t>530900241100003073019</t>
  </si>
  <si>
    <t>30205</t>
  </si>
  <si>
    <t>水费</t>
  </si>
  <si>
    <t>30206</t>
  </si>
  <si>
    <t>电费</t>
  </si>
  <si>
    <t>30209</t>
  </si>
  <si>
    <t>物业管理费</t>
  </si>
  <si>
    <t>30213</t>
  </si>
  <si>
    <t>维修（护）费</t>
  </si>
  <si>
    <t>30227</t>
  </si>
  <si>
    <t>委托业务费</t>
  </si>
  <si>
    <t>预算05-2表</t>
  </si>
  <si>
    <t>单位名称、项目名称</t>
  </si>
  <si>
    <t>项目年度绩效目标</t>
  </si>
  <si>
    <t>一级指标</t>
  </si>
  <si>
    <t>二级指标</t>
  </si>
  <si>
    <t>三级指标</t>
  </si>
  <si>
    <t>指标性质</t>
  </si>
  <si>
    <t>指标值</t>
  </si>
  <si>
    <t>度量单位</t>
  </si>
  <si>
    <t>指标属性</t>
  </si>
  <si>
    <t>指标内容</t>
  </si>
  <si>
    <t>强力推进水库移民脱贫解困工程，助推贫困移民如期脱贫，大力推进水库移民产业升级发展，促进水库移民增收致富，着力加强水库移民创业就业培训，提升水库移民自我发展能力，全面加快水库移民美丽家园建设，增强水库移民幸福感和获得感。</t>
  </si>
  <si>
    <t>产出指标</t>
  </si>
  <si>
    <t>数量指标</t>
  </si>
  <si>
    <t>聘用临时人员协助完成后期扶持工作</t>
  </si>
  <si>
    <t>=</t>
  </si>
  <si>
    <t>人</t>
  </si>
  <si>
    <t>定量指标</t>
  </si>
  <si>
    <t>聘用公益性岗位人员2人，协助完成2025年后期扶持工作</t>
  </si>
  <si>
    <t>完成2025年度后期扶持工作，出差调研</t>
  </si>
  <si>
    <t>&gt;=</t>
  </si>
  <si>
    <t>50</t>
  </si>
  <si>
    <t>人次</t>
  </si>
  <si>
    <t>组织召开后期扶持项目及政策解读相关会议</t>
  </si>
  <si>
    <t>次</t>
  </si>
  <si>
    <t>开展后期扶持工作打印表格资料复印纸碳粉等办公用品采购</t>
  </si>
  <si>
    <t>10</t>
  </si>
  <si>
    <t>接待群众上访次数</t>
  </si>
  <si>
    <t>&lt;=</t>
  </si>
  <si>
    <t>质量指标</t>
  </si>
  <si>
    <t>完成2025年度后期扶持工作，2025后扶项目</t>
  </si>
  <si>
    <t>100</t>
  </si>
  <si>
    <t>%</t>
  </si>
  <si>
    <t>定性指标</t>
  </si>
  <si>
    <t>完成2025年度后期扶持工作，2025后扶项目100个</t>
  </si>
  <si>
    <t>效益指标</t>
  </si>
  <si>
    <t>经济效益</t>
  </si>
  <si>
    <t>增加后期扶持人口年收入</t>
  </si>
  <si>
    <t>社会效益</t>
  </si>
  <si>
    <t>完成库区和移民安置区2025年度后期扶持工作，推进大中型水库建设，促进后扶人口增收致富，信访维稳工作取得成效</t>
  </si>
  <si>
    <t>满意度指标</t>
  </si>
  <si>
    <t>服务对象满意度</t>
  </si>
  <si>
    <t>让移民群众满意度</t>
  </si>
  <si>
    <t>90</t>
  </si>
  <si>
    <t>作为大型水电站移民安置管理机构相关的管理性支出，保证移民安置工作顺利进行。</t>
  </si>
  <si>
    <t>保证糯扎渡水电站移民搬迁安置收口扫尾顺利进行出差下乡汇报工作、调研</t>
  </si>
  <si>
    <t>高质量完成糯扎渡水电站移民安置收口扫尾工作，解决历史遗留问题</t>
  </si>
  <si>
    <t>完成办公楼固定资产维修（护）</t>
  </si>
  <si>
    <t>1.00</t>
  </si>
  <si>
    <t>次（件）</t>
  </si>
  <si>
    <t>完成办公楼固定资产维修（护）不少于1次</t>
  </si>
  <si>
    <t>聘用公益岗人员</t>
  </si>
  <si>
    <t>5.00</t>
  </si>
  <si>
    <t>为保障我单位正常运作，特聘用公益岗人员5人</t>
  </si>
  <si>
    <t>做好移民群众及上级领导调研接待工作</t>
  </si>
  <si>
    <t>20</t>
  </si>
  <si>
    <t>成本指标</t>
  </si>
  <si>
    <t>社会成本指标</t>
  </si>
  <si>
    <t>保证移民管理机构正常运转</t>
  </si>
  <si>
    <t>让移民搬得出，稳得住</t>
  </si>
  <si>
    <t>保证移民发展，让移民搬到出，稳得住，能致富</t>
  </si>
  <si>
    <t>让移民满意</t>
  </si>
  <si>
    <t>让广大涉及的移民满意，能发展，能致富</t>
  </si>
  <si>
    <t>预算06表</t>
  </si>
  <si>
    <t>政府性基金预算支出预算表</t>
  </si>
  <si>
    <t>单位名称：临沧市发展和改革委员会</t>
  </si>
  <si>
    <t>本年政府性基金预算支出</t>
  </si>
  <si>
    <t>说明：此表反映2025年政府性基金预算支出，因本单位无此预算，故此表无数据。</t>
  </si>
  <si>
    <t>预算07表</t>
  </si>
  <si>
    <t>预算项目</t>
  </si>
  <si>
    <t>采购项目</t>
  </si>
  <si>
    <t>采购目录</t>
  </si>
  <si>
    <t>计量
单位</t>
  </si>
  <si>
    <t>数量</t>
  </si>
  <si>
    <t>面向中小企业预留资金</t>
  </si>
  <si>
    <t>政府性
基金</t>
  </si>
  <si>
    <t>国有资本经营收益</t>
  </si>
  <si>
    <t>财政专户管理的收入</t>
  </si>
  <si>
    <t>公务用车加油服务</t>
  </si>
  <si>
    <t>车辆加油、添加燃料服务</t>
  </si>
  <si>
    <t>升</t>
  </si>
  <si>
    <t>公务用车修理服务</t>
  </si>
  <si>
    <t>车辆维修和保养服务</t>
  </si>
  <si>
    <t>复印纸采购</t>
  </si>
  <si>
    <t>复印纸</t>
  </si>
  <si>
    <t>箱</t>
  </si>
  <si>
    <t>公务用车维修服务</t>
  </si>
  <si>
    <t>办公室物业管理服务</t>
  </si>
  <si>
    <t>物业管理服务</t>
  </si>
  <si>
    <t>月</t>
  </si>
  <si>
    <t>预算08表</t>
  </si>
  <si>
    <t>政府购买服务项目</t>
  </si>
  <si>
    <t>政府购买服务目录</t>
  </si>
  <si>
    <t>说明：此表反映2025年政府购买服务预算支出，因本单位无此预算，故此表无数据。</t>
  </si>
  <si>
    <t>预算09-1表</t>
  </si>
  <si>
    <t>单位名称（项目）</t>
  </si>
  <si>
    <t>地区</t>
  </si>
  <si>
    <t>政府性基金</t>
  </si>
  <si>
    <t>凤庆县</t>
  </si>
  <si>
    <t>云县</t>
  </si>
  <si>
    <t>临翔区</t>
  </si>
  <si>
    <t>永德县</t>
  </si>
  <si>
    <t>镇康县</t>
  </si>
  <si>
    <t>双江县</t>
  </si>
  <si>
    <t>耿马县</t>
  </si>
  <si>
    <t>沧源县</t>
  </si>
  <si>
    <t>高新区</t>
  </si>
  <si>
    <t>边境合作区</t>
  </si>
  <si>
    <t>说明：此表反映2025年市对下转移支付预算支出，因本单位无此预算，故此表无数据。</t>
  </si>
  <si>
    <t>预算09-2表</t>
  </si>
  <si>
    <t>说明：此表反映2025年市对下转移支付绩效目标，因本单位无此预算，故此表无数据。</t>
  </si>
  <si>
    <t>预算10表</t>
  </si>
  <si>
    <t>资产类别</t>
  </si>
  <si>
    <t>资产分类代码.名称</t>
  </si>
  <si>
    <t>资产名称</t>
  </si>
  <si>
    <t>计量单位</t>
  </si>
  <si>
    <t>财政部门批复数（元）</t>
  </si>
  <si>
    <t>单价</t>
  </si>
  <si>
    <t>金额</t>
  </si>
  <si>
    <t>说明：此表反映2025年新增资产配置情况，因本单位无此预算，故此表无数据。</t>
  </si>
  <si>
    <t>预算11表</t>
  </si>
  <si>
    <t>上级补助</t>
  </si>
  <si>
    <t>2025年大中型水库移民后期扶持资金专项资金</t>
  </si>
  <si>
    <t>事业发展类</t>
  </si>
  <si>
    <t>39999</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</si>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</sst>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9.75"/>
      <color rgb="FF000000"/>
      <name val="宋体"/>
      <charset val="134"/>
    </font>
    <font>
      <sz val="10"/>
      <color theme="1"/>
      <name val="宋体"/>
      <charset val="134"/>
    </font>
    <font>
      <sz val="11"/>
      <color theme="1"/>
      <name val="宋体"/>
      <charset val="134"/>
    </font>
    <font>
      <sz val="12"/>
      <color rgb="FF000000"/>
      <name val="宋体"/>
      <charset val="134"/>
    </font>
    <font>
      <sz val="12"/>
      <color theme="1"/>
      <name val="宋体"/>
      <charset val="134"/>
    </font>
    <font>
      <sz val="11.25"/>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3">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11"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2" xfId="0" applyFont="1" applyBorder="1" applyAlignment="1" applyProtection="1">
      <alignment horizontal="center" vertical="center"/>
    </xf>
    <xf numFmtId="176" fontId="16" fillId="0" borderId="7" xfId="0" applyNumberFormat="1"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176" fontId="5"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B28" sqref="B28"/>
    </sheetView>
  </sheetViews>
  <sheetFormatPr defaultColWidth="9.14285714285714" defaultRowHeight="12" customHeight="1" outlineLevelCol="3"/>
  <cols>
    <col min="1" max="1" width="31.847619047619" customWidth="1"/>
    <col min="2" max="2" width="47.5333333333333"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6"/>
      <c r="C2" s="206"/>
      <c r="D2" s="206"/>
    </row>
    <row r="3" ht="18.75" customHeight="1" spans="1:4">
      <c r="A3" s="41" t="str">
        <f>"单位名称："&amp;"临沧市搬迁安置办公室"</f>
        <v>单位名称：临沧市搬迁安置办公室</v>
      </c>
      <c r="B3" s="207"/>
      <c r="C3" s="207"/>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2" t="s">
        <v>6</v>
      </c>
      <c r="B7" s="23">
        <v>3740333.05</v>
      </c>
      <c r="C7" s="132" t="s">
        <v>7</v>
      </c>
      <c r="D7" s="23"/>
    </row>
    <row r="8" ht="18.75" customHeight="1" spans="1:4">
      <c r="A8" s="132" t="s">
        <v>8</v>
      </c>
      <c r="B8" s="23"/>
      <c r="C8" s="132" t="s">
        <v>9</v>
      </c>
      <c r="D8" s="23"/>
    </row>
    <row r="9" ht="18.75" customHeight="1" spans="1:4">
      <c r="A9" s="132" t="s">
        <v>10</v>
      </c>
      <c r="B9" s="23"/>
      <c r="C9" s="132" t="s">
        <v>11</v>
      </c>
      <c r="D9" s="23"/>
    </row>
    <row r="10" ht="18.75" customHeight="1" spans="1:4">
      <c r="A10" s="132" t="s">
        <v>12</v>
      </c>
      <c r="B10" s="23"/>
      <c r="C10" s="132" t="s">
        <v>13</v>
      </c>
      <c r="D10" s="23"/>
    </row>
    <row r="11" ht="18.75" customHeight="1" spans="1:4">
      <c r="A11" s="208" t="s">
        <v>14</v>
      </c>
      <c r="B11" s="23">
        <v>558431.69</v>
      </c>
      <c r="C11" s="164" t="s">
        <v>15</v>
      </c>
      <c r="D11" s="23"/>
    </row>
    <row r="12" ht="18.75" customHeight="1" spans="1:4">
      <c r="A12" s="167" t="s">
        <v>16</v>
      </c>
      <c r="B12" s="23"/>
      <c r="C12" s="166" t="s">
        <v>17</v>
      </c>
      <c r="D12" s="23"/>
    </row>
    <row r="13" ht="18.75" customHeight="1" spans="1:4">
      <c r="A13" s="167" t="s">
        <v>18</v>
      </c>
      <c r="B13" s="23"/>
      <c r="C13" s="166" t="s">
        <v>19</v>
      </c>
      <c r="D13" s="23"/>
    </row>
    <row r="14" ht="18.75" customHeight="1" spans="1:4">
      <c r="A14" s="167" t="s">
        <v>20</v>
      </c>
      <c r="B14" s="23"/>
      <c r="C14" s="166" t="s">
        <v>21</v>
      </c>
      <c r="D14" s="23">
        <v>525917.08</v>
      </c>
    </row>
    <row r="15" ht="18.75" customHeight="1" spans="1:4">
      <c r="A15" s="167" t="s">
        <v>22</v>
      </c>
      <c r="B15" s="23"/>
      <c r="C15" s="166" t="s">
        <v>23</v>
      </c>
      <c r="D15" s="23">
        <v>230997.11</v>
      </c>
    </row>
    <row r="16" ht="18.75" customHeight="1" spans="1:4">
      <c r="A16" s="167" t="s">
        <v>24</v>
      </c>
      <c r="B16" s="23">
        <v>558431.69</v>
      </c>
      <c r="C16" s="167" t="s">
        <v>25</v>
      </c>
      <c r="D16" s="23"/>
    </row>
    <row r="17" ht="18.75" customHeight="1" spans="1:4">
      <c r="A17" s="167" t="s">
        <v>26</v>
      </c>
      <c r="B17" s="23"/>
      <c r="C17" s="167" t="s">
        <v>27</v>
      </c>
      <c r="D17" s="23"/>
    </row>
    <row r="18" ht="18.75" customHeight="1" spans="1:4">
      <c r="A18" s="168" t="s">
        <v>26</v>
      </c>
      <c r="B18" s="23"/>
      <c r="C18" s="166" t="s">
        <v>28</v>
      </c>
      <c r="D18" s="23"/>
    </row>
    <row r="19" ht="18.75" customHeight="1" spans="1:4">
      <c r="A19" s="168" t="s">
        <v>26</v>
      </c>
      <c r="B19" s="23"/>
      <c r="C19" s="166" t="s">
        <v>29</v>
      </c>
      <c r="D19" s="23"/>
    </row>
    <row r="20" ht="18.75" customHeight="1" spans="1:4">
      <c r="A20" s="168" t="s">
        <v>26</v>
      </c>
      <c r="B20" s="23"/>
      <c r="C20" s="166" t="s">
        <v>30</v>
      </c>
      <c r="D20" s="23"/>
    </row>
    <row r="21" ht="18.75" customHeight="1" spans="1:4">
      <c r="A21" s="168" t="s">
        <v>26</v>
      </c>
      <c r="B21" s="23"/>
      <c r="C21" s="166" t="s">
        <v>31</v>
      </c>
      <c r="D21" s="23"/>
    </row>
    <row r="22" ht="18.75" customHeight="1" spans="1:4">
      <c r="A22" s="168" t="s">
        <v>26</v>
      </c>
      <c r="B22" s="23"/>
      <c r="C22" s="166" t="s">
        <v>32</v>
      </c>
      <c r="D22" s="23"/>
    </row>
    <row r="23" ht="18.75" customHeight="1" spans="1:4">
      <c r="A23" s="168" t="s">
        <v>26</v>
      </c>
      <c r="B23" s="23"/>
      <c r="C23" s="166" t="s">
        <v>33</v>
      </c>
      <c r="D23" s="23"/>
    </row>
    <row r="24" ht="18.75" customHeight="1" spans="1:4">
      <c r="A24" s="168" t="s">
        <v>26</v>
      </c>
      <c r="B24" s="23"/>
      <c r="C24" s="166" t="s">
        <v>34</v>
      </c>
      <c r="D24" s="23">
        <v>3303179.3</v>
      </c>
    </row>
    <row r="25" ht="18.75" customHeight="1" spans="1:4">
      <c r="A25" s="168" t="s">
        <v>26</v>
      </c>
      <c r="B25" s="23"/>
      <c r="C25" s="166" t="s">
        <v>35</v>
      </c>
      <c r="D25" s="23">
        <v>284239.56</v>
      </c>
    </row>
    <row r="26" ht="18.75" customHeight="1" spans="1:4">
      <c r="A26" s="168" t="s">
        <v>26</v>
      </c>
      <c r="B26" s="23"/>
      <c r="C26" s="166" t="s">
        <v>36</v>
      </c>
      <c r="D26" s="23"/>
    </row>
    <row r="27" ht="18.75" customHeight="1" spans="1:4">
      <c r="A27" s="168" t="s">
        <v>26</v>
      </c>
      <c r="B27" s="23"/>
      <c r="C27" s="166" t="s">
        <v>37</v>
      </c>
      <c r="D27" s="23"/>
    </row>
    <row r="28" ht="18.75" customHeight="1" spans="1:4">
      <c r="A28" s="168" t="s">
        <v>26</v>
      </c>
      <c r="B28" s="23"/>
      <c r="C28" s="166" t="s">
        <v>38</v>
      </c>
      <c r="D28" s="23"/>
    </row>
    <row r="29" ht="18.75" customHeight="1" spans="1:4">
      <c r="A29" s="168" t="s">
        <v>26</v>
      </c>
      <c r="B29" s="23"/>
      <c r="C29" s="166" t="s">
        <v>39</v>
      </c>
      <c r="D29" s="23"/>
    </row>
    <row r="30" ht="18.75" customHeight="1" spans="1:4">
      <c r="A30" s="169" t="s">
        <v>26</v>
      </c>
      <c r="B30" s="23"/>
      <c r="C30" s="167" t="s">
        <v>40</v>
      </c>
      <c r="D30" s="23">
        <v>200000</v>
      </c>
    </row>
    <row r="31" ht="18.75" customHeight="1" spans="1:4">
      <c r="A31" s="169" t="s">
        <v>26</v>
      </c>
      <c r="B31" s="23"/>
      <c r="C31" s="167" t="s">
        <v>41</v>
      </c>
      <c r="D31" s="23"/>
    </row>
    <row r="32" ht="18.75" customHeight="1" spans="1:4">
      <c r="A32" s="169" t="s">
        <v>26</v>
      </c>
      <c r="B32" s="23"/>
      <c r="C32" s="167" t="s">
        <v>42</v>
      </c>
      <c r="D32" s="23"/>
    </row>
    <row r="33" ht="18.75" customHeight="1" spans="1:4">
      <c r="A33" s="169"/>
      <c r="B33" s="23"/>
      <c r="C33" s="167" t="s">
        <v>43</v>
      </c>
      <c r="D33" s="23"/>
    </row>
    <row r="34" ht="18.75" customHeight="1" spans="1:4">
      <c r="A34" s="209" t="s">
        <v>44</v>
      </c>
      <c r="B34" s="170">
        <f>SUM(B7:B11)</f>
        <v>4298764.74</v>
      </c>
      <c r="C34" s="210" t="s">
        <v>45</v>
      </c>
      <c r="D34" s="170">
        <v>4544333.05</v>
      </c>
    </row>
    <row r="35" ht="18.75" customHeight="1" spans="1:4">
      <c r="A35" s="211" t="s">
        <v>46</v>
      </c>
      <c r="B35" s="23">
        <v>245568.31</v>
      </c>
      <c r="C35" s="132" t="s">
        <v>47</v>
      </c>
      <c r="D35" s="23">
        <v>0</v>
      </c>
    </row>
    <row r="36" ht="18.75" customHeight="1" spans="1:4">
      <c r="A36" s="211" t="s">
        <v>48</v>
      </c>
      <c r="B36" s="23"/>
      <c r="C36" s="132" t="s">
        <v>48</v>
      </c>
      <c r="D36" s="23"/>
    </row>
    <row r="37" ht="18.75" customHeight="1" spans="1:4">
      <c r="A37" s="211" t="s">
        <v>49</v>
      </c>
      <c r="B37" s="23">
        <f>B35-B36</f>
        <v>245568.31</v>
      </c>
      <c r="C37" s="132" t="s">
        <v>50</v>
      </c>
      <c r="D37" s="23">
        <v>0</v>
      </c>
    </row>
    <row r="38" ht="18.75" customHeight="1" spans="1:4">
      <c r="A38" s="212" t="s">
        <v>51</v>
      </c>
      <c r="B38" s="170">
        <f t="shared" ref="B38:D38" si="0">B34+B35</f>
        <v>4544333.05</v>
      </c>
      <c r="C38" s="210" t="s">
        <v>52</v>
      </c>
      <c r="D38" s="170">
        <f t="shared" si="0"/>
        <v>4544333.05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B29" sqref="B29"/>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9"/>
      <c r="O1" s="67"/>
      <c r="P1" s="67"/>
      <c r="Q1" s="67"/>
      <c r="R1" s="67"/>
      <c r="S1" s="38" t="s">
        <v>53</v>
      </c>
    </row>
    <row r="2" ht="57.75" customHeight="1" spans="1:19">
      <c r="A2" s="128" t="str">
        <f>"2025"&amp;"年部门收入预算表"</f>
        <v>2025年部门收入预算表</v>
      </c>
      <c r="B2" s="183"/>
      <c r="C2" s="183"/>
      <c r="D2" s="183"/>
      <c r="E2" s="183"/>
      <c r="F2" s="183"/>
      <c r="G2" s="183"/>
      <c r="H2" s="183"/>
      <c r="I2" s="183"/>
      <c r="J2" s="183"/>
      <c r="K2" s="183"/>
      <c r="L2" s="183"/>
      <c r="M2" s="183"/>
      <c r="N2" s="183"/>
      <c r="O2" s="200"/>
      <c r="P2" s="200"/>
      <c r="Q2" s="200"/>
      <c r="R2" s="200"/>
      <c r="S2" s="200"/>
    </row>
    <row r="3" ht="18.75" customHeight="1" spans="1:19">
      <c r="A3" s="41" t="str">
        <f>"单位名称："&amp;"临沧市搬迁安置办公室"</f>
        <v>单位名称：临沧市搬迁安置办公室</v>
      </c>
      <c r="B3" s="93"/>
      <c r="C3" s="93"/>
      <c r="D3" s="93"/>
      <c r="E3" s="93"/>
      <c r="F3" s="93"/>
      <c r="G3" s="93"/>
      <c r="H3" s="93"/>
      <c r="I3" s="93"/>
      <c r="J3" s="71"/>
      <c r="K3" s="93"/>
      <c r="L3" s="93"/>
      <c r="M3" s="93"/>
      <c r="N3" s="93"/>
      <c r="O3" s="71"/>
      <c r="P3" s="71"/>
      <c r="Q3" s="71"/>
      <c r="R3" s="71"/>
      <c r="S3" s="38" t="s">
        <v>1</v>
      </c>
    </row>
    <row r="4" ht="18.75" customHeight="1" spans="1:19">
      <c r="A4" s="184" t="s">
        <v>54</v>
      </c>
      <c r="B4" s="185" t="s">
        <v>55</v>
      </c>
      <c r="C4" s="185" t="s">
        <v>56</v>
      </c>
      <c r="D4" s="186" t="s">
        <v>57</v>
      </c>
      <c r="E4" s="187"/>
      <c r="F4" s="187"/>
      <c r="G4" s="187"/>
      <c r="H4" s="187"/>
      <c r="I4" s="187"/>
      <c r="J4" s="201"/>
      <c r="K4" s="187"/>
      <c r="L4" s="187"/>
      <c r="M4" s="187"/>
      <c r="N4" s="202"/>
      <c r="O4" s="186" t="s">
        <v>46</v>
      </c>
      <c r="P4" s="186"/>
      <c r="Q4" s="186"/>
      <c r="R4" s="186"/>
      <c r="S4" s="205"/>
    </row>
    <row r="5" ht="18.75" customHeight="1" spans="1:19">
      <c r="A5" s="188"/>
      <c r="B5" s="189"/>
      <c r="C5" s="189"/>
      <c r="D5" s="190" t="s">
        <v>58</v>
      </c>
      <c r="E5" s="190" t="s">
        <v>59</v>
      </c>
      <c r="F5" s="190" t="s">
        <v>60</v>
      </c>
      <c r="G5" s="190" t="s">
        <v>61</v>
      </c>
      <c r="H5" s="190" t="s">
        <v>62</v>
      </c>
      <c r="I5" s="203" t="s">
        <v>63</v>
      </c>
      <c r="J5" s="203"/>
      <c r="K5" s="203"/>
      <c r="L5" s="203"/>
      <c r="M5" s="203"/>
      <c r="N5" s="193"/>
      <c r="O5" s="190" t="s">
        <v>58</v>
      </c>
      <c r="P5" s="190" t="s">
        <v>59</v>
      </c>
      <c r="Q5" s="190" t="s">
        <v>60</v>
      </c>
      <c r="R5" s="190" t="s">
        <v>61</v>
      </c>
      <c r="S5" s="190" t="s">
        <v>64</v>
      </c>
    </row>
    <row r="6" ht="18.75" customHeight="1" spans="1:19">
      <c r="A6" s="191"/>
      <c r="B6" s="192"/>
      <c r="C6" s="192"/>
      <c r="D6" s="193"/>
      <c r="E6" s="193"/>
      <c r="F6" s="193"/>
      <c r="G6" s="193"/>
      <c r="H6" s="193"/>
      <c r="I6" s="192" t="s">
        <v>58</v>
      </c>
      <c r="J6" s="192" t="s">
        <v>65</v>
      </c>
      <c r="K6" s="192" t="s">
        <v>66</v>
      </c>
      <c r="L6" s="192" t="s">
        <v>67</v>
      </c>
      <c r="M6" s="192" t="s">
        <v>68</v>
      </c>
      <c r="N6" s="192" t="s">
        <v>69</v>
      </c>
      <c r="O6" s="204"/>
      <c r="P6" s="204"/>
      <c r="Q6" s="204"/>
      <c r="R6" s="204"/>
      <c r="S6" s="193"/>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4" t="s">
        <v>70</v>
      </c>
      <c r="B8" s="195" t="s">
        <v>71</v>
      </c>
      <c r="C8" s="23">
        <v>4544333.05</v>
      </c>
      <c r="D8" s="23">
        <v>4298764.74</v>
      </c>
      <c r="E8" s="23">
        <v>3740333.05</v>
      </c>
      <c r="F8" s="23"/>
      <c r="G8" s="23"/>
      <c r="H8" s="23"/>
      <c r="I8" s="23">
        <v>558431.69</v>
      </c>
      <c r="J8" s="23"/>
      <c r="K8" s="23"/>
      <c r="L8" s="23"/>
      <c r="M8" s="23"/>
      <c r="N8" s="23">
        <v>558431.69</v>
      </c>
      <c r="O8" s="23">
        <v>245568.31</v>
      </c>
      <c r="P8" s="23"/>
      <c r="Q8" s="23"/>
      <c r="R8" s="23"/>
      <c r="S8" s="23">
        <v>245568.31</v>
      </c>
    </row>
    <row r="9" ht="18.75" customHeight="1" spans="1:19">
      <c r="A9" s="97" t="s">
        <v>72</v>
      </c>
      <c r="B9" s="196" t="s">
        <v>71</v>
      </c>
      <c r="C9" s="23">
        <v>4544333.05</v>
      </c>
      <c r="D9" s="23">
        <v>4298764.74</v>
      </c>
      <c r="E9" s="23">
        <v>3740333.05</v>
      </c>
      <c r="F9" s="23"/>
      <c r="G9" s="23"/>
      <c r="H9" s="23"/>
      <c r="I9" s="23">
        <v>558431.69</v>
      </c>
      <c r="J9" s="23"/>
      <c r="K9" s="23"/>
      <c r="L9" s="23"/>
      <c r="M9" s="23"/>
      <c r="N9" s="23">
        <v>558431.69</v>
      </c>
      <c r="O9" s="23">
        <v>245568.31</v>
      </c>
      <c r="P9" s="23"/>
      <c r="Q9" s="23"/>
      <c r="R9" s="23"/>
      <c r="S9" s="23">
        <v>245568.31</v>
      </c>
    </row>
    <row r="10" ht="18.75" customHeight="1" spans="1:19">
      <c r="A10" s="197" t="s">
        <v>56</v>
      </c>
      <c r="B10" s="198"/>
      <c r="C10" s="23">
        <v>4544333.05</v>
      </c>
      <c r="D10" s="23">
        <v>4298764.74</v>
      </c>
      <c r="E10" s="23">
        <v>3740333.05</v>
      </c>
      <c r="F10" s="23"/>
      <c r="G10" s="23"/>
      <c r="H10" s="23"/>
      <c r="I10" s="23">
        <v>558431.69</v>
      </c>
      <c r="J10" s="23"/>
      <c r="K10" s="23"/>
      <c r="L10" s="23"/>
      <c r="M10" s="23"/>
      <c r="N10" s="23">
        <v>558431.69</v>
      </c>
      <c r="O10" s="23">
        <v>245568.31</v>
      </c>
      <c r="P10" s="23"/>
      <c r="Q10" s="23"/>
      <c r="R10" s="23"/>
      <c r="S10" s="23">
        <v>245568.31</v>
      </c>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9"/>
  <sheetViews>
    <sheetView showZeros="0" workbookViewId="0">
      <selection activeCell="A29" sqref="A29:B29"/>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2"/>
      <c r="E1" s="1"/>
      <c r="F1" s="1"/>
      <c r="G1" s="1"/>
      <c r="H1" s="172"/>
      <c r="I1" s="1"/>
      <c r="J1" s="172"/>
      <c r="K1" s="1"/>
      <c r="L1" s="1"/>
      <c r="M1" s="1"/>
      <c r="N1" s="1"/>
      <c r="O1" s="39" t="s">
        <v>73</v>
      </c>
    </row>
    <row r="2" ht="42" customHeight="1" spans="1:15">
      <c r="A2" s="5" t="str">
        <f>"2025"&amp;"年部门支出预算表"</f>
        <v>2025年部门支出预算表</v>
      </c>
      <c r="B2" s="173"/>
      <c r="C2" s="173"/>
      <c r="D2" s="173"/>
      <c r="E2" s="173"/>
      <c r="F2" s="173"/>
      <c r="G2" s="173"/>
      <c r="H2" s="173"/>
      <c r="I2" s="173"/>
      <c r="J2" s="173"/>
      <c r="K2" s="173"/>
      <c r="L2" s="173"/>
      <c r="M2" s="173"/>
      <c r="N2" s="173"/>
      <c r="O2" s="173"/>
    </row>
    <row r="3" ht="18.75" customHeight="1" spans="1:15">
      <c r="A3" s="174" t="str">
        <f>"单位名称："&amp;"临沧市搬迁安置办公室"</f>
        <v>单位名称：临沧市搬迁安置办公室</v>
      </c>
      <c r="B3" s="175"/>
      <c r="C3" s="62"/>
      <c r="D3" s="30"/>
      <c r="E3" s="62"/>
      <c r="F3" s="62"/>
      <c r="G3" s="62"/>
      <c r="H3" s="30"/>
      <c r="I3" s="62"/>
      <c r="J3" s="30"/>
      <c r="K3" s="62"/>
      <c r="L3" s="62"/>
      <c r="M3" s="182"/>
      <c r="N3" s="182"/>
      <c r="O3" s="39" t="s">
        <v>1</v>
      </c>
    </row>
    <row r="4" ht="18.75" customHeight="1" spans="1:15">
      <c r="A4" s="10" t="s">
        <v>74</v>
      </c>
      <c r="B4" s="10" t="s">
        <v>75</v>
      </c>
      <c r="C4" s="10" t="s">
        <v>56</v>
      </c>
      <c r="D4" s="12" t="s">
        <v>59</v>
      </c>
      <c r="E4" s="74" t="s">
        <v>76</v>
      </c>
      <c r="F4" s="138" t="s">
        <v>77</v>
      </c>
      <c r="G4" s="10" t="s">
        <v>60</v>
      </c>
      <c r="H4" s="10" t="s">
        <v>61</v>
      </c>
      <c r="I4" s="10" t="s">
        <v>78</v>
      </c>
      <c r="J4" s="12" t="s">
        <v>79</v>
      </c>
      <c r="K4" s="13"/>
      <c r="L4" s="13"/>
      <c r="M4" s="13"/>
      <c r="N4" s="13"/>
      <c r="O4" s="14"/>
    </row>
    <row r="5" ht="30" customHeight="1" spans="1:15">
      <c r="A5" s="18"/>
      <c r="B5" s="18"/>
      <c r="C5" s="18"/>
      <c r="D5" s="64" t="s">
        <v>58</v>
      </c>
      <c r="E5" s="92" t="s">
        <v>76</v>
      </c>
      <c r="F5" s="92" t="s">
        <v>77</v>
      </c>
      <c r="G5" s="18"/>
      <c r="H5" s="18"/>
      <c r="I5" s="18"/>
      <c r="J5" s="64" t="s">
        <v>58</v>
      </c>
      <c r="K5" s="46" t="s">
        <v>80</v>
      </c>
      <c r="L5" s="46" t="s">
        <v>81</v>
      </c>
      <c r="M5" s="46" t="s">
        <v>82</v>
      </c>
      <c r="N5" s="46" t="s">
        <v>83</v>
      </c>
      <c r="O5" s="46" t="s">
        <v>84</v>
      </c>
    </row>
    <row r="6" ht="18.75" customHeight="1" spans="1:15">
      <c r="A6" s="117">
        <v>1</v>
      </c>
      <c r="B6" s="117">
        <v>2</v>
      </c>
      <c r="C6" s="64">
        <v>3</v>
      </c>
      <c r="D6" s="64">
        <v>4</v>
      </c>
      <c r="E6" s="64">
        <v>5</v>
      </c>
      <c r="F6" s="64">
        <v>6</v>
      </c>
      <c r="G6" s="64">
        <v>7</v>
      </c>
      <c r="H6" s="64">
        <v>8</v>
      </c>
      <c r="I6" s="64">
        <v>9</v>
      </c>
      <c r="J6" s="64">
        <v>10</v>
      </c>
      <c r="K6" s="64">
        <v>11</v>
      </c>
      <c r="L6" s="64">
        <v>12</v>
      </c>
      <c r="M6" s="64">
        <v>13</v>
      </c>
      <c r="N6" s="64">
        <v>14</v>
      </c>
      <c r="O6" s="64">
        <v>15</v>
      </c>
    </row>
    <row r="7" ht="18.75" customHeight="1" spans="1:15">
      <c r="A7" s="132" t="s">
        <v>85</v>
      </c>
      <c r="B7" s="161" t="s">
        <v>86</v>
      </c>
      <c r="C7" s="23">
        <v>525917.08</v>
      </c>
      <c r="D7" s="23">
        <v>525917.08</v>
      </c>
      <c r="E7" s="23">
        <v>525917.08</v>
      </c>
      <c r="F7" s="23"/>
      <c r="G7" s="23"/>
      <c r="H7" s="23"/>
      <c r="I7" s="23"/>
      <c r="J7" s="23"/>
      <c r="K7" s="23"/>
      <c r="L7" s="23"/>
      <c r="M7" s="23"/>
      <c r="N7" s="23"/>
      <c r="O7" s="23"/>
    </row>
    <row r="8" ht="18.75" customHeight="1" spans="1:15">
      <c r="A8" s="176" t="s">
        <v>87</v>
      </c>
      <c r="B8" s="213" t="s">
        <v>88</v>
      </c>
      <c r="C8" s="23">
        <v>525917.08</v>
      </c>
      <c r="D8" s="23">
        <v>525917.08</v>
      </c>
      <c r="E8" s="23">
        <v>525917.08</v>
      </c>
      <c r="F8" s="23"/>
      <c r="G8" s="23"/>
      <c r="H8" s="23"/>
      <c r="I8" s="23"/>
      <c r="J8" s="23"/>
      <c r="K8" s="23"/>
      <c r="L8" s="23"/>
      <c r="M8" s="23"/>
      <c r="N8" s="23"/>
      <c r="O8" s="23"/>
    </row>
    <row r="9" ht="18.75" customHeight="1" spans="1:15">
      <c r="A9" s="178" t="s">
        <v>89</v>
      </c>
      <c r="B9" s="214" t="s">
        <v>90</v>
      </c>
      <c r="C9" s="23">
        <v>205020.6</v>
      </c>
      <c r="D9" s="23">
        <v>205020.6</v>
      </c>
      <c r="E9" s="23">
        <v>205020.6</v>
      </c>
      <c r="F9" s="23"/>
      <c r="G9" s="23"/>
      <c r="H9" s="23"/>
      <c r="I9" s="23"/>
      <c r="J9" s="23"/>
      <c r="K9" s="23"/>
      <c r="L9" s="23"/>
      <c r="M9" s="23"/>
      <c r="N9" s="23"/>
      <c r="O9" s="23"/>
    </row>
    <row r="10" ht="18.75" customHeight="1" spans="1:15">
      <c r="A10" s="178" t="s">
        <v>91</v>
      </c>
      <c r="B10" s="214" t="s">
        <v>92</v>
      </c>
      <c r="C10" s="23">
        <v>320896.48</v>
      </c>
      <c r="D10" s="23">
        <v>320896.48</v>
      </c>
      <c r="E10" s="23">
        <v>320896.48</v>
      </c>
      <c r="F10" s="23"/>
      <c r="G10" s="23"/>
      <c r="H10" s="23"/>
      <c r="I10" s="23"/>
      <c r="J10" s="23"/>
      <c r="K10" s="23"/>
      <c r="L10" s="23"/>
      <c r="M10" s="23"/>
      <c r="N10" s="23"/>
      <c r="O10" s="23"/>
    </row>
    <row r="11" ht="18.75" customHeight="1" spans="1:15">
      <c r="A11" s="132" t="s">
        <v>93</v>
      </c>
      <c r="B11" s="161" t="s">
        <v>94</v>
      </c>
      <c r="C11" s="23">
        <v>230997.11</v>
      </c>
      <c r="D11" s="23">
        <v>230997.11</v>
      </c>
      <c r="E11" s="23">
        <v>230997.11</v>
      </c>
      <c r="F11" s="23"/>
      <c r="G11" s="23"/>
      <c r="H11" s="23"/>
      <c r="I11" s="23"/>
      <c r="J11" s="23"/>
      <c r="K11" s="23"/>
      <c r="L11" s="23"/>
      <c r="M11" s="23"/>
      <c r="N11" s="23"/>
      <c r="O11" s="23"/>
    </row>
    <row r="12" ht="18.75" customHeight="1" spans="1:15">
      <c r="A12" s="176" t="s">
        <v>95</v>
      </c>
      <c r="B12" s="213" t="s">
        <v>96</v>
      </c>
      <c r="C12" s="23">
        <v>230997.11</v>
      </c>
      <c r="D12" s="23">
        <v>230997.11</v>
      </c>
      <c r="E12" s="23">
        <v>230997.11</v>
      </c>
      <c r="F12" s="23"/>
      <c r="G12" s="23"/>
      <c r="H12" s="23"/>
      <c r="I12" s="23"/>
      <c r="J12" s="23"/>
      <c r="K12" s="23"/>
      <c r="L12" s="23"/>
      <c r="M12" s="23"/>
      <c r="N12" s="23"/>
      <c r="O12" s="23"/>
    </row>
    <row r="13" ht="18.75" customHeight="1" spans="1:15">
      <c r="A13" s="178" t="s">
        <v>97</v>
      </c>
      <c r="B13" s="214" t="s">
        <v>98</v>
      </c>
      <c r="C13" s="23">
        <v>142397.81</v>
      </c>
      <c r="D13" s="23">
        <v>142397.81</v>
      </c>
      <c r="E13" s="23">
        <v>142397.81</v>
      </c>
      <c r="F13" s="23"/>
      <c r="G13" s="23"/>
      <c r="H13" s="23"/>
      <c r="I13" s="23"/>
      <c r="J13" s="23"/>
      <c r="K13" s="23"/>
      <c r="L13" s="23"/>
      <c r="M13" s="23"/>
      <c r="N13" s="23"/>
      <c r="O13" s="23"/>
    </row>
    <row r="14" ht="18.75" customHeight="1" spans="1:15">
      <c r="A14" s="178" t="s">
        <v>99</v>
      </c>
      <c r="B14" s="214" t="s">
        <v>100</v>
      </c>
      <c r="C14" s="23">
        <v>77988.09</v>
      </c>
      <c r="D14" s="23">
        <v>77988.09</v>
      </c>
      <c r="E14" s="23">
        <v>77988.09</v>
      </c>
      <c r="F14" s="23"/>
      <c r="G14" s="23"/>
      <c r="H14" s="23"/>
      <c r="I14" s="23"/>
      <c r="J14" s="23"/>
      <c r="K14" s="23"/>
      <c r="L14" s="23"/>
      <c r="M14" s="23"/>
      <c r="N14" s="23"/>
      <c r="O14" s="23"/>
    </row>
    <row r="15" ht="18.75" customHeight="1" spans="1:15">
      <c r="A15" s="178" t="s">
        <v>101</v>
      </c>
      <c r="B15" s="214" t="s">
        <v>102</v>
      </c>
      <c r="C15" s="23">
        <v>10611.21</v>
      </c>
      <c r="D15" s="23">
        <v>10611.21</v>
      </c>
      <c r="E15" s="23">
        <v>10611.21</v>
      </c>
      <c r="F15" s="23"/>
      <c r="G15" s="23"/>
      <c r="H15" s="23"/>
      <c r="I15" s="23"/>
      <c r="J15" s="23"/>
      <c r="K15" s="23"/>
      <c r="L15" s="23"/>
      <c r="M15" s="23"/>
      <c r="N15" s="23"/>
      <c r="O15" s="23"/>
    </row>
    <row r="16" ht="18.75" customHeight="1" spans="1:15">
      <c r="A16" s="132" t="s">
        <v>103</v>
      </c>
      <c r="B16" s="161" t="s">
        <v>104</v>
      </c>
      <c r="C16" s="23">
        <v>3303179.3</v>
      </c>
      <c r="D16" s="23">
        <v>2499179.3</v>
      </c>
      <c r="E16" s="23">
        <v>2499179.3</v>
      </c>
      <c r="F16" s="23"/>
      <c r="G16" s="23"/>
      <c r="H16" s="23"/>
      <c r="I16" s="23"/>
      <c r="J16" s="23">
        <v>804000</v>
      </c>
      <c r="K16" s="23"/>
      <c r="L16" s="23"/>
      <c r="M16" s="23"/>
      <c r="N16" s="23"/>
      <c r="O16" s="23">
        <v>804000</v>
      </c>
    </row>
    <row r="17" ht="18.75" customHeight="1" spans="1:15">
      <c r="A17" s="176" t="s">
        <v>105</v>
      </c>
      <c r="B17" s="213" t="s">
        <v>106</v>
      </c>
      <c r="C17" s="23">
        <v>3303179.3</v>
      </c>
      <c r="D17" s="23">
        <v>2499179.3</v>
      </c>
      <c r="E17" s="23">
        <v>2499179.3</v>
      </c>
      <c r="F17" s="23"/>
      <c r="G17" s="23"/>
      <c r="H17" s="23"/>
      <c r="I17" s="23"/>
      <c r="J17" s="23">
        <v>804000</v>
      </c>
      <c r="K17" s="23"/>
      <c r="L17" s="23"/>
      <c r="M17" s="23"/>
      <c r="N17" s="23"/>
      <c r="O17" s="23">
        <v>804000</v>
      </c>
    </row>
    <row r="18" ht="18.75" customHeight="1" spans="1:15">
      <c r="A18" s="178" t="s">
        <v>107</v>
      </c>
      <c r="B18" s="214" t="s">
        <v>108</v>
      </c>
      <c r="C18" s="23">
        <v>2499179.3</v>
      </c>
      <c r="D18" s="23">
        <v>2499179.3</v>
      </c>
      <c r="E18" s="23">
        <v>2499179.3</v>
      </c>
      <c r="F18" s="23"/>
      <c r="G18" s="23"/>
      <c r="H18" s="23"/>
      <c r="I18" s="23"/>
      <c r="J18" s="23"/>
      <c r="K18" s="23"/>
      <c r="L18" s="23"/>
      <c r="M18" s="23"/>
      <c r="N18" s="23"/>
      <c r="O18" s="23"/>
    </row>
    <row r="19" ht="18.75" customHeight="1" spans="1:15">
      <c r="A19" s="178" t="s">
        <v>109</v>
      </c>
      <c r="B19" s="214" t="s">
        <v>110</v>
      </c>
      <c r="C19" s="23">
        <v>804000</v>
      </c>
      <c r="D19" s="23"/>
      <c r="E19" s="23"/>
      <c r="F19" s="23"/>
      <c r="G19" s="23"/>
      <c r="H19" s="23"/>
      <c r="I19" s="23"/>
      <c r="J19" s="23">
        <v>804000</v>
      </c>
      <c r="K19" s="23"/>
      <c r="L19" s="23"/>
      <c r="M19" s="23"/>
      <c r="N19" s="23"/>
      <c r="O19" s="23">
        <v>804000</v>
      </c>
    </row>
    <row r="20" ht="18.75" customHeight="1" spans="1:15">
      <c r="A20" s="132" t="s">
        <v>111</v>
      </c>
      <c r="B20" s="161" t="s">
        <v>112</v>
      </c>
      <c r="C20" s="23">
        <v>284239.56</v>
      </c>
      <c r="D20" s="23">
        <v>284239.56</v>
      </c>
      <c r="E20" s="23">
        <v>284239.56</v>
      </c>
      <c r="F20" s="23"/>
      <c r="G20" s="23"/>
      <c r="H20" s="23"/>
      <c r="I20" s="23"/>
      <c r="J20" s="23"/>
      <c r="K20" s="23"/>
      <c r="L20" s="23"/>
      <c r="M20" s="23"/>
      <c r="N20" s="23"/>
      <c r="O20" s="23"/>
    </row>
    <row r="21" ht="18.75" customHeight="1" spans="1:15">
      <c r="A21" s="176" t="s">
        <v>113</v>
      </c>
      <c r="B21" s="213" t="s">
        <v>114</v>
      </c>
      <c r="C21" s="23">
        <v>284239.56</v>
      </c>
      <c r="D21" s="23">
        <v>284239.56</v>
      </c>
      <c r="E21" s="23">
        <v>284239.56</v>
      </c>
      <c r="F21" s="23"/>
      <c r="G21" s="23"/>
      <c r="H21" s="23"/>
      <c r="I21" s="23"/>
      <c r="J21" s="23"/>
      <c r="K21" s="23"/>
      <c r="L21" s="23"/>
      <c r="M21" s="23"/>
      <c r="N21" s="23"/>
      <c r="O21" s="23"/>
    </row>
    <row r="22" ht="18.75" customHeight="1" spans="1:15">
      <c r="A22" s="178" t="s">
        <v>115</v>
      </c>
      <c r="B22" s="214" t="s">
        <v>116</v>
      </c>
      <c r="C22" s="23">
        <v>284239.56</v>
      </c>
      <c r="D22" s="23">
        <v>284239.56</v>
      </c>
      <c r="E22" s="23">
        <v>284239.56</v>
      </c>
      <c r="F22" s="23"/>
      <c r="G22" s="23"/>
      <c r="H22" s="23"/>
      <c r="I22" s="23"/>
      <c r="J22" s="23"/>
      <c r="K22" s="23"/>
      <c r="L22" s="23"/>
      <c r="M22" s="23"/>
      <c r="N22" s="23"/>
      <c r="O22" s="23"/>
    </row>
    <row r="23" ht="18.75" customHeight="1" spans="1:15">
      <c r="A23" s="132" t="s">
        <v>117</v>
      </c>
      <c r="B23" s="161" t="s">
        <v>84</v>
      </c>
      <c r="C23" s="23">
        <v>200000</v>
      </c>
      <c r="D23" s="23">
        <v>200000</v>
      </c>
      <c r="E23" s="23"/>
      <c r="F23" s="23">
        <v>200000</v>
      </c>
      <c r="G23" s="23"/>
      <c r="H23" s="23"/>
      <c r="I23" s="23"/>
      <c r="J23" s="23"/>
      <c r="K23" s="23"/>
      <c r="L23" s="23"/>
      <c r="M23" s="23"/>
      <c r="N23" s="23"/>
      <c r="O23" s="23"/>
    </row>
    <row r="24" ht="18.75" customHeight="1" spans="1:15">
      <c r="A24" s="176" t="s">
        <v>118</v>
      </c>
      <c r="B24" s="213" t="s">
        <v>84</v>
      </c>
      <c r="C24" s="23">
        <v>200000</v>
      </c>
      <c r="D24" s="23">
        <v>200000</v>
      </c>
      <c r="E24" s="23"/>
      <c r="F24" s="23">
        <v>200000</v>
      </c>
      <c r="G24" s="23"/>
      <c r="H24" s="23"/>
      <c r="I24" s="23"/>
      <c r="J24" s="23"/>
      <c r="K24" s="23"/>
      <c r="L24" s="23"/>
      <c r="M24" s="23"/>
      <c r="N24" s="23"/>
      <c r="O24" s="23"/>
    </row>
    <row r="25" ht="18.75" customHeight="1" spans="1:15">
      <c r="A25" s="178" t="s">
        <v>119</v>
      </c>
      <c r="B25" s="214" t="s">
        <v>84</v>
      </c>
      <c r="C25" s="23">
        <v>200000</v>
      </c>
      <c r="D25" s="23">
        <v>200000</v>
      </c>
      <c r="E25" s="23"/>
      <c r="F25" s="23">
        <v>200000</v>
      </c>
      <c r="G25" s="23"/>
      <c r="H25" s="23"/>
      <c r="I25" s="23"/>
      <c r="J25" s="23"/>
      <c r="K25" s="23"/>
      <c r="L25" s="23"/>
      <c r="M25" s="23"/>
      <c r="N25" s="23"/>
      <c r="O25" s="23"/>
    </row>
    <row r="26" ht="18.75" customHeight="1" spans="1:15">
      <c r="A26" s="132" t="s">
        <v>120</v>
      </c>
      <c r="B26" s="161" t="s">
        <v>121</v>
      </c>
      <c r="C26" s="23"/>
      <c r="D26" s="23"/>
      <c r="E26" s="23"/>
      <c r="F26" s="23"/>
      <c r="G26" s="23"/>
      <c r="H26" s="23"/>
      <c r="I26" s="23"/>
      <c r="J26" s="23"/>
      <c r="K26" s="23"/>
      <c r="L26" s="23"/>
      <c r="M26" s="23"/>
      <c r="N26" s="23"/>
      <c r="O26" s="23"/>
    </row>
    <row r="27" ht="18.75" customHeight="1" spans="1:15">
      <c r="A27" s="176" t="s">
        <v>122</v>
      </c>
      <c r="B27" s="213" t="s">
        <v>123</v>
      </c>
      <c r="C27" s="23"/>
      <c r="D27" s="23"/>
      <c r="E27" s="23"/>
      <c r="F27" s="23"/>
      <c r="G27" s="23"/>
      <c r="H27" s="23"/>
      <c r="I27" s="23"/>
      <c r="J27" s="23"/>
      <c r="K27" s="23"/>
      <c r="L27" s="23"/>
      <c r="M27" s="23"/>
      <c r="N27" s="23"/>
      <c r="O27" s="23"/>
    </row>
    <row r="28" ht="18.75" customHeight="1" spans="1:15">
      <c r="A28" s="178" t="s">
        <v>124</v>
      </c>
      <c r="B28" s="214" t="s">
        <v>125</v>
      </c>
      <c r="C28" s="23"/>
      <c r="D28" s="23"/>
      <c r="E28" s="23"/>
      <c r="F28" s="23"/>
      <c r="G28" s="23"/>
      <c r="H28" s="23"/>
      <c r="I28" s="23"/>
      <c r="J28" s="23"/>
      <c r="K28" s="23"/>
      <c r="L28" s="23"/>
      <c r="M28" s="23"/>
      <c r="N28" s="23"/>
      <c r="O28" s="23"/>
    </row>
    <row r="29" ht="18.75" customHeight="1" spans="1:15">
      <c r="A29" s="180" t="s">
        <v>126</v>
      </c>
      <c r="B29" s="181" t="s">
        <v>126</v>
      </c>
      <c r="C29" s="23">
        <v>4544333.05</v>
      </c>
      <c r="D29" s="23">
        <v>3740333.05</v>
      </c>
      <c r="E29" s="23">
        <v>3540333.05</v>
      </c>
      <c r="F29" s="23">
        <v>200000</v>
      </c>
      <c r="G29" s="23"/>
      <c r="H29" s="23"/>
      <c r="I29" s="23"/>
      <c r="J29" s="23">
        <v>804000</v>
      </c>
      <c r="K29" s="23"/>
      <c r="L29" s="23"/>
      <c r="M29" s="23"/>
      <c r="N29" s="23"/>
      <c r="O29" s="23">
        <v>804000</v>
      </c>
    </row>
  </sheetData>
  <mergeCells count="11">
    <mergeCell ref="A2:O2"/>
    <mergeCell ref="A3:L3"/>
    <mergeCell ref="D4:F4"/>
    <mergeCell ref="J4:O4"/>
    <mergeCell ref="A29:B29"/>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31" workbookViewId="0">
      <selection activeCell="B29" sqref="B29"/>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127</v>
      </c>
    </row>
    <row r="2" ht="36" customHeight="1" spans="1:4">
      <c r="A2" s="5" t="str">
        <f>"2025"&amp;"年部门财政拨款收支预算总表"</f>
        <v>2025年部门财政拨款收支预算总表</v>
      </c>
      <c r="B2" s="159"/>
      <c r="C2" s="159"/>
      <c r="D2" s="159"/>
    </row>
    <row r="3" ht="18.75" customHeight="1" spans="1:4">
      <c r="A3" s="7" t="str">
        <f>"单位名称："&amp;"临沧市搬迁安置办公室"</f>
        <v>单位名称：临沧市搬迁安置办公室</v>
      </c>
      <c r="B3" s="160"/>
      <c r="C3" s="160"/>
      <c r="D3" s="39" t="s">
        <v>1</v>
      </c>
    </row>
    <row r="4" ht="18.75" customHeight="1" spans="1:4">
      <c r="A4" s="12" t="s">
        <v>2</v>
      </c>
      <c r="B4" s="14"/>
      <c r="C4" s="12" t="s">
        <v>3</v>
      </c>
      <c r="D4" s="14"/>
    </row>
    <row r="5" ht="18.75" customHeight="1" spans="1:4">
      <c r="A5" s="31" t="s">
        <v>4</v>
      </c>
      <c r="B5" s="107" t="str">
        <f>"2025"&amp;"年预算数"</f>
        <v>2025年预算数</v>
      </c>
      <c r="C5" s="31" t="s">
        <v>128</v>
      </c>
      <c r="D5" s="107" t="str">
        <f>"2025"&amp;"年预算数"</f>
        <v>2025年预算数</v>
      </c>
    </row>
    <row r="6" ht="18.75" customHeight="1" spans="1:4">
      <c r="A6" s="33"/>
      <c r="B6" s="18"/>
      <c r="C6" s="33"/>
      <c r="D6" s="18"/>
    </row>
    <row r="7" ht="18.75" customHeight="1" spans="1:4">
      <c r="A7" s="161" t="s">
        <v>129</v>
      </c>
      <c r="B7" s="23">
        <v>3740333.05</v>
      </c>
      <c r="C7" s="22" t="s">
        <v>130</v>
      </c>
      <c r="D7" s="23">
        <v>3740333.05</v>
      </c>
    </row>
    <row r="8" ht="18.75" customHeight="1" spans="1:4">
      <c r="A8" s="162" t="s">
        <v>131</v>
      </c>
      <c r="B8" s="23">
        <v>3740333.05</v>
      </c>
      <c r="C8" s="22" t="s">
        <v>132</v>
      </c>
      <c r="D8" s="23"/>
    </row>
    <row r="9" ht="18.75" customHeight="1" spans="1:4">
      <c r="A9" s="162" t="s">
        <v>133</v>
      </c>
      <c r="B9" s="23"/>
      <c r="C9" s="22" t="s">
        <v>134</v>
      </c>
      <c r="D9" s="23"/>
    </row>
    <row r="10" ht="18.75" customHeight="1" spans="1:4">
      <c r="A10" s="162" t="s">
        <v>135</v>
      </c>
      <c r="B10" s="23"/>
      <c r="C10" s="22" t="s">
        <v>136</v>
      </c>
      <c r="D10" s="23"/>
    </row>
    <row r="11" ht="18.75" customHeight="1" spans="1:4">
      <c r="A11" s="163" t="s">
        <v>137</v>
      </c>
      <c r="B11" s="23"/>
      <c r="C11" s="164" t="s">
        <v>138</v>
      </c>
      <c r="D11" s="23"/>
    </row>
    <row r="12" ht="18.75" customHeight="1" spans="1:4">
      <c r="A12" s="165" t="s">
        <v>131</v>
      </c>
      <c r="B12" s="23"/>
      <c r="C12" s="166" t="s">
        <v>139</v>
      </c>
      <c r="D12" s="23"/>
    </row>
    <row r="13" ht="18.75" customHeight="1" spans="1:4">
      <c r="A13" s="165" t="s">
        <v>133</v>
      </c>
      <c r="B13" s="23"/>
      <c r="C13" s="166" t="s">
        <v>140</v>
      </c>
      <c r="D13" s="23"/>
    </row>
    <row r="14" ht="18.75" customHeight="1" spans="1:4">
      <c r="A14" s="165" t="s">
        <v>135</v>
      </c>
      <c r="B14" s="23"/>
      <c r="C14" s="166" t="s">
        <v>141</v>
      </c>
      <c r="D14" s="23"/>
    </row>
    <row r="15" ht="18.75" customHeight="1" spans="1:4">
      <c r="A15" s="165" t="s">
        <v>26</v>
      </c>
      <c r="B15" s="23"/>
      <c r="C15" s="166" t="s">
        <v>142</v>
      </c>
      <c r="D15" s="23">
        <v>525917.08</v>
      </c>
    </row>
    <row r="16" ht="18.75" customHeight="1" spans="1:4">
      <c r="A16" s="165" t="s">
        <v>26</v>
      </c>
      <c r="B16" s="23" t="s">
        <v>26</v>
      </c>
      <c r="C16" s="166" t="s">
        <v>143</v>
      </c>
      <c r="D16" s="23">
        <v>230997.11</v>
      </c>
    </row>
    <row r="17" ht="18.75" customHeight="1" spans="1:4">
      <c r="A17" s="167" t="s">
        <v>26</v>
      </c>
      <c r="B17" s="23" t="s">
        <v>26</v>
      </c>
      <c r="C17" s="166" t="s">
        <v>144</v>
      </c>
      <c r="D17" s="23"/>
    </row>
    <row r="18" ht="18.75" customHeight="1" spans="1:4">
      <c r="A18" s="167" t="s">
        <v>26</v>
      </c>
      <c r="B18" s="23" t="s">
        <v>26</v>
      </c>
      <c r="C18" s="166" t="s">
        <v>145</v>
      </c>
      <c r="D18" s="23"/>
    </row>
    <row r="19" ht="18.75" customHeight="1" spans="1:4">
      <c r="A19" s="168" t="s">
        <v>26</v>
      </c>
      <c r="B19" s="23" t="s">
        <v>26</v>
      </c>
      <c r="C19" s="166" t="s">
        <v>146</v>
      </c>
      <c r="D19" s="23"/>
    </row>
    <row r="20" ht="18.75" customHeight="1" spans="1:4">
      <c r="A20" s="168" t="s">
        <v>26</v>
      </c>
      <c r="B20" s="23" t="s">
        <v>26</v>
      </c>
      <c r="C20" s="166" t="s">
        <v>147</v>
      </c>
      <c r="D20" s="23"/>
    </row>
    <row r="21" ht="18.75" customHeight="1" spans="1:4">
      <c r="A21" s="168" t="s">
        <v>26</v>
      </c>
      <c r="B21" s="23" t="s">
        <v>26</v>
      </c>
      <c r="C21" s="166" t="s">
        <v>148</v>
      </c>
      <c r="D21" s="23"/>
    </row>
    <row r="22" ht="18.75" customHeight="1" spans="1:4">
      <c r="A22" s="168" t="s">
        <v>26</v>
      </c>
      <c r="B22" s="23" t="s">
        <v>26</v>
      </c>
      <c r="C22" s="166" t="s">
        <v>149</v>
      </c>
      <c r="D22" s="23"/>
    </row>
    <row r="23" ht="18.75" customHeight="1" spans="1:4">
      <c r="A23" s="168" t="s">
        <v>26</v>
      </c>
      <c r="B23" s="23" t="s">
        <v>26</v>
      </c>
      <c r="C23" s="166" t="s">
        <v>150</v>
      </c>
      <c r="D23" s="23"/>
    </row>
    <row r="24" ht="18.75" customHeight="1" spans="1:4">
      <c r="A24" s="168" t="s">
        <v>26</v>
      </c>
      <c r="B24" s="23" t="s">
        <v>26</v>
      </c>
      <c r="C24" s="166" t="s">
        <v>151</v>
      </c>
      <c r="D24" s="23"/>
    </row>
    <row r="25" ht="18.75" customHeight="1" spans="1:4">
      <c r="A25" s="168" t="s">
        <v>26</v>
      </c>
      <c r="B25" s="23" t="s">
        <v>26</v>
      </c>
      <c r="C25" s="166" t="s">
        <v>152</v>
      </c>
      <c r="D25" s="23">
        <v>2499179.3</v>
      </c>
    </row>
    <row r="26" ht="18.75" customHeight="1" spans="1:4">
      <c r="A26" s="168" t="s">
        <v>26</v>
      </c>
      <c r="B26" s="23" t="s">
        <v>26</v>
      </c>
      <c r="C26" s="166" t="s">
        <v>153</v>
      </c>
      <c r="D26" s="23">
        <v>284239.56</v>
      </c>
    </row>
    <row r="27" ht="18.75" customHeight="1" spans="1:4">
      <c r="A27" s="168" t="s">
        <v>26</v>
      </c>
      <c r="B27" s="23" t="s">
        <v>26</v>
      </c>
      <c r="C27" s="166" t="s">
        <v>154</v>
      </c>
      <c r="D27" s="23"/>
    </row>
    <row r="28" ht="18.75" customHeight="1" spans="1:4">
      <c r="A28" s="168" t="s">
        <v>26</v>
      </c>
      <c r="B28" s="23" t="s">
        <v>26</v>
      </c>
      <c r="C28" s="166" t="s">
        <v>155</v>
      </c>
      <c r="D28" s="23"/>
    </row>
    <row r="29" ht="18.75" customHeight="1" spans="1:4">
      <c r="A29" s="168" t="s">
        <v>26</v>
      </c>
      <c r="B29" s="23" t="s">
        <v>26</v>
      </c>
      <c r="C29" s="166" t="s">
        <v>156</v>
      </c>
      <c r="D29" s="23"/>
    </row>
    <row r="30" ht="18.75" customHeight="1" spans="1:4">
      <c r="A30" s="168" t="s">
        <v>26</v>
      </c>
      <c r="B30" s="23" t="s">
        <v>26</v>
      </c>
      <c r="C30" s="166" t="s">
        <v>157</v>
      </c>
      <c r="D30" s="23"/>
    </row>
    <row r="31" ht="18.75" customHeight="1" spans="1:4">
      <c r="A31" s="169" t="s">
        <v>26</v>
      </c>
      <c r="B31" s="23" t="s">
        <v>26</v>
      </c>
      <c r="C31" s="166" t="s">
        <v>158</v>
      </c>
      <c r="D31" s="23">
        <v>200000</v>
      </c>
    </row>
    <row r="32" ht="18.75" customHeight="1" spans="1:4">
      <c r="A32" s="169" t="s">
        <v>26</v>
      </c>
      <c r="B32" s="23" t="s">
        <v>26</v>
      </c>
      <c r="C32" s="166" t="s">
        <v>159</v>
      </c>
      <c r="D32" s="23"/>
    </row>
    <row r="33" ht="18.75" customHeight="1" spans="1:4">
      <c r="A33" s="169" t="s">
        <v>26</v>
      </c>
      <c r="B33" s="23" t="s">
        <v>26</v>
      </c>
      <c r="C33" s="166" t="s">
        <v>160</v>
      </c>
      <c r="D33" s="23"/>
    </row>
    <row r="34" ht="18.75" customHeight="1" spans="1:4">
      <c r="A34" s="169"/>
      <c r="B34" s="23"/>
      <c r="C34" s="166" t="s">
        <v>161</v>
      </c>
      <c r="D34" s="23"/>
    </row>
    <row r="35" ht="18.75" customHeight="1" spans="1:4">
      <c r="A35" s="169" t="s">
        <v>26</v>
      </c>
      <c r="B35" s="23" t="s">
        <v>26</v>
      </c>
      <c r="C35" s="166" t="s">
        <v>162</v>
      </c>
      <c r="D35" s="23"/>
    </row>
    <row r="36" ht="18.75" customHeight="1" spans="1:4">
      <c r="A36" s="55" t="s">
        <v>163</v>
      </c>
      <c r="B36" s="170">
        <v>3740333.05</v>
      </c>
      <c r="C36" s="171" t="s">
        <v>52</v>
      </c>
      <c r="D36" s="170">
        <v>3740333.05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showZeros="0" workbookViewId="0">
      <selection activeCell="B29" sqref="B29"/>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0"/>
      <c r="F1" s="57"/>
      <c r="G1" s="39" t="s">
        <v>164</v>
      </c>
    </row>
    <row r="2" ht="39" customHeight="1" spans="1:7">
      <c r="A2" s="5" t="str">
        <f>"2025"&amp;"年一般公共预算支出预算表（按功能科目分类）"</f>
        <v>2025年一般公共预算支出预算表（按功能科目分类）</v>
      </c>
      <c r="B2" s="151"/>
      <c r="C2" s="151"/>
      <c r="D2" s="151"/>
      <c r="E2" s="151"/>
      <c r="F2" s="151"/>
      <c r="G2" s="151"/>
    </row>
    <row r="3" ht="18" customHeight="1" spans="1:7">
      <c r="A3" s="152" t="str">
        <f>"单位名称："&amp;"临沧市搬迁安置办公室"</f>
        <v>单位名称：临沧市搬迁安置办公室</v>
      </c>
      <c r="B3" s="29"/>
      <c r="C3" s="30"/>
      <c r="D3" s="30"/>
      <c r="E3" s="30"/>
      <c r="F3" s="102"/>
      <c r="G3" s="39" t="s">
        <v>1</v>
      </c>
    </row>
    <row r="4" ht="20.25" customHeight="1" spans="1:7">
      <c r="A4" s="153" t="s">
        <v>165</v>
      </c>
      <c r="B4" s="154"/>
      <c r="C4" s="107" t="s">
        <v>56</v>
      </c>
      <c r="D4" s="130" t="s">
        <v>76</v>
      </c>
      <c r="E4" s="13"/>
      <c r="F4" s="14"/>
      <c r="G4" s="123" t="s">
        <v>77</v>
      </c>
    </row>
    <row r="5" ht="20.25" customHeight="1" spans="1:7">
      <c r="A5" s="155" t="s">
        <v>74</v>
      </c>
      <c r="B5" s="155" t="s">
        <v>75</v>
      </c>
      <c r="C5" s="33"/>
      <c r="D5" s="64" t="s">
        <v>58</v>
      </c>
      <c r="E5" s="64" t="s">
        <v>166</v>
      </c>
      <c r="F5" s="64" t="s">
        <v>167</v>
      </c>
      <c r="G5" s="94"/>
    </row>
    <row r="6" ht="19.5" customHeight="1" spans="1:7">
      <c r="A6" s="155" t="s">
        <v>168</v>
      </c>
      <c r="B6" s="155" t="s">
        <v>169</v>
      </c>
      <c r="C6" s="155" t="s">
        <v>170</v>
      </c>
      <c r="D6" s="64">
        <v>4</v>
      </c>
      <c r="E6" s="156" t="s">
        <v>171</v>
      </c>
      <c r="F6" s="156" t="s">
        <v>172</v>
      </c>
      <c r="G6" s="155" t="s">
        <v>173</v>
      </c>
    </row>
    <row r="7" ht="18" customHeight="1" spans="1:7">
      <c r="A7" s="34" t="s">
        <v>85</v>
      </c>
      <c r="B7" s="34" t="s">
        <v>86</v>
      </c>
      <c r="C7" s="23">
        <v>525917.08</v>
      </c>
      <c r="D7" s="23">
        <v>525917.08</v>
      </c>
      <c r="E7" s="23">
        <v>520517.08</v>
      </c>
      <c r="F7" s="23">
        <v>5400</v>
      </c>
      <c r="G7" s="23"/>
    </row>
    <row r="8" ht="18" customHeight="1" spans="1:7">
      <c r="A8" s="118" t="s">
        <v>87</v>
      </c>
      <c r="B8" s="118" t="s">
        <v>88</v>
      </c>
      <c r="C8" s="23">
        <v>525917.08</v>
      </c>
      <c r="D8" s="23">
        <v>525917.08</v>
      </c>
      <c r="E8" s="23">
        <v>520517.08</v>
      </c>
      <c r="F8" s="23">
        <v>5400</v>
      </c>
      <c r="G8" s="23"/>
    </row>
    <row r="9" ht="18" customHeight="1" spans="1:7">
      <c r="A9" s="119" t="s">
        <v>89</v>
      </c>
      <c r="B9" s="119" t="s">
        <v>90</v>
      </c>
      <c r="C9" s="23">
        <v>205020.6</v>
      </c>
      <c r="D9" s="23">
        <v>205020.6</v>
      </c>
      <c r="E9" s="23">
        <v>199620.6</v>
      </c>
      <c r="F9" s="23">
        <v>5400</v>
      </c>
      <c r="G9" s="23"/>
    </row>
    <row r="10" ht="18" customHeight="1" spans="1:7">
      <c r="A10" s="119" t="s">
        <v>91</v>
      </c>
      <c r="B10" s="119" t="s">
        <v>92</v>
      </c>
      <c r="C10" s="23">
        <v>320896.48</v>
      </c>
      <c r="D10" s="23">
        <v>320896.48</v>
      </c>
      <c r="E10" s="23">
        <v>320896.48</v>
      </c>
      <c r="F10" s="23"/>
      <c r="G10" s="23"/>
    </row>
    <row r="11" ht="18" customHeight="1" spans="1:7">
      <c r="A11" s="34" t="s">
        <v>93</v>
      </c>
      <c r="B11" s="34" t="s">
        <v>94</v>
      </c>
      <c r="C11" s="23">
        <v>230997.11</v>
      </c>
      <c r="D11" s="23">
        <v>230997.11</v>
      </c>
      <c r="E11" s="23">
        <v>230997.11</v>
      </c>
      <c r="F11" s="23"/>
      <c r="G11" s="23"/>
    </row>
    <row r="12" ht="18" customHeight="1" spans="1:7">
      <c r="A12" s="118" t="s">
        <v>95</v>
      </c>
      <c r="B12" s="118" t="s">
        <v>96</v>
      </c>
      <c r="C12" s="23">
        <v>230997.11</v>
      </c>
      <c r="D12" s="23">
        <v>230997.11</v>
      </c>
      <c r="E12" s="23">
        <v>230997.11</v>
      </c>
      <c r="F12" s="23"/>
      <c r="G12" s="23"/>
    </row>
    <row r="13" ht="18" customHeight="1" spans="1:7">
      <c r="A13" s="119" t="s">
        <v>97</v>
      </c>
      <c r="B13" s="119" t="s">
        <v>98</v>
      </c>
      <c r="C13" s="23">
        <v>142397.81</v>
      </c>
      <c r="D13" s="23">
        <v>142397.81</v>
      </c>
      <c r="E13" s="23">
        <v>142397.81</v>
      </c>
      <c r="F13" s="23"/>
      <c r="G13" s="23"/>
    </row>
    <row r="14" ht="18" customHeight="1" spans="1:7">
      <c r="A14" s="119" t="s">
        <v>99</v>
      </c>
      <c r="B14" s="119" t="s">
        <v>100</v>
      </c>
      <c r="C14" s="23">
        <v>77988.09</v>
      </c>
      <c r="D14" s="23">
        <v>77988.09</v>
      </c>
      <c r="E14" s="23">
        <v>77988.09</v>
      </c>
      <c r="F14" s="23"/>
      <c r="G14" s="23"/>
    </row>
    <row r="15" ht="18" customHeight="1" spans="1:7">
      <c r="A15" s="119" t="s">
        <v>101</v>
      </c>
      <c r="B15" s="119" t="s">
        <v>102</v>
      </c>
      <c r="C15" s="23">
        <v>10611.21</v>
      </c>
      <c r="D15" s="23">
        <v>10611.21</v>
      </c>
      <c r="E15" s="23">
        <v>10611.21</v>
      </c>
      <c r="F15" s="23"/>
      <c r="G15" s="23"/>
    </row>
    <row r="16" ht="18" customHeight="1" spans="1:7">
      <c r="A16" s="34" t="s">
        <v>103</v>
      </c>
      <c r="B16" s="34" t="s">
        <v>104</v>
      </c>
      <c r="C16" s="23">
        <v>2499179.3</v>
      </c>
      <c r="D16" s="23">
        <v>2499179.3</v>
      </c>
      <c r="E16" s="23">
        <v>2220703</v>
      </c>
      <c r="F16" s="23">
        <v>278476.3</v>
      </c>
      <c r="G16" s="23"/>
    </row>
    <row r="17" ht="18" customHeight="1" spans="1:7">
      <c r="A17" s="118" t="s">
        <v>105</v>
      </c>
      <c r="B17" s="118" t="s">
        <v>106</v>
      </c>
      <c r="C17" s="23">
        <v>2499179.3</v>
      </c>
      <c r="D17" s="23">
        <v>2499179.3</v>
      </c>
      <c r="E17" s="23">
        <v>2220703</v>
      </c>
      <c r="F17" s="23">
        <v>278476.3</v>
      </c>
      <c r="G17" s="23"/>
    </row>
    <row r="18" ht="18" customHeight="1" spans="1:7">
      <c r="A18" s="119" t="s">
        <v>107</v>
      </c>
      <c r="B18" s="119" t="s">
        <v>108</v>
      </c>
      <c r="C18" s="23">
        <v>2499179.3</v>
      </c>
      <c r="D18" s="23">
        <v>2499179.3</v>
      </c>
      <c r="E18" s="23">
        <v>2220703</v>
      </c>
      <c r="F18" s="23">
        <v>278476.3</v>
      </c>
      <c r="G18" s="23"/>
    </row>
    <row r="19" ht="18" customHeight="1" spans="1:7">
      <c r="A19" s="34" t="s">
        <v>111</v>
      </c>
      <c r="B19" s="34" t="s">
        <v>112</v>
      </c>
      <c r="C19" s="23">
        <v>284239.56</v>
      </c>
      <c r="D19" s="23">
        <v>284239.56</v>
      </c>
      <c r="E19" s="23">
        <v>284239.56</v>
      </c>
      <c r="F19" s="23"/>
      <c r="G19" s="23"/>
    </row>
    <row r="20" ht="18" customHeight="1" spans="1:7">
      <c r="A20" s="118" t="s">
        <v>113</v>
      </c>
      <c r="B20" s="118" t="s">
        <v>114</v>
      </c>
      <c r="C20" s="23">
        <v>284239.56</v>
      </c>
      <c r="D20" s="23">
        <v>284239.56</v>
      </c>
      <c r="E20" s="23">
        <v>284239.56</v>
      </c>
      <c r="F20" s="23"/>
      <c r="G20" s="23"/>
    </row>
    <row r="21" ht="18" customHeight="1" spans="1:7">
      <c r="A21" s="119" t="s">
        <v>115</v>
      </c>
      <c r="B21" s="119" t="s">
        <v>116</v>
      </c>
      <c r="C21" s="23">
        <v>284239.56</v>
      </c>
      <c r="D21" s="23">
        <v>284239.56</v>
      </c>
      <c r="E21" s="23">
        <v>284239.56</v>
      </c>
      <c r="F21" s="23"/>
      <c r="G21" s="23"/>
    </row>
    <row r="22" ht="18" customHeight="1" spans="1:7">
      <c r="A22" s="34" t="s">
        <v>117</v>
      </c>
      <c r="B22" s="34" t="s">
        <v>84</v>
      </c>
      <c r="C22" s="23">
        <v>200000</v>
      </c>
      <c r="D22" s="23"/>
      <c r="E22" s="23"/>
      <c r="F22" s="23"/>
      <c r="G22" s="23">
        <v>200000</v>
      </c>
    </row>
    <row r="23" ht="18" customHeight="1" spans="1:7">
      <c r="A23" s="118" t="s">
        <v>118</v>
      </c>
      <c r="B23" s="118" t="s">
        <v>84</v>
      </c>
      <c r="C23" s="23">
        <v>200000</v>
      </c>
      <c r="D23" s="23"/>
      <c r="E23" s="23"/>
      <c r="F23" s="23"/>
      <c r="G23" s="23">
        <v>200000</v>
      </c>
    </row>
    <row r="24" ht="18" customHeight="1" spans="1:7">
      <c r="A24" s="119" t="s">
        <v>119</v>
      </c>
      <c r="B24" s="119" t="s">
        <v>84</v>
      </c>
      <c r="C24" s="23">
        <v>200000</v>
      </c>
      <c r="D24" s="23"/>
      <c r="E24" s="23"/>
      <c r="F24" s="23"/>
      <c r="G24" s="23">
        <v>200000</v>
      </c>
    </row>
    <row r="25" ht="18" customHeight="1" spans="1:7">
      <c r="A25" s="157" t="s">
        <v>126</v>
      </c>
      <c r="B25" s="158" t="s">
        <v>126</v>
      </c>
      <c r="C25" s="23">
        <v>3740333.05</v>
      </c>
      <c r="D25" s="23">
        <v>3540333.05</v>
      </c>
      <c r="E25" s="23">
        <v>3256456.75</v>
      </c>
      <c r="F25" s="23">
        <v>283876.3</v>
      </c>
      <c r="G25" s="23">
        <v>200000</v>
      </c>
    </row>
  </sheetData>
  <mergeCells count="7">
    <mergeCell ref="A2:G2"/>
    <mergeCell ref="A3:E3"/>
    <mergeCell ref="A4:B4"/>
    <mergeCell ref="D4:F4"/>
    <mergeCell ref="A25:B25"/>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B29" sqref="B29"/>
    </sheetView>
  </sheetViews>
  <sheetFormatPr defaultColWidth="9.14285714285714" defaultRowHeight="14.25" customHeight="1" outlineLevelCol="6"/>
  <cols>
    <col min="1" max="1" width="23.5714285714286" customWidth="1"/>
    <col min="2" max="7" width="22.847619047619" customWidth="1"/>
  </cols>
  <sheetData>
    <row r="1" ht="15" customHeight="1" spans="1:7">
      <c r="A1" s="139"/>
      <c r="B1" s="140"/>
      <c r="C1" s="141"/>
      <c r="D1" s="62"/>
      <c r="G1" s="87" t="s">
        <v>174</v>
      </c>
    </row>
    <row r="2" ht="39" customHeight="1" spans="1:7">
      <c r="A2" s="128" t="str">
        <f>"2025"&amp;"年“三公”经费支出预算表"</f>
        <v>2025年“三公”经费支出预算表</v>
      </c>
      <c r="B2" s="51"/>
      <c r="C2" s="51"/>
      <c r="D2" s="51"/>
      <c r="E2" s="51"/>
      <c r="F2" s="51"/>
      <c r="G2" s="51"/>
    </row>
    <row r="3" ht="18.75" customHeight="1" spans="1:7">
      <c r="A3" s="41" t="str">
        <f>"单位名称："&amp;"临沧市搬迁安置办公室"</f>
        <v>单位名称：临沧市搬迁安置办公室</v>
      </c>
      <c r="B3" s="140"/>
      <c r="C3" s="141"/>
      <c r="D3" s="62"/>
      <c r="E3" s="30"/>
      <c r="G3" s="87" t="s">
        <v>175</v>
      </c>
    </row>
    <row r="4" ht="18.75" customHeight="1" spans="1:7">
      <c r="A4" s="10" t="s">
        <v>176</v>
      </c>
      <c r="B4" s="10" t="s">
        <v>177</v>
      </c>
      <c r="C4" s="31" t="s">
        <v>178</v>
      </c>
      <c r="D4" s="12" t="s">
        <v>179</v>
      </c>
      <c r="E4" s="13"/>
      <c r="F4" s="14"/>
      <c r="G4" s="31" t="s">
        <v>180</v>
      </c>
    </row>
    <row r="5" ht="18.75" customHeight="1" spans="1:7">
      <c r="A5" s="17"/>
      <c r="B5" s="142"/>
      <c r="C5" s="33"/>
      <c r="D5" s="64" t="s">
        <v>58</v>
      </c>
      <c r="E5" s="64" t="s">
        <v>181</v>
      </c>
      <c r="F5" s="64" t="s">
        <v>182</v>
      </c>
      <c r="G5" s="33"/>
    </row>
    <row r="6" ht="18.75" customHeight="1" spans="1:7">
      <c r="A6" s="143">
        <v>1</v>
      </c>
      <c r="B6" s="144">
        <v>1</v>
      </c>
      <c r="C6" s="145">
        <v>2</v>
      </c>
      <c r="D6" s="146">
        <v>3</v>
      </c>
      <c r="E6" s="146">
        <v>4</v>
      </c>
      <c r="F6" s="146">
        <v>5</v>
      </c>
      <c r="G6" s="145">
        <v>6</v>
      </c>
    </row>
    <row r="7" ht="18.75" customHeight="1" spans="1:7">
      <c r="A7" s="147" t="s">
        <v>56</v>
      </c>
      <c r="B7" s="148">
        <v>77000</v>
      </c>
      <c r="C7" s="148"/>
      <c r="D7" s="148">
        <v>60000</v>
      </c>
      <c r="E7" s="148"/>
      <c r="F7" s="148">
        <v>60000</v>
      </c>
      <c r="G7" s="148">
        <v>17000</v>
      </c>
    </row>
    <row r="8" ht="18.75" customHeight="1" spans="1:7">
      <c r="A8" s="149" t="s">
        <v>183</v>
      </c>
      <c r="B8" s="148"/>
      <c r="C8" s="148"/>
      <c r="D8" s="148"/>
      <c r="E8" s="148"/>
      <c r="F8" s="148"/>
      <c r="G8" s="148"/>
    </row>
    <row r="9" ht="18.75" customHeight="1" spans="1:7">
      <c r="A9" s="149" t="s">
        <v>184</v>
      </c>
      <c r="B9" s="148">
        <v>52000</v>
      </c>
      <c r="C9" s="148"/>
      <c r="D9" s="148">
        <v>45000</v>
      </c>
      <c r="E9" s="148"/>
      <c r="F9" s="148">
        <v>45000</v>
      </c>
      <c r="G9" s="148">
        <v>7000</v>
      </c>
    </row>
    <row r="10" ht="18.75" customHeight="1" spans="1:7">
      <c r="A10" s="149" t="s">
        <v>185</v>
      </c>
      <c r="B10" s="148">
        <v>25000</v>
      </c>
      <c r="C10" s="148"/>
      <c r="D10" s="148">
        <v>15000</v>
      </c>
      <c r="E10" s="148"/>
      <c r="F10" s="148">
        <v>15000</v>
      </c>
      <c r="G10" s="148">
        <v>10000</v>
      </c>
    </row>
    <row r="11" ht="18.75" customHeight="1" spans="1:7">
      <c r="A11" s="149" t="s">
        <v>186</v>
      </c>
      <c r="B11" s="148"/>
      <c r="C11" s="148"/>
      <c r="D11" s="148"/>
      <c r="E11" s="148"/>
      <c r="F11" s="148"/>
      <c r="G11" s="148"/>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0"/>
  <sheetViews>
    <sheetView showZeros="0" workbookViewId="0">
      <selection activeCell="B29" sqref="B29"/>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6"/>
      <c r="D1" s="127"/>
      <c r="E1" s="127"/>
      <c r="F1" s="127"/>
      <c r="G1" s="127"/>
      <c r="H1" s="67"/>
      <c r="I1" s="67"/>
      <c r="J1" s="67"/>
      <c r="K1" s="67"/>
      <c r="L1" s="67"/>
      <c r="M1" s="67"/>
      <c r="N1" s="30"/>
      <c r="O1" s="30"/>
      <c r="P1" s="30"/>
      <c r="Q1" s="67"/>
      <c r="U1" s="126"/>
      <c r="W1" s="38" t="s">
        <v>187</v>
      </c>
    </row>
    <row r="2" ht="39.75" customHeight="1" spans="1:23">
      <c r="A2" s="128"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"单位名称："&amp;"临沧市搬迁安置办公室"</f>
        <v>单位名称：临沧市搬迁安置办公室</v>
      </c>
      <c r="B3" s="129"/>
      <c r="C3" s="129"/>
      <c r="D3" s="129"/>
      <c r="E3" s="129"/>
      <c r="F3" s="129"/>
      <c r="G3" s="129"/>
      <c r="H3" s="71"/>
      <c r="I3" s="71"/>
      <c r="J3" s="71"/>
      <c r="K3" s="71"/>
      <c r="L3" s="71"/>
      <c r="M3" s="71"/>
      <c r="N3" s="93"/>
      <c r="O3" s="93"/>
      <c r="P3" s="93"/>
      <c r="Q3" s="71"/>
      <c r="U3" s="126"/>
      <c r="W3" s="38" t="s">
        <v>175</v>
      </c>
    </row>
    <row r="4" ht="18" customHeight="1" spans="1:23">
      <c r="A4" s="10" t="s">
        <v>188</v>
      </c>
      <c r="B4" s="10" t="s">
        <v>189</v>
      </c>
      <c r="C4" s="10" t="s">
        <v>190</v>
      </c>
      <c r="D4" s="10" t="s">
        <v>191</v>
      </c>
      <c r="E4" s="10" t="s">
        <v>192</v>
      </c>
      <c r="F4" s="10" t="s">
        <v>193</v>
      </c>
      <c r="G4" s="10" t="s">
        <v>194</v>
      </c>
      <c r="H4" s="130" t="s">
        <v>195</v>
      </c>
      <c r="I4" s="66" t="s">
        <v>195</v>
      </c>
      <c r="J4" s="66"/>
      <c r="K4" s="66"/>
      <c r="L4" s="66"/>
      <c r="M4" s="66"/>
      <c r="N4" s="13"/>
      <c r="O4" s="13"/>
      <c r="P4" s="13"/>
      <c r="Q4" s="74" t="s">
        <v>62</v>
      </c>
      <c r="R4" s="66" t="s">
        <v>79</v>
      </c>
      <c r="S4" s="66"/>
      <c r="T4" s="66"/>
      <c r="U4" s="66"/>
      <c r="V4" s="66"/>
      <c r="W4" s="136"/>
    </row>
    <row r="5" ht="18" customHeight="1" spans="1:23">
      <c r="A5" s="15"/>
      <c r="B5" s="125"/>
      <c r="C5" s="15"/>
      <c r="D5" s="15"/>
      <c r="E5" s="15"/>
      <c r="F5" s="15"/>
      <c r="G5" s="15"/>
      <c r="H5" s="107" t="s">
        <v>196</v>
      </c>
      <c r="I5" s="130" t="s">
        <v>59</v>
      </c>
      <c r="J5" s="66"/>
      <c r="K5" s="66"/>
      <c r="L5" s="66"/>
      <c r="M5" s="136"/>
      <c r="N5" s="12" t="s">
        <v>197</v>
      </c>
      <c r="O5" s="13"/>
      <c r="P5" s="14"/>
      <c r="Q5" s="10" t="s">
        <v>62</v>
      </c>
      <c r="R5" s="130" t="s">
        <v>79</v>
      </c>
      <c r="S5" s="74" t="s">
        <v>65</v>
      </c>
      <c r="T5" s="66" t="s">
        <v>79</v>
      </c>
      <c r="U5" s="74" t="s">
        <v>67</v>
      </c>
      <c r="V5" s="74" t="s">
        <v>68</v>
      </c>
      <c r="W5" s="138" t="s">
        <v>69</v>
      </c>
    </row>
    <row r="6" ht="18.75" customHeight="1" spans="1:23">
      <c r="A6" s="32"/>
      <c r="B6" s="32"/>
      <c r="C6" s="32"/>
      <c r="D6" s="32"/>
      <c r="E6" s="32"/>
      <c r="F6" s="32"/>
      <c r="G6" s="32"/>
      <c r="H6" s="32"/>
      <c r="I6" s="137" t="s">
        <v>198</v>
      </c>
      <c r="J6" s="10" t="s">
        <v>199</v>
      </c>
      <c r="K6" s="10" t="s">
        <v>200</v>
      </c>
      <c r="L6" s="10" t="s">
        <v>201</v>
      </c>
      <c r="M6" s="10" t="s">
        <v>202</v>
      </c>
      <c r="N6" s="10" t="s">
        <v>59</v>
      </c>
      <c r="O6" s="10" t="s">
        <v>60</v>
      </c>
      <c r="P6" s="10" t="s">
        <v>61</v>
      </c>
      <c r="Q6" s="32"/>
      <c r="R6" s="10" t="s">
        <v>58</v>
      </c>
      <c r="S6" s="10" t="s">
        <v>65</v>
      </c>
      <c r="T6" s="10" t="s">
        <v>203</v>
      </c>
      <c r="U6" s="10" t="s">
        <v>67</v>
      </c>
      <c r="V6" s="10" t="s">
        <v>68</v>
      </c>
      <c r="W6" s="10" t="s">
        <v>69</v>
      </c>
    </row>
    <row r="7" ht="37.5" customHeight="1" spans="1:23">
      <c r="A7" s="110"/>
      <c r="B7" s="110"/>
      <c r="C7" s="110"/>
      <c r="D7" s="110"/>
      <c r="E7" s="110"/>
      <c r="F7" s="110"/>
      <c r="G7" s="110"/>
      <c r="H7" s="110"/>
      <c r="I7" s="92"/>
      <c r="J7" s="17" t="s">
        <v>204</v>
      </c>
      <c r="K7" s="17" t="s">
        <v>200</v>
      </c>
      <c r="L7" s="17" t="s">
        <v>201</v>
      </c>
      <c r="M7" s="17" t="s">
        <v>202</v>
      </c>
      <c r="N7" s="17" t="s">
        <v>200</v>
      </c>
      <c r="O7" s="17" t="s">
        <v>201</v>
      </c>
      <c r="P7" s="17" t="s">
        <v>202</v>
      </c>
      <c r="Q7" s="17" t="s">
        <v>62</v>
      </c>
      <c r="R7" s="17" t="s">
        <v>58</v>
      </c>
      <c r="S7" s="17" t="s">
        <v>65</v>
      </c>
      <c r="T7" s="17" t="s">
        <v>203</v>
      </c>
      <c r="U7" s="17" t="s">
        <v>67</v>
      </c>
      <c r="V7" s="17" t="s">
        <v>68</v>
      </c>
      <c r="W7" s="17" t="s">
        <v>69</v>
      </c>
    </row>
    <row r="8" ht="19.5" customHeight="1" spans="1:23">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c r="V8" s="131">
        <v>22</v>
      </c>
      <c r="W8" s="131">
        <v>23</v>
      </c>
    </row>
    <row r="9" ht="21" customHeight="1" spans="1:23">
      <c r="A9" s="132" t="s">
        <v>71</v>
      </c>
      <c r="B9" s="132"/>
      <c r="C9" s="132"/>
      <c r="D9" s="132"/>
      <c r="E9" s="132"/>
      <c r="F9" s="132"/>
      <c r="G9" s="132"/>
      <c r="H9" s="23">
        <v>3540333.05</v>
      </c>
      <c r="I9" s="23">
        <v>3540333.05</v>
      </c>
      <c r="J9" s="23"/>
      <c r="K9" s="23"/>
      <c r="L9" s="23">
        <v>3540333.05</v>
      </c>
      <c r="M9" s="23"/>
      <c r="N9" s="23"/>
      <c r="O9" s="23"/>
      <c r="P9" s="23"/>
      <c r="Q9" s="23"/>
      <c r="R9" s="23"/>
      <c r="S9" s="23"/>
      <c r="T9" s="23"/>
      <c r="U9" s="23"/>
      <c r="V9" s="23"/>
      <c r="W9" s="23"/>
    </row>
    <row r="10" ht="21" customHeight="1" spans="1:23">
      <c r="A10" s="133" t="s">
        <v>71</v>
      </c>
      <c r="B10" s="21"/>
      <c r="C10" s="21"/>
      <c r="D10" s="21"/>
      <c r="E10" s="21"/>
      <c r="F10" s="21"/>
      <c r="G10" s="21"/>
      <c r="H10" s="23">
        <v>3540333.05</v>
      </c>
      <c r="I10" s="23">
        <v>3540333.05</v>
      </c>
      <c r="J10" s="23"/>
      <c r="K10" s="23"/>
      <c r="L10" s="23">
        <v>3540333.05</v>
      </c>
      <c r="M10" s="23"/>
      <c r="N10" s="23"/>
      <c r="O10" s="23"/>
      <c r="P10" s="23"/>
      <c r="Q10" s="23"/>
      <c r="R10" s="23"/>
      <c r="S10" s="23"/>
      <c r="T10" s="23"/>
      <c r="U10" s="23"/>
      <c r="V10" s="23"/>
      <c r="W10" s="23"/>
    </row>
    <row r="11" ht="21" customHeight="1" spans="1:23">
      <c r="A11" s="133" t="s">
        <v>71</v>
      </c>
      <c r="B11" s="21" t="s">
        <v>205</v>
      </c>
      <c r="C11" s="21" t="s">
        <v>206</v>
      </c>
      <c r="D11" s="21" t="s">
        <v>107</v>
      </c>
      <c r="E11" s="21" t="s">
        <v>108</v>
      </c>
      <c r="F11" s="21" t="s">
        <v>207</v>
      </c>
      <c r="G11" s="21" t="s">
        <v>208</v>
      </c>
      <c r="H11" s="23">
        <v>829380</v>
      </c>
      <c r="I11" s="23">
        <v>829380</v>
      </c>
      <c r="J11" s="23"/>
      <c r="K11" s="23"/>
      <c r="L11" s="23">
        <v>829380</v>
      </c>
      <c r="M11" s="23"/>
      <c r="N11" s="23"/>
      <c r="O11" s="23"/>
      <c r="P11" s="23"/>
      <c r="Q11" s="23"/>
      <c r="R11" s="23"/>
      <c r="S11" s="23"/>
      <c r="T11" s="23"/>
      <c r="U11" s="23"/>
      <c r="V11" s="23"/>
      <c r="W11" s="23"/>
    </row>
    <row r="12" ht="21" customHeight="1" spans="1:23">
      <c r="A12" s="133" t="s">
        <v>71</v>
      </c>
      <c r="B12" s="21" t="s">
        <v>205</v>
      </c>
      <c r="C12" s="21" t="s">
        <v>206</v>
      </c>
      <c r="D12" s="21" t="s">
        <v>107</v>
      </c>
      <c r="E12" s="21" t="s">
        <v>108</v>
      </c>
      <c r="F12" s="21" t="s">
        <v>209</v>
      </c>
      <c r="G12" s="21" t="s">
        <v>210</v>
      </c>
      <c r="H12" s="23">
        <v>964848</v>
      </c>
      <c r="I12" s="23">
        <v>964848</v>
      </c>
      <c r="J12" s="23"/>
      <c r="K12" s="23"/>
      <c r="L12" s="23">
        <v>964848</v>
      </c>
      <c r="M12" s="23"/>
      <c r="N12" s="23"/>
      <c r="O12" s="23"/>
      <c r="P12" s="23"/>
      <c r="Q12" s="23"/>
      <c r="R12" s="23"/>
      <c r="S12" s="23"/>
      <c r="T12" s="23"/>
      <c r="U12" s="23"/>
      <c r="V12" s="23"/>
      <c r="W12" s="23"/>
    </row>
    <row r="13" ht="21" customHeight="1" spans="1:23">
      <c r="A13" s="133" t="s">
        <v>71</v>
      </c>
      <c r="B13" s="21" t="s">
        <v>211</v>
      </c>
      <c r="C13" s="21" t="s">
        <v>212</v>
      </c>
      <c r="D13" s="21" t="s">
        <v>107</v>
      </c>
      <c r="E13" s="21" t="s">
        <v>108</v>
      </c>
      <c r="F13" s="21" t="s">
        <v>213</v>
      </c>
      <c r="G13" s="21" t="s">
        <v>214</v>
      </c>
      <c r="H13" s="23">
        <v>357360</v>
      </c>
      <c r="I13" s="23">
        <v>357360</v>
      </c>
      <c r="J13" s="23"/>
      <c r="K13" s="23"/>
      <c r="L13" s="23">
        <v>357360</v>
      </c>
      <c r="M13" s="23"/>
      <c r="N13" s="23"/>
      <c r="O13" s="23"/>
      <c r="P13" s="23"/>
      <c r="Q13" s="23"/>
      <c r="R13" s="23"/>
      <c r="S13" s="23"/>
      <c r="T13" s="23"/>
      <c r="U13" s="23"/>
      <c r="V13" s="23"/>
      <c r="W13" s="23"/>
    </row>
    <row r="14" ht="21" customHeight="1" spans="1:23">
      <c r="A14" s="133" t="s">
        <v>71</v>
      </c>
      <c r="B14" s="21" t="s">
        <v>205</v>
      </c>
      <c r="C14" s="21" t="s">
        <v>206</v>
      </c>
      <c r="D14" s="21" t="s">
        <v>107</v>
      </c>
      <c r="E14" s="21" t="s">
        <v>108</v>
      </c>
      <c r="F14" s="21" t="s">
        <v>213</v>
      </c>
      <c r="G14" s="21" t="s">
        <v>214</v>
      </c>
      <c r="H14" s="23">
        <v>69115</v>
      </c>
      <c r="I14" s="23">
        <v>69115</v>
      </c>
      <c r="J14" s="23"/>
      <c r="K14" s="23"/>
      <c r="L14" s="23">
        <v>69115</v>
      </c>
      <c r="M14" s="23"/>
      <c r="N14" s="23"/>
      <c r="O14" s="23"/>
      <c r="P14" s="23"/>
      <c r="Q14" s="23"/>
      <c r="R14" s="23"/>
      <c r="S14" s="23"/>
      <c r="T14" s="23"/>
      <c r="U14" s="23"/>
      <c r="V14" s="23"/>
      <c r="W14" s="23"/>
    </row>
    <row r="15" ht="21" customHeight="1" spans="1:23">
      <c r="A15" s="133" t="s">
        <v>71</v>
      </c>
      <c r="B15" s="21" t="s">
        <v>215</v>
      </c>
      <c r="C15" s="21" t="s">
        <v>216</v>
      </c>
      <c r="D15" s="21" t="s">
        <v>91</v>
      </c>
      <c r="E15" s="21" t="s">
        <v>92</v>
      </c>
      <c r="F15" s="21" t="s">
        <v>217</v>
      </c>
      <c r="G15" s="21" t="s">
        <v>218</v>
      </c>
      <c r="H15" s="23"/>
      <c r="I15" s="23"/>
      <c r="J15" s="23"/>
      <c r="K15" s="23"/>
      <c r="L15" s="23"/>
      <c r="M15" s="23"/>
      <c r="N15" s="23"/>
      <c r="O15" s="23"/>
      <c r="P15" s="23"/>
      <c r="Q15" s="23"/>
      <c r="R15" s="23"/>
      <c r="S15" s="23"/>
      <c r="T15" s="23"/>
      <c r="U15" s="23"/>
      <c r="V15" s="23"/>
      <c r="W15" s="23"/>
    </row>
    <row r="16" ht="21" customHeight="1" spans="1:23">
      <c r="A16" s="133" t="s">
        <v>71</v>
      </c>
      <c r="B16" s="21" t="s">
        <v>215</v>
      </c>
      <c r="C16" s="21" t="s">
        <v>216</v>
      </c>
      <c r="D16" s="21" t="s">
        <v>91</v>
      </c>
      <c r="E16" s="21" t="s">
        <v>92</v>
      </c>
      <c r="F16" s="21" t="s">
        <v>217</v>
      </c>
      <c r="G16" s="21" t="s">
        <v>218</v>
      </c>
      <c r="H16" s="23">
        <v>320896.48</v>
      </c>
      <c r="I16" s="23">
        <v>320896.48</v>
      </c>
      <c r="J16" s="23"/>
      <c r="K16" s="23"/>
      <c r="L16" s="23">
        <v>320896.48</v>
      </c>
      <c r="M16" s="23"/>
      <c r="N16" s="23"/>
      <c r="O16" s="23"/>
      <c r="P16" s="23"/>
      <c r="Q16" s="23"/>
      <c r="R16" s="23"/>
      <c r="S16" s="23"/>
      <c r="T16" s="23"/>
      <c r="U16" s="23"/>
      <c r="V16" s="23"/>
      <c r="W16" s="23"/>
    </row>
    <row r="17" ht="21" customHeight="1" spans="1:23">
      <c r="A17" s="133" t="s">
        <v>71</v>
      </c>
      <c r="B17" s="21" t="s">
        <v>215</v>
      </c>
      <c r="C17" s="21" t="s">
        <v>216</v>
      </c>
      <c r="D17" s="21" t="s">
        <v>219</v>
      </c>
      <c r="E17" s="21" t="s">
        <v>220</v>
      </c>
      <c r="F17" s="21" t="s">
        <v>221</v>
      </c>
      <c r="G17" s="21" t="s">
        <v>222</v>
      </c>
      <c r="H17" s="23"/>
      <c r="I17" s="23"/>
      <c r="J17" s="23"/>
      <c r="K17" s="23"/>
      <c r="L17" s="23"/>
      <c r="M17" s="23"/>
      <c r="N17" s="23"/>
      <c r="O17" s="23"/>
      <c r="P17" s="23"/>
      <c r="Q17" s="23"/>
      <c r="R17" s="23"/>
      <c r="S17" s="23"/>
      <c r="T17" s="23"/>
      <c r="U17" s="23"/>
      <c r="V17" s="23"/>
      <c r="W17" s="23"/>
    </row>
    <row r="18" ht="21" customHeight="1" spans="1:23">
      <c r="A18" s="133" t="s">
        <v>71</v>
      </c>
      <c r="B18" s="21" t="s">
        <v>215</v>
      </c>
      <c r="C18" s="21" t="s">
        <v>216</v>
      </c>
      <c r="D18" s="21" t="s">
        <v>97</v>
      </c>
      <c r="E18" s="21" t="s">
        <v>98</v>
      </c>
      <c r="F18" s="21" t="s">
        <v>223</v>
      </c>
      <c r="G18" s="21" t="s">
        <v>224</v>
      </c>
      <c r="H18" s="23">
        <v>142397.81</v>
      </c>
      <c r="I18" s="23">
        <v>142397.81</v>
      </c>
      <c r="J18" s="23"/>
      <c r="K18" s="23"/>
      <c r="L18" s="23">
        <v>142397.81</v>
      </c>
      <c r="M18" s="23"/>
      <c r="N18" s="23"/>
      <c r="O18" s="23"/>
      <c r="P18" s="23"/>
      <c r="Q18" s="23"/>
      <c r="R18" s="23"/>
      <c r="S18" s="23"/>
      <c r="T18" s="23"/>
      <c r="U18" s="23"/>
      <c r="V18" s="23"/>
      <c r="W18" s="23"/>
    </row>
    <row r="19" ht="21" customHeight="1" spans="1:23">
      <c r="A19" s="133" t="s">
        <v>71</v>
      </c>
      <c r="B19" s="21" t="s">
        <v>215</v>
      </c>
      <c r="C19" s="21" t="s">
        <v>216</v>
      </c>
      <c r="D19" s="21" t="s">
        <v>225</v>
      </c>
      <c r="E19" s="21" t="s">
        <v>226</v>
      </c>
      <c r="F19" s="21" t="s">
        <v>223</v>
      </c>
      <c r="G19" s="21" t="s">
        <v>224</v>
      </c>
      <c r="H19" s="23"/>
      <c r="I19" s="23"/>
      <c r="J19" s="23"/>
      <c r="K19" s="23"/>
      <c r="L19" s="23"/>
      <c r="M19" s="23"/>
      <c r="N19" s="23"/>
      <c r="O19" s="23"/>
      <c r="P19" s="23"/>
      <c r="Q19" s="23"/>
      <c r="R19" s="23"/>
      <c r="S19" s="23"/>
      <c r="T19" s="23"/>
      <c r="U19" s="23"/>
      <c r="V19" s="23"/>
      <c r="W19" s="23"/>
    </row>
    <row r="20" ht="21" customHeight="1" spans="1:23">
      <c r="A20" s="133" t="s">
        <v>71</v>
      </c>
      <c r="B20" s="21" t="s">
        <v>215</v>
      </c>
      <c r="C20" s="21" t="s">
        <v>216</v>
      </c>
      <c r="D20" s="21" t="s">
        <v>225</v>
      </c>
      <c r="E20" s="21" t="s">
        <v>226</v>
      </c>
      <c r="F20" s="21" t="s">
        <v>223</v>
      </c>
      <c r="G20" s="21" t="s">
        <v>224</v>
      </c>
      <c r="H20" s="23"/>
      <c r="I20" s="23"/>
      <c r="J20" s="23"/>
      <c r="K20" s="23"/>
      <c r="L20" s="23"/>
      <c r="M20" s="23"/>
      <c r="N20" s="23"/>
      <c r="O20" s="23"/>
      <c r="P20" s="23"/>
      <c r="Q20" s="23"/>
      <c r="R20" s="23"/>
      <c r="S20" s="23"/>
      <c r="T20" s="23"/>
      <c r="U20" s="23"/>
      <c r="V20" s="23"/>
      <c r="W20" s="23"/>
    </row>
    <row r="21" ht="21" customHeight="1" spans="1:23">
      <c r="A21" s="133" t="s">
        <v>71</v>
      </c>
      <c r="B21" s="21" t="s">
        <v>215</v>
      </c>
      <c r="C21" s="21" t="s">
        <v>216</v>
      </c>
      <c r="D21" s="21" t="s">
        <v>99</v>
      </c>
      <c r="E21" s="21" t="s">
        <v>100</v>
      </c>
      <c r="F21" s="21" t="s">
        <v>227</v>
      </c>
      <c r="G21" s="21" t="s">
        <v>228</v>
      </c>
      <c r="H21" s="23"/>
      <c r="I21" s="23"/>
      <c r="J21" s="23"/>
      <c r="K21" s="23"/>
      <c r="L21" s="23"/>
      <c r="M21" s="23"/>
      <c r="N21" s="23"/>
      <c r="O21" s="23"/>
      <c r="P21" s="23"/>
      <c r="Q21" s="23"/>
      <c r="R21" s="23"/>
      <c r="S21" s="23"/>
      <c r="T21" s="23"/>
      <c r="U21" s="23"/>
      <c r="V21" s="23"/>
      <c r="W21" s="23"/>
    </row>
    <row r="22" ht="21" customHeight="1" spans="1:23">
      <c r="A22" s="133" t="s">
        <v>71</v>
      </c>
      <c r="B22" s="21" t="s">
        <v>215</v>
      </c>
      <c r="C22" s="21" t="s">
        <v>216</v>
      </c>
      <c r="D22" s="21" t="s">
        <v>99</v>
      </c>
      <c r="E22" s="21" t="s">
        <v>100</v>
      </c>
      <c r="F22" s="21" t="s">
        <v>227</v>
      </c>
      <c r="G22" s="21" t="s">
        <v>228</v>
      </c>
      <c r="H22" s="23">
        <v>77988.09</v>
      </c>
      <c r="I22" s="23">
        <v>77988.09</v>
      </c>
      <c r="J22" s="23"/>
      <c r="K22" s="23"/>
      <c r="L22" s="23">
        <v>77988.09</v>
      </c>
      <c r="M22" s="23"/>
      <c r="N22" s="23"/>
      <c r="O22" s="23"/>
      <c r="P22" s="23"/>
      <c r="Q22" s="23"/>
      <c r="R22" s="23"/>
      <c r="S22" s="23"/>
      <c r="T22" s="23"/>
      <c r="U22" s="23"/>
      <c r="V22" s="23"/>
      <c r="W22" s="23"/>
    </row>
    <row r="23" ht="21" customHeight="1" spans="1:23">
      <c r="A23" s="133" t="s">
        <v>71</v>
      </c>
      <c r="B23" s="21" t="s">
        <v>215</v>
      </c>
      <c r="C23" s="21" t="s">
        <v>216</v>
      </c>
      <c r="D23" s="21" t="s">
        <v>101</v>
      </c>
      <c r="E23" s="21" t="s">
        <v>102</v>
      </c>
      <c r="F23" s="21" t="s">
        <v>229</v>
      </c>
      <c r="G23" s="21" t="s">
        <v>230</v>
      </c>
      <c r="H23" s="23">
        <v>6600</v>
      </c>
      <c r="I23" s="23">
        <v>6600</v>
      </c>
      <c r="J23" s="23"/>
      <c r="K23" s="23"/>
      <c r="L23" s="23">
        <v>6600</v>
      </c>
      <c r="M23" s="23"/>
      <c r="N23" s="23"/>
      <c r="O23" s="23"/>
      <c r="P23" s="23"/>
      <c r="Q23" s="23"/>
      <c r="R23" s="23"/>
      <c r="S23" s="23"/>
      <c r="T23" s="23"/>
      <c r="U23" s="23"/>
      <c r="V23" s="23"/>
      <c r="W23" s="23"/>
    </row>
    <row r="24" ht="21" customHeight="1" spans="1:23">
      <c r="A24" s="133" t="s">
        <v>71</v>
      </c>
      <c r="B24" s="21" t="s">
        <v>215</v>
      </c>
      <c r="C24" s="21" t="s">
        <v>216</v>
      </c>
      <c r="D24" s="21" t="s">
        <v>101</v>
      </c>
      <c r="E24" s="21" t="s">
        <v>102</v>
      </c>
      <c r="F24" s="21" t="s">
        <v>229</v>
      </c>
      <c r="G24" s="21" t="s">
        <v>230</v>
      </c>
      <c r="H24" s="23"/>
      <c r="I24" s="23"/>
      <c r="J24" s="23"/>
      <c r="K24" s="23"/>
      <c r="L24" s="23"/>
      <c r="M24" s="23"/>
      <c r="N24" s="23"/>
      <c r="O24" s="23"/>
      <c r="P24" s="23"/>
      <c r="Q24" s="23"/>
      <c r="R24" s="23"/>
      <c r="S24" s="23"/>
      <c r="T24" s="23"/>
      <c r="U24" s="23"/>
      <c r="V24" s="23"/>
      <c r="W24" s="23"/>
    </row>
    <row r="25" ht="21" customHeight="1" spans="1:23">
      <c r="A25" s="133" t="s">
        <v>71</v>
      </c>
      <c r="B25" s="21" t="s">
        <v>215</v>
      </c>
      <c r="C25" s="21" t="s">
        <v>216</v>
      </c>
      <c r="D25" s="21" t="s">
        <v>101</v>
      </c>
      <c r="E25" s="21" t="s">
        <v>102</v>
      </c>
      <c r="F25" s="21" t="s">
        <v>229</v>
      </c>
      <c r="G25" s="21" t="s">
        <v>230</v>
      </c>
      <c r="H25" s="23"/>
      <c r="I25" s="23"/>
      <c r="J25" s="23"/>
      <c r="K25" s="23"/>
      <c r="L25" s="23"/>
      <c r="M25" s="23"/>
      <c r="N25" s="23"/>
      <c r="O25" s="23"/>
      <c r="P25" s="23"/>
      <c r="Q25" s="23"/>
      <c r="R25" s="23"/>
      <c r="S25" s="23"/>
      <c r="T25" s="23"/>
      <c r="U25" s="23"/>
      <c r="V25" s="23"/>
      <c r="W25" s="23"/>
    </row>
    <row r="26" ht="21" customHeight="1" spans="1:23">
      <c r="A26" s="133" t="s">
        <v>71</v>
      </c>
      <c r="B26" s="21" t="s">
        <v>215</v>
      </c>
      <c r="C26" s="21" t="s">
        <v>216</v>
      </c>
      <c r="D26" s="21" t="s">
        <v>101</v>
      </c>
      <c r="E26" s="21" t="s">
        <v>102</v>
      </c>
      <c r="F26" s="21" t="s">
        <v>229</v>
      </c>
      <c r="G26" s="21" t="s">
        <v>230</v>
      </c>
      <c r="H26" s="23">
        <v>4011.21</v>
      </c>
      <c r="I26" s="23">
        <v>4011.21</v>
      </c>
      <c r="J26" s="23"/>
      <c r="K26" s="23"/>
      <c r="L26" s="23">
        <v>4011.21</v>
      </c>
      <c r="M26" s="23"/>
      <c r="N26" s="23"/>
      <c r="O26" s="23"/>
      <c r="P26" s="23"/>
      <c r="Q26" s="23"/>
      <c r="R26" s="23"/>
      <c r="S26" s="23"/>
      <c r="T26" s="23"/>
      <c r="U26" s="23"/>
      <c r="V26" s="23"/>
      <c r="W26" s="23"/>
    </row>
    <row r="27" ht="21" customHeight="1" spans="1:23">
      <c r="A27" s="133" t="s">
        <v>71</v>
      </c>
      <c r="B27" s="21" t="s">
        <v>231</v>
      </c>
      <c r="C27" s="21" t="s">
        <v>116</v>
      </c>
      <c r="D27" s="21" t="s">
        <v>115</v>
      </c>
      <c r="E27" s="21" t="s">
        <v>116</v>
      </c>
      <c r="F27" s="21" t="s">
        <v>232</v>
      </c>
      <c r="G27" s="21" t="s">
        <v>116</v>
      </c>
      <c r="H27" s="23"/>
      <c r="I27" s="23"/>
      <c r="J27" s="23"/>
      <c r="K27" s="23"/>
      <c r="L27" s="23"/>
      <c r="M27" s="23"/>
      <c r="N27" s="23"/>
      <c r="O27" s="23"/>
      <c r="P27" s="23"/>
      <c r="Q27" s="23"/>
      <c r="R27" s="23"/>
      <c r="S27" s="23"/>
      <c r="T27" s="23"/>
      <c r="U27" s="23"/>
      <c r="V27" s="23"/>
      <c r="W27" s="23"/>
    </row>
    <row r="28" ht="21" customHeight="1" spans="1:23">
      <c r="A28" s="133" t="s">
        <v>71</v>
      </c>
      <c r="B28" s="21" t="s">
        <v>231</v>
      </c>
      <c r="C28" s="21" t="s">
        <v>116</v>
      </c>
      <c r="D28" s="21" t="s">
        <v>115</v>
      </c>
      <c r="E28" s="21" t="s">
        <v>116</v>
      </c>
      <c r="F28" s="21" t="s">
        <v>232</v>
      </c>
      <c r="G28" s="21" t="s">
        <v>116</v>
      </c>
      <c r="H28" s="23">
        <v>284239.56</v>
      </c>
      <c r="I28" s="23">
        <v>284239.56</v>
      </c>
      <c r="J28" s="23"/>
      <c r="K28" s="23"/>
      <c r="L28" s="23">
        <v>284239.56</v>
      </c>
      <c r="M28" s="23"/>
      <c r="N28" s="23"/>
      <c r="O28" s="23"/>
      <c r="P28" s="23"/>
      <c r="Q28" s="23"/>
      <c r="R28" s="23"/>
      <c r="S28" s="23"/>
      <c r="T28" s="23"/>
      <c r="U28" s="23"/>
      <c r="V28" s="23"/>
      <c r="W28" s="23"/>
    </row>
    <row r="29" ht="21" customHeight="1" spans="1:23">
      <c r="A29" s="133" t="s">
        <v>71</v>
      </c>
      <c r="B29" s="21" t="s">
        <v>233</v>
      </c>
      <c r="C29" s="21" t="s">
        <v>234</v>
      </c>
      <c r="D29" s="21" t="s">
        <v>107</v>
      </c>
      <c r="E29" s="21" t="s">
        <v>108</v>
      </c>
      <c r="F29" s="21" t="s">
        <v>235</v>
      </c>
      <c r="G29" s="21" t="s">
        <v>236</v>
      </c>
      <c r="H29" s="23">
        <v>10000</v>
      </c>
      <c r="I29" s="23">
        <v>10000</v>
      </c>
      <c r="J29" s="23"/>
      <c r="K29" s="23"/>
      <c r="L29" s="23">
        <v>10000</v>
      </c>
      <c r="M29" s="23"/>
      <c r="N29" s="23"/>
      <c r="O29" s="23"/>
      <c r="P29" s="23"/>
      <c r="Q29" s="23"/>
      <c r="R29" s="23"/>
      <c r="S29" s="23"/>
      <c r="T29" s="23"/>
      <c r="U29" s="23"/>
      <c r="V29" s="23"/>
      <c r="W29" s="23"/>
    </row>
    <row r="30" ht="21" customHeight="1" spans="1:23">
      <c r="A30" s="133" t="s">
        <v>71</v>
      </c>
      <c r="B30" s="21" t="s">
        <v>233</v>
      </c>
      <c r="C30" s="21" t="s">
        <v>234</v>
      </c>
      <c r="D30" s="21" t="s">
        <v>107</v>
      </c>
      <c r="E30" s="21" t="s">
        <v>108</v>
      </c>
      <c r="F30" s="21" t="s">
        <v>237</v>
      </c>
      <c r="G30" s="21" t="s">
        <v>238</v>
      </c>
      <c r="H30" s="23">
        <v>35000</v>
      </c>
      <c r="I30" s="23">
        <v>35000</v>
      </c>
      <c r="J30" s="23"/>
      <c r="K30" s="23"/>
      <c r="L30" s="23">
        <v>35000</v>
      </c>
      <c r="M30" s="23"/>
      <c r="N30" s="23"/>
      <c r="O30" s="23"/>
      <c r="P30" s="23"/>
      <c r="Q30" s="23"/>
      <c r="R30" s="23"/>
      <c r="S30" s="23"/>
      <c r="T30" s="23"/>
      <c r="U30" s="23"/>
      <c r="V30" s="23"/>
      <c r="W30" s="23"/>
    </row>
    <row r="31" ht="21" customHeight="1" spans="1:23">
      <c r="A31" s="133" t="s">
        <v>71</v>
      </c>
      <c r="B31" s="21" t="s">
        <v>233</v>
      </c>
      <c r="C31" s="21" t="s">
        <v>234</v>
      </c>
      <c r="D31" s="21" t="s">
        <v>107</v>
      </c>
      <c r="E31" s="21" t="s">
        <v>108</v>
      </c>
      <c r="F31" s="21" t="s">
        <v>239</v>
      </c>
      <c r="G31" s="21" t="s">
        <v>240</v>
      </c>
      <c r="H31" s="23">
        <v>10000</v>
      </c>
      <c r="I31" s="23">
        <v>10000</v>
      </c>
      <c r="J31" s="23"/>
      <c r="K31" s="23"/>
      <c r="L31" s="23">
        <v>10000</v>
      </c>
      <c r="M31" s="23"/>
      <c r="N31" s="23"/>
      <c r="O31" s="23"/>
      <c r="P31" s="23"/>
      <c r="Q31" s="23"/>
      <c r="R31" s="23"/>
      <c r="S31" s="23"/>
      <c r="T31" s="23"/>
      <c r="U31" s="23"/>
      <c r="V31" s="23"/>
      <c r="W31" s="23"/>
    </row>
    <row r="32" ht="21" customHeight="1" spans="1:23">
      <c r="A32" s="133" t="s">
        <v>71</v>
      </c>
      <c r="B32" s="21" t="s">
        <v>233</v>
      </c>
      <c r="C32" s="21" t="s">
        <v>234</v>
      </c>
      <c r="D32" s="21" t="s">
        <v>107</v>
      </c>
      <c r="E32" s="21" t="s">
        <v>108</v>
      </c>
      <c r="F32" s="21" t="s">
        <v>241</v>
      </c>
      <c r="G32" s="21" t="s">
        <v>242</v>
      </c>
      <c r="H32" s="23">
        <v>2760</v>
      </c>
      <c r="I32" s="23">
        <v>2760</v>
      </c>
      <c r="J32" s="23"/>
      <c r="K32" s="23"/>
      <c r="L32" s="23">
        <v>2760</v>
      </c>
      <c r="M32" s="23"/>
      <c r="N32" s="23"/>
      <c r="O32" s="23"/>
      <c r="P32" s="23"/>
      <c r="Q32" s="23"/>
      <c r="R32" s="23"/>
      <c r="S32" s="23"/>
      <c r="T32" s="23"/>
      <c r="U32" s="23"/>
      <c r="V32" s="23"/>
      <c r="W32" s="23"/>
    </row>
    <row r="33" ht="21" customHeight="1" spans="1:23">
      <c r="A33" s="133" t="s">
        <v>71</v>
      </c>
      <c r="B33" s="21" t="s">
        <v>243</v>
      </c>
      <c r="C33" s="21" t="s">
        <v>244</v>
      </c>
      <c r="D33" s="21" t="s">
        <v>89</v>
      </c>
      <c r="E33" s="21" t="s">
        <v>90</v>
      </c>
      <c r="F33" s="21" t="s">
        <v>235</v>
      </c>
      <c r="G33" s="21" t="s">
        <v>236</v>
      </c>
      <c r="H33" s="23">
        <v>5400</v>
      </c>
      <c r="I33" s="23">
        <v>5400</v>
      </c>
      <c r="J33" s="23"/>
      <c r="K33" s="23"/>
      <c r="L33" s="23">
        <v>5400</v>
      </c>
      <c r="M33" s="23"/>
      <c r="N33" s="23"/>
      <c r="O33" s="23"/>
      <c r="P33" s="23"/>
      <c r="Q33" s="23"/>
      <c r="R33" s="23"/>
      <c r="S33" s="23"/>
      <c r="T33" s="23"/>
      <c r="U33" s="23"/>
      <c r="V33" s="23"/>
      <c r="W33" s="23"/>
    </row>
    <row r="34" ht="21" customHeight="1" spans="1:23">
      <c r="A34" s="133" t="s">
        <v>71</v>
      </c>
      <c r="B34" s="21" t="s">
        <v>245</v>
      </c>
      <c r="C34" s="21" t="s">
        <v>246</v>
      </c>
      <c r="D34" s="21" t="s">
        <v>107</v>
      </c>
      <c r="E34" s="21" t="s">
        <v>108</v>
      </c>
      <c r="F34" s="21" t="s">
        <v>247</v>
      </c>
      <c r="G34" s="21" t="s">
        <v>248</v>
      </c>
      <c r="H34" s="23">
        <v>12440.7</v>
      </c>
      <c r="I34" s="23">
        <v>12440.7</v>
      </c>
      <c r="J34" s="23"/>
      <c r="K34" s="23"/>
      <c r="L34" s="23">
        <v>12440.7</v>
      </c>
      <c r="M34" s="23"/>
      <c r="N34" s="23"/>
      <c r="O34" s="23"/>
      <c r="P34" s="23"/>
      <c r="Q34" s="23"/>
      <c r="R34" s="23"/>
      <c r="S34" s="23"/>
      <c r="T34" s="23"/>
      <c r="U34" s="23"/>
      <c r="V34" s="23"/>
      <c r="W34" s="23"/>
    </row>
    <row r="35" ht="21" customHeight="1" spans="1:23">
      <c r="A35" s="133" t="s">
        <v>71</v>
      </c>
      <c r="B35" s="21" t="s">
        <v>249</v>
      </c>
      <c r="C35" s="21" t="s">
        <v>250</v>
      </c>
      <c r="D35" s="21" t="s">
        <v>107</v>
      </c>
      <c r="E35" s="21" t="s">
        <v>108</v>
      </c>
      <c r="F35" s="21" t="s">
        <v>251</v>
      </c>
      <c r="G35" s="21" t="s">
        <v>250</v>
      </c>
      <c r="H35" s="23">
        <v>16587.6</v>
      </c>
      <c r="I35" s="23">
        <v>16587.6</v>
      </c>
      <c r="J35" s="23"/>
      <c r="K35" s="23"/>
      <c r="L35" s="23">
        <v>16587.6</v>
      </c>
      <c r="M35" s="23"/>
      <c r="N35" s="23"/>
      <c r="O35" s="23"/>
      <c r="P35" s="23"/>
      <c r="Q35" s="23"/>
      <c r="R35" s="23"/>
      <c r="S35" s="23"/>
      <c r="T35" s="23"/>
      <c r="U35" s="23"/>
      <c r="V35" s="23"/>
      <c r="W35" s="23"/>
    </row>
    <row r="36" ht="21" customHeight="1" spans="1:23">
      <c r="A36" s="133" t="s">
        <v>71</v>
      </c>
      <c r="B36" s="21" t="s">
        <v>252</v>
      </c>
      <c r="C36" s="21" t="s">
        <v>253</v>
      </c>
      <c r="D36" s="21" t="s">
        <v>107</v>
      </c>
      <c r="E36" s="21" t="s">
        <v>108</v>
      </c>
      <c r="F36" s="21" t="s">
        <v>254</v>
      </c>
      <c r="G36" s="21" t="s">
        <v>253</v>
      </c>
      <c r="H36" s="23">
        <v>288</v>
      </c>
      <c r="I36" s="23">
        <v>288</v>
      </c>
      <c r="J36" s="23"/>
      <c r="K36" s="23"/>
      <c r="L36" s="23">
        <v>288</v>
      </c>
      <c r="M36" s="23"/>
      <c r="N36" s="23"/>
      <c r="O36" s="23"/>
      <c r="P36" s="23"/>
      <c r="Q36" s="23"/>
      <c r="R36" s="23"/>
      <c r="S36" s="23"/>
      <c r="T36" s="23"/>
      <c r="U36" s="23"/>
      <c r="V36" s="23"/>
      <c r="W36" s="23"/>
    </row>
    <row r="37" ht="21" customHeight="1" spans="1:23">
      <c r="A37" s="133" t="s">
        <v>71</v>
      </c>
      <c r="B37" s="21" t="s">
        <v>255</v>
      </c>
      <c r="C37" s="21" t="s">
        <v>256</v>
      </c>
      <c r="D37" s="21" t="s">
        <v>107</v>
      </c>
      <c r="E37" s="21" t="s">
        <v>108</v>
      </c>
      <c r="F37" s="21" t="s">
        <v>257</v>
      </c>
      <c r="G37" s="21" t="s">
        <v>256</v>
      </c>
      <c r="H37" s="23">
        <v>15000</v>
      </c>
      <c r="I37" s="23">
        <v>15000</v>
      </c>
      <c r="J37" s="23"/>
      <c r="K37" s="23"/>
      <c r="L37" s="23">
        <v>15000</v>
      </c>
      <c r="M37" s="23"/>
      <c r="N37" s="23"/>
      <c r="O37" s="23"/>
      <c r="P37" s="23"/>
      <c r="Q37" s="23"/>
      <c r="R37" s="23"/>
      <c r="S37" s="23"/>
      <c r="T37" s="23"/>
      <c r="U37" s="23"/>
      <c r="V37" s="23"/>
      <c r="W37" s="23"/>
    </row>
    <row r="38" ht="21" customHeight="1" spans="1:23">
      <c r="A38" s="133" t="s">
        <v>71</v>
      </c>
      <c r="B38" s="21" t="s">
        <v>258</v>
      </c>
      <c r="C38" s="21" t="s">
        <v>259</v>
      </c>
      <c r="D38" s="21" t="s">
        <v>107</v>
      </c>
      <c r="E38" s="21" t="s">
        <v>108</v>
      </c>
      <c r="F38" s="21" t="s">
        <v>260</v>
      </c>
      <c r="G38" s="21" t="s">
        <v>261</v>
      </c>
      <c r="H38" s="23">
        <v>176400</v>
      </c>
      <c r="I38" s="23">
        <v>176400</v>
      </c>
      <c r="J38" s="23"/>
      <c r="K38" s="23"/>
      <c r="L38" s="23">
        <v>176400</v>
      </c>
      <c r="M38" s="23"/>
      <c r="N38" s="23"/>
      <c r="O38" s="23"/>
      <c r="P38" s="23"/>
      <c r="Q38" s="23"/>
      <c r="R38" s="23"/>
      <c r="S38" s="23"/>
      <c r="T38" s="23"/>
      <c r="U38" s="23"/>
      <c r="V38" s="23"/>
      <c r="W38" s="23"/>
    </row>
    <row r="39" ht="21" customHeight="1" spans="1:23">
      <c r="A39" s="133" t="s">
        <v>71</v>
      </c>
      <c r="B39" s="21" t="s">
        <v>262</v>
      </c>
      <c r="C39" s="21" t="s">
        <v>263</v>
      </c>
      <c r="D39" s="21" t="s">
        <v>89</v>
      </c>
      <c r="E39" s="21" t="s">
        <v>90</v>
      </c>
      <c r="F39" s="21" t="s">
        <v>264</v>
      </c>
      <c r="G39" s="21" t="s">
        <v>265</v>
      </c>
      <c r="H39" s="23">
        <v>199620.6</v>
      </c>
      <c r="I39" s="23">
        <v>199620.6</v>
      </c>
      <c r="J39" s="23"/>
      <c r="K39" s="23"/>
      <c r="L39" s="23">
        <v>199620.6</v>
      </c>
      <c r="M39" s="23"/>
      <c r="N39" s="23"/>
      <c r="O39" s="23"/>
      <c r="P39" s="23"/>
      <c r="Q39" s="23"/>
      <c r="R39" s="23"/>
      <c r="S39" s="23"/>
      <c r="T39" s="23"/>
      <c r="U39" s="23"/>
      <c r="V39" s="23"/>
      <c r="W39" s="23"/>
    </row>
    <row r="40" ht="21" customHeight="1" spans="1:23">
      <c r="A40" s="35" t="s">
        <v>126</v>
      </c>
      <c r="B40" s="134"/>
      <c r="C40" s="134"/>
      <c r="D40" s="134"/>
      <c r="E40" s="134"/>
      <c r="F40" s="134"/>
      <c r="G40" s="135"/>
      <c r="H40" s="23">
        <v>3540333.05</v>
      </c>
      <c r="I40" s="23">
        <v>3540333.05</v>
      </c>
      <c r="J40" s="23"/>
      <c r="K40" s="23"/>
      <c r="L40" s="23">
        <v>3540333.05</v>
      </c>
      <c r="M40" s="23"/>
      <c r="N40" s="23"/>
      <c r="O40" s="23"/>
      <c r="P40" s="23"/>
      <c r="Q40" s="23"/>
      <c r="R40" s="23"/>
      <c r="S40" s="23"/>
      <c r="T40" s="23"/>
      <c r="U40" s="23"/>
      <c r="V40" s="23"/>
      <c r="W40" s="23"/>
    </row>
  </sheetData>
  <mergeCells count="30">
    <mergeCell ref="A2:W2"/>
    <mergeCell ref="A3:G3"/>
    <mergeCell ref="H4:W4"/>
    <mergeCell ref="I5:M5"/>
    <mergeCell ref="N5:P5"/>
    <mergeCell ref="R5:W5"/>
    <mergeCell ref="A40:G4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2"/>
  <sheetViews>
    <sheetView showZeros="0" topLeftCell="G11" workbookViewId="0">
      <selection activeCell="B29" sqref="B29"/>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266</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"单位名称："&amp;"临沧市搬迁安置办公室"</f>
        <v>单位名称：临沧市搬迁安置办公室</v>
      </c>
      <c r="B3" s="8"/>
      <c r="C3" s="8"/>
      <c r="D3" s="8"/>
      <c r="E3" s="8"/>
      <c r="F3" s="8"/>
      <c r="G3" s="8"/>
      <c r="H3" s="8"/>
      <c r="I3" s="9"/>
      <c r="J3" s="9"/>
      <c r="K3" s="9"/>
      <c r="L3" s="9"/>
      <c r="M3" s="9"/>
      <c r="N3" s="9"/>
      <c r="O3" s="9"/>
      <c r="P3" s="9"/>
      <c r="Q3" s="9"/>
      <c r="R3" s="1"/>
      <c r="S3" s="1"/>
      <c r="T3" s="1"/>
      <c r="U3" s="3"/>
      <c r="V3" s="1"/>
      <c r="W3" s="39" t="s">
        <v>175</v>
      </c>
    </row>
    <row r="4" ht="18.75" customHeight="1" spans="1:23">
      <c r="A4" s="10" t="s">
        <v>267</v>
      </c>
      <c r="B4" s="11" t="s">
        <v>189</v>
      </c>
      <c r="C4" s="10" t="s">
        <v>190</v>
      </c>
      <c r="D4" s="10" t="s">
        <v>268</v>
      </c>
      <c r="E4" s="11" t="s">
        <v>191</v>
      </c>
      <c r="F4" s="11" t="s">
        <v>192</v>
      </c>
      <c r="G4" s="11" t="s">
        <v>269</v>
      </c>
      <c r="H4" s="11" t="s">
        <v>270</v>
      </c>
      <c r="I4" s="31" t="s">
        <v>56</v>
      </c>
      <c r="J4" s="12" t="s">
        <v>271</v>
      </c>
      <c r="K4" s="13"/>
      <c r="L4" s="13"/>
      <c r="M4" s="14"/>
      <c r="N4" s="12" t="s">
        <v>197</v>
      </c>
      <c r="O4" s="13"/>
      <c r="P4" s="14"/>
      <c r="Q4" s="11" t="s">
        <v>62</v>
      </c>
      <c r="R4" s="12" t="s">
        <v>79</v>
      </c>
      <c r="S4" s="13"/>
      <c r="T4" s="13"/>
      <c r="U4" s="13"/>
      <c r="V4" s="13"/>
      <c r="W4" s="14"/>
    </row>
    <row r="5" ht="18.75" customHeight="1" spans="1:23">
      <c r="A5" s="15"/>
      <c r="B5" s="32"/>
      <c r="C5" s="15"/>
      <c r="D5" s="15"/>
      <c r="E5" s="16"/>
      <c r="F5" s="16"/>
      <c r="G5" s="16"/>
      <c r="H5" s="16"/>
      <c r="I5" s="32"/>
      <c r="J5" s="122" t="s">
        <v>59</v>
      </c>
      <c r="K5" s="123"/>
      <c r="L5" s="11" t="s">
        <v>60</v>
      </c>
      <c r="M5" s="11" t="s">
        <v>61</v>
      </c>
      <c r="N5" s="11" t="s">
        <v>59</v>
      </c>
      <c r="O5" s="11" t="s">
        <v>60</v>
      </c>
      <c r="P5" s="11" t="s">
        <v>61</v>
      </c>
      <c r="Q5" s="16"/>
      <c r="R5" s="11" t="s">
        <v>58</v>
      </c>
      <c r="S5" s="10" t="s">
        <v>65</v>
      </c>
      <c r="T5" s="10" t="s">
        <v>203</v>
      </c>
      <c r="U5" s="10" t="s">
        <v>67</v>
      </c>
      <c r="V5" s="10" t="s">
        <v>68</v>
      </c>
      <c r="W5" s="10" t="s">
        <v>69</v>
      </c>
    </row>
    <row r="6" ht="18.75" customHeight="1" spans="1:23">
      <c r="A6" s="32"/>
      <c r="B6" s="32"/>
      <c r="C6" s="32"/>
      <c r="D6" s="32"/>
      <c r="E6" s="32"/>
      <c r="F6" s="32"/>
      <c r="G6" s="32"/>
      <c r="H6" s="32"/>
      <c r="I6" s="32"/>
      <c r="J6" s="124" t="s">
        <v>58</v>
      </c>
      <c r="K6" s="94"/>
      <c r="L6" s="32"/>
      <c r="M6" s="32"/>
      <c r="N6" s="32"/>
      <c r="O6" s="32"/>
      <c r="P6" s="32"/>
      <c r="Q6" s="32"/>
      <c r="R6" s="32"/>
      <c r="S6" s="125"/>
      <c r="T6" s="125"/>
      <c r="U6" s="125"/>
      <c r="V6" s="125"/>
      <c r="W6" s="125"/>
    </row>
    <row r="7" ht="18.75" customHeight="1" spans="1:23">
      <c r="A7" s="17"/>
      <c r="B7" s="33"/>
      <c r="C7" s="17"/>
      <c r="D7" s="17"/>
      <c r="E7" s="18"/>
      <c r="F7" s="18"/>
      <c r="G7" s="18"/>
      <c r="H7" s="18"/>
      <c r="I7" s="33"/>
      <c r="J7" s="46" t="s">
        <v>58</v>
      </c>
      <c r="K7" s="46" t="s">
        <v>272</v>
      </c>
      <c r="L7" s="18"/>
      <c r="M7" s="18"/>
      <c r="N7" s="18"/>
      <c r="O7" s="18"/>
      <c r="P7" s="18"/>
      <c r="Q7" s="18"/>
      <c r="R7" s="18"/>
      <c r="S7" s="18"/>
      <c r="T7" s="18"/>
      <c r="U7" s="33"/>
      <c r="V7" s="18"/>
      <c r="W7" s="18"/>
    </row>
    <row r="8" ht="18.75" customHeight="1" spans="1:23">
      <c r="A8" s="120">
        <v>1</v>
      </c>
      <c r="B8" s="120">
        <v>2</v>
      </c>
      <c r="C8" s="120">
        <v>3</v>
      </c>
      <c r="D8" s="120">
        <v>4</v>
      </c>
      <c r="E8" s="120">
        <v>5</v>
      </c>
      <c r="F8" s="120">
        <v>6</v>
      </c>
      <c r="G8" s="120">
        <v>7</v>
      </c>
      <c r="H8" s="120">
        <v>8</v>
      </c>
      <c r="I8" s="120">
        <v>9</v>
      </c>
      <c r="J8" s="120">
        <v>10</v>
      </c>
      <c r="K8" s="120">
        <v>11</v>
      </c>
      <c r="L8" s="120">
        <v>12</v>
      </c>
      <c r="M8" s="120">
        <v>13</v>
      </c>
      <c r="N8" s="120">
        <v>14</v>
      </c>
      <c r="O8" s="120">
        <v>15</v>
      </c>
      <c r="P8" s="120">
        <v>16</v>
      </c>
      <c r="Q8" s="120">
        <v>17</v>
      </c>
      <c r="R8" s="120">
        <v>18</v>
      </c>
      <c r="S8" s="120">
        <v>19</v>
      </c>
      <c r="T8" s="120">
        <v>20</v>
      </c>
      <c r="U8" s="120">
        <v>21</v>
      </c>
      <c r="V8" s="120">
        <v>22</v>
      </c>
      <c r="W8" s="120">
        <v>23</v>
      </c>
    </row>
    <row r="9" ht="18.75" customHeight="1" spans="1:23">
      <c r="A9" s="21"/>
      <c r="B9" s="21"/>
      <c r="C9" s="21" t="s">
        <v>273</v>
      </c>
      <c r="D9" s="21"/>
      <c r="E9" s="21"/>
      <c r="F9" s="21"/>
      <c r="G9" s="21"/>
      <c r="H9" s="21"/>
      <c r="I9" s="23">
        <v>200000</v>
      </c>
      <c r="J9" s="23">
        <v>200000</v>
      </c>
      <c r="K9" s="23">
        <v>200000</v>
      </c>
      <c r="L9" s="23"/>
      <c r="M9" s="23"/>
      <c r="N9" s="23"/>
      <c r="O9" s="23"/>
      <c r="P9" s="23"/>
      <c r="Q9" s="23"/>
      <c r="R9" s="23"/>
      <c r="S9" s="23"/>
      <c r="T9" s="23"/>
      <c r="U9" s="23"/>
      <c r="V9" s="23"/>
      <c r="W9" s="23"/>
    </row>
    <row r="10" ht="18.75" customHeight="1" spans="1:23">
      <c r="A10" s="121" t="s">
        <v>274</v>
      </c>
      <c r="B10" s="121" t="s">
        <v>275</v>
      </c>
      <c r="C10" s="21" t="s">
        <v>273</v>
      </c>
      <c r="D10" s="121" t="s">
        <v>71</v>
      </c>
      <c r="E10" s="121" t="s">
        <v>119</v>
      </c>
      <c r="F10" s="121" t="s">
        <v>84</v>
      </c>
      <c r="G10" s="121" t="s">
        <v>235</v>
      </c>
      <c r="H10" s="121" t="s">
        <v>236</v>
      </c>
      <c r="I10" s="23">
        <v>40000</v>
      </c>
      <c r="J10" s="23">
        <v>40000</v>
      </c>
      <c r="K10" s="23">
        <v>40000</v>
      </c>
      <c r="L10" s="23"/>
      <c r="M10" s="23"/>
      <c r="N10" s="23"/>
      <c r="O10" s="23"/>
      <c r="P10" s="23"/>
      <c r="Q10" s="23"/>
      <c r="R10" s="23"/>
      <c r="S10" s="23"/>
      <c r="T10" s="23"/>
      <c r="U10" s="23"/>
      <c r="V10" s="23"/>
      <c r="W10" s="23"/>
    </row>
    <row r="11" ht="18.75" customHeight="1" spans="1:23">
      <c r="A11" s="121" t="s">
        <v>274</v>
      </c>
      <c r="B11" s="121" t="s">
        <v>275</v>
      </c>
      <c r="C11" s="21" t="s">
        <v>273</v>
      </c>
      <c r="D11" s="121" t="s">
        <v>71</v>
      </c>
      <c r="E11" s="121" t="s">
        <v>119</v>
      </c>
      <c r="F11" s="121" t="s">
        <v>84</v>
      </c>
      <c r="G11" s="121" t="s">
        <v>239</v>
      </c>
      <c r="H11" s="121" t="s">
        <v>240</v>
      </c>
      <c r="I11" s="23">
        <v>63000</v>
      </c>
      <c r="J11" s="23">
        <v>63000</v>
      </c>
      <c r="K11" s="23">
        <v>63000</v>
      </c>
      <c r="L11" s="23"/>
      <c r="M11" s="23"/>
      <c r="N11" s="23"/>
      <c r="O11" s="23"/>
      <c r="P11" s="23"/>
      <c r="Q11" s="23"/>
      <c r="R11" s="23"/>
      <c r="S11" s="23"/>
      <c r="T11" s="23"/>
      <c r="U11" s="23"/>
      <c r="V11" s="23"/>
      <c r="W11" s="23"/>
    </row>
    <row r="12" ht="18.75" customHeight="1" spans="1:23">
      <c r="A12" s="121" t="s">
        <v>274</v>
      </c>
      <c r="B12" s="121" t="s">
        <v>275</v>
      </c>
      <c r="C12" s="21" t="s">
        <v>273</v>
      </c>
      <c r="D12" s="121" t="s">
        <v>71</v>
      </c>
      <c r="E12" s="121" t="s">
        <v>119</v>
      </c>
      <c r="F12" s="121" t="s">
        <v>84</v>
      </c>
      <c r="G12" s="121" t="s">
        <v>276</v>
      </c>
      <c r="H12" s="121" t="s">
        <v>277</v>
      </c>
      <c r="I12" s="23">
        <v>5000</v>
      </c>
      <c r="J12" s="23">
        <v>5000</v>
      </c>
      <c r="K12" s="23">
        <v>5000</v>
      </c>
      <c r="L12" s="23"/>
      <c r="M12" s="23"/>
      <c r="N12" s="23"/>
      <c r="O12" s="23"/>
      <c r="P12" s="23"/>
      <c r="Q12" s="23"/>
      <c r="R12" s="23"/>
      <c r="S12" s="23"/>
      <c r="T12" s="23"/>
      <c r="U12" s="23"/>
      <c r="V12" s="23"/>
      <c r="W12" s="23"/>
    </row>
    <row r="13" ht="18.75" customHeight="1" spans="1:23">
      <c r="A13" s="121" t="s">
        <v>274</v>
      </c>
      <c r="B13" s="121" t="s">
        <v>275</v>
      </c>
      <c r="C13" s="21" t="s">
        <v>273</v>
      </c>
      <c r="D13" s="121" t="s">
        <v>71</v>
      </c>
      <c r="E13" s="121" t="s">
        <v>119</v>
      </c>
      <c r="F13" s="121" t="s">
        <v>84</v>
      </c>
      <c r="G13" s="121" t="s">
        <v>278</v>
      </c>
      <c r="H13" s="121" t="s">
        <v>180</v>
      </c>
      <c r="I13" s="23">
        <v>7000</v>
      </c>
      <c r="J13" s="23">
        <v>7000</v>
      </c>
      <c r="K13" s="23">
        <v>7000</v>
      </c>
      <c r="L13" s="23"/>
      <c r="M13" s="23"/>
      <c r="N13" s="23"/>
      <c r="O13" s="23"/>
      <c r="P13" s="23"/>
      <c r="Q13" s="23"/>
      <c r="R13" s="23"/>
      <c r="S13" s="23"/>
      <c r="T13" s="23"/>
      <c r="U13" s="23"/>
      <c r="V13" s="23"/>
      <c r="W13" s="23"/>
    </row>
    <row r="14" ht="18.75" customHeight="1" spans="1:23">
      <c r="A14" s="121" t="s">
        <v>274</v>
      </c>
      <c r="B14" s="121" t="s">
        <v>275</v>
      </c>
      <c r="C14" s="21" t="s">
        <v>273</v>
      </c>
      <c r="D14" s="121" t="s">
        <v>71</v>
      </c>
      <c r="E14" s="121" t="s">
        <v>119</v>
      </c>
      <c r="F14" s="121" t="s">
        <v>84</v>
      </c>
      <c r="G14" s="121" t="s">
        <v>279</v>
      </c>
      <c r="H14" s="121" t="s">
        <v>280</v>
      </c>
      <c r="I14" s="23">
        <v>30000</v>
      </c>
      <c r="J14" s="23">
        <v>30000</v>
      </c>
      <c r="K14" s="23">
        <v>30000</v>
      </c>
      <c r="L14" s="23"/>
      <c r="M14" s="23"/>
      <c r="N14" s="23"/>
      <c r="O14" s="23"/>
      <c r="P14" s="23"/>
      <c r="Q14" s="23"/>
      <c r="R14" s="23"/>
      <c r="S14" s="23"/>
      <c r="T14" s="23"/>
      <c r="U14" s="23"/>
      <c r="V14" s="23"/>
      <c r="W14" s="23"/>
    </row>
    <row r="15" ht="18.75" customHeight="1" spans="1:23">
      <c r="A15" s="121" t="s">
        <v>274</v>
      </c>
      <c r="B15" s="121" t="s">
        <v>275</v>
      </c>
      <c r="C15" s="21" t="s">
        <v>273</v>
      </c>
      <c r="D15" s="121" t="s">
        <v>71</v>
      </c>
      <c r="E15" s="121" t="s">
        <v>119</v>
      </c>
      <c r="F15" s="121" t="s">
        <v>84</v>
      </c>
      <c r="G15" s="121" t="s">
        <v>257</v>
      </c>
      <c r="H15" s="121" t="s">
        <v>256</v>
      </c>
      <c r="I15" s="23">
        <v>30000</v>
      </c>
      <c r="J15" s="23">
        <v>30000</v>
      </c>
      <c r="K15" s="23">
        <v>30000</v>
      </c>
      <c r="L15" s="23"/>
      <c r="M15" s="23"/>
      <c r="N15" s="23"/>
      <c r="O15" s="23"/>
      <c r="P15" s="23"/>
      <c r="Q15" s="23"/>
      <c r="R15" s="23"/>
      <c r="S15" s="23"/>
      <c r="T15" s="23"/>
      <c r="U15" s="23"/>
      <c r="V15" s="23"/>
      <c r="W15" s="23"/>
    </row>
    <row r="16" ht="18.75" customHeight="1" spans="1:23">
      <c r="A16" s="121" t="s">
        <v>274</v>
      </c>
      <c r="B16" s="121" t="s">
        <v>275</v>
      </c>
      <c r="C16" s="21" t="s">
        <v>273</v>
      </c>
      <c r="D16" s="121" t="s">
        <v>71</v>
      </c>
      <c r="E16" s="121" t="s">
        <v>119</v>
      </c>
      <c r="F16" s="121" t="s">
        <v>84</v>
      </c>
      <c r="G16" s="121" t="s">
        <v>237</v>
      </c>
      <c r="H16" s="121" t="s">
        <v>238</v>
      </c>
      <c r="I16" s="23">
        <v>15000</v>
      </c>
      <c r="J16" s="23">
        <v>15000</v>
      </c>
      <c r="K16" s="23">
        <v>15000</v>
      </c>
      <c r="L16" s="23"/>
      <c r="M16" s="23"/>
      <c r="N16" s="23"/>
      <c r="O16" s="23"/>
      <c r="P16" s="23"/>
      <c r="Q16" s="23"/>
      <c r="R16" s="23"/>
      <c r="S16" s="23"/>
      <c r="T16" s="23"/>
      <c r="U16" s="23"/>
      <c r="V16" s="23"/>
      <c r="W16" s="23"/>
    </row>
    <row r="17" ht="18.75" customHeight="1" spans="1:23">
      <c r="A17" s="121" t="s">
        <v>274</v>
      </c>
      <c r="B17" s="121" t="s">
        <v>275</v>
      </c>
      <c r="C17" s="21" t="s">
        <v>273</v>
      </c>
      <c r="D17" s="121" t="s">
        <v>71</v>
      </c>
      <c r="E17" s="121" t="s">
        <v>119</v>
      </c>
      <c r="F17" s="121" t="s">
        <v>84</v>
      </c>
      <c r="G17" s="121" t="s">
        <v>281</v>
      </c>
      <c r="H17" s="121" t="s">
        <v>282</v>
      </c>
      <c r="I17" s="23">
        <v>10000</v>
      </c>
      <c r="J17" s="23">
        <v>10000</v>
      </c>
      <c r="K17" s="23">
        <v>10000</v>
      </c>
      <c r="L17" s="23"/>
      <c r="M17" s="23"/>
      <c r="N17" s="23"/>
      <c r="O17" s="23"/>
      <c r="P17" s="23"/>
      <c r="Q17" s="23"/>
      <c r="R17" s="23"/>
      <c r="S17" s="23"/>
      <c r="T17" s="23"/>
      <c r="U17" s="23"/>
      <c r="V17" s="23"/>
      <c r="W17" s="23"/>
    </row>
    <row r="18" ht="18.75" customHeight="1" spans="1:23">
      <c r="A18" s="25"/>
      <c r="B18" s="25"/>
      <c r="C18" s="21" t="s">
        <v>283</v>
      </c>
      <c r="D18" s="25"/>
      <c r="E18" s="25"/>
      <c r="F18" s="25"/>
      <c r="G18" s="25"/>
      <c r="H18" s="25"/>
      <c r="I18" s="23">
        <v>804000</v>
      </c>
      <c r="J18" s="23"/>
      <c r="K18" s="23"/>
      <c r="L18" s="23"/>
      <c r="M18" s="23"/>
      <c r="N18" s="23"/>
      <c r="O18" s="23"/>
      <c r="P18" s="23"/>
      <c r="Q18" s="23"/>
      <c r="R18" s="23">
        <v>804000</v>
      </c>
      <c r="S18" s="23"/>
      <c r="T18" s="23"/>
      <c r="U18" s="23"/>
      <c r="V18" s="23"/>
      <c r="W18" s="23">
        <v>804000</v>
      </c>
    </row>
    <row r="19" ht="18.75" customHeight="1" spans="1:23">
      <c r="A19" s="121" t="s">
        <v>274</v>
      </c>
      <c r="B19" s="121" t="s">
        <v>284</v>
      </c>
      <c r="C19" s="21" t="s">
        <v>283</v>
      </c>
      <c r="D19" s="121" t="s">
        <v>71</v>
      </c>
      <c r="E19" s="121" t="s">
        <v>109</v>
      </c>
      <c r="F19" s="121" t="s">
        <v>110</v>
      </c>
      <c r="G19" s="121" t="s">
        <v>285</v>
      </c>
      <c r="H19" s="121" t="s">
        <v>286</v>
      </c>
      <c r="I19" s="23">
        <v>7200</v>
      </c>
      <c r="J19" s="23"/>
      <c r="K19" s="23"/>
      <c r="L19" s="23"/>
      <c r="M19" s="23"/>
      <c r="N19" s="23"/>
      <c r="O19" s="23"/>
      <c r="P19" s="23"/>
      <c r="Q19" s="23"/>
      <c r="R19" s="23">
        <v>7200</v>
      </c>
      <c r="S19" s="23"/>
      <c r="T19" s="23"/>
      <c r="U19" s="23"/>
      <c r="V19" s="23"/>
      <c r="W19" s="23">
        <v>7200</v>
      </c>
    </row>
    <row r="20" ht="18.75" customHeight="1" spans="1:23">
      <c r="A20" s="121" t="s">
        <v>274</v>
      </c>
      <c r="B20" s="121" t="s">
        <v>284</v>
      </c>
      <c r="C20" s="21" t="s">
        <v>283</v>
      </c>
      <c r="D20" s="121" t="s">
        <v>71</v>
      </c>
      <c r="E20" s="121" t="s">
        <v>109</v>
      </c>
      <c r="F20" s="121" t="s">
        <v>110</v>
      </c>
      <c r="G20" s="121" t="s">
        <v>287</v>
      </c>
      <c r="H20" s="121" t="s">
        <v>288</v>
      </c>
      <c r="I20" s="23">
        <v>14400</v>
      </c>
      <c r="J20" s="23"/>
      <c r="K20" s="23"/>
      <c r="L20" s="23"/>
      <c r="M20" s="23"/>
      <c r="N20" s="23"/>
      <c r="O20" s="23"/>
      <c r="P20" s="23"/>
      <c r="Q20" s="23"/>
      <c r="R20" s="23">
        <v>14400</v>
      </c>
      <c r="S20" s="23"/>
      <c r="T20" s="23"/>
      <c r="U20" s="23"/>
      <c r="V20" s="23"/>
      <c r="W20" s="23">
        <v>14400</v>
      </c>
    </row>
    <row r="21" ht="18.75" customHeight="1" spans="1:23">
      <c r="A21" s="121" t="s">
        <v>274</v>
      </c>
      <c r="B21" s="121" t="s">
        <v>284</v>
      </c>
      <c r="C21" s="21" t="s">
        <v>283</v>
      </c>
      <c r="D21" s="121" t="s">
        <v>71</v>
      </c>
      <c r="E21" s="121" t="s">
        <v>109</v>
      </c>
      <c r="F21" s="121" t="s">
        <v>110</v>
      </c>
      <c r="G21" s="121" t="s">
        <v>241</v>
      </c>
      <c r="H21" s="121" t="s">
        <v>242</v>
      </c>
      <c r="I21" s="23">
        <v>26400</v>
      </c>
      <c r="J21" s="23"/>
      <c r="K21" s="23"/>
      <c r="L21" s="23"/>
      <c r="M21" s="23"/>
      <c r="N21" s="23"/>
      <c r="O21" s="23"/>
      <c r="P21" s="23"/>
      <c r="Q21" s="23"/>
      <c r="R21" s="23">
        <v>26400</v>
      </c>
      <c r="S21" s="23"/>
      <c r="T21" s="23"/>
      <c r="U21" s="23"/>
      <c r="V21" s="23"/>
      <c r="W21" s="23">
        <v>26400</v>
      </c>
    </row>
    <row r="22" ht="18.75" customHeight="1" spans="1:23">
      <c r="A22" s="121" t="s">
        <v>274</v>
      </c>
      <c r="B22" s="121" t="s">
        <v>284</v>
      </c>
      <c r="C22" s="21" t="s">
        <v>283</v>
      </c>
      <c r="D22" s="121" t="s">
        <v>71</v>
      </c>
      <c r="E22" s="121" t="s">
        <v>109</v>
      </c>
      <c r="F22" s="121" t="s">
        <v>110</v>
      </c>
      <c r="G22" s="121" t="s">
        <v>289</v>
      </c>
      <c r="H22" s="121" t="s">
        <v>290</v>
      </c>
      <c r="I22" s="23">
        <v>204000</v>
      </c>
      <c r="J22" s="23"/>
      <c r="K22" s="23"/>
      <c r="L22" s="23"/>
      <c r="M22" s="23"/>
      <c r="N22" s="23"/>
      <c r="O22" s="23"/>
      <c r="P22" s="23"/>
      <c r="Q22" s="23"/>
      <c r="R22" s="23">
        <v>204000</v>
      </c>
      <c r="S22" s="23"/>
      <c r="T22" s="23"/>
      <c r="U22" s="23"/>
      <c r="V22" s="23"/>
      <c r="W22" s="23">
        <v>204000</v>
      </c>
    </row>
    <row r="23" ht="18.75" customHeight="1" spans="1:23">
      <c r="A23" s="121" t="s">
        <v>274</v>
      </c>
      <c r="B23" s="121" t="s">
        <v>284</v>
      </c>
      <c r="C23" s="21" t="s">
        <v>283</v>
      </c>
      <c r="D23" s="121" t="s">
        <v>71</v>
      </c>
      <c r="E23" s="121" t="s">
        <v>109</v>
      </c>
      <c r="F23" s="121" t="s">
        <v>110</v>
      </c>
      <c r="G23" s="121" t="s">
        <v>239</v>
      </c>
      <c r="H23" s="121" t="s">
        <v>240</v>
      </c>
      <c r="I23" s="23">
        <v>118000</v>
      </c>
      <c r="J23" s="23"/>
      <c r="K23" s="23"/>
      <c r="L23" s="23"/>
      <c r="M23" s="23"/>
      <c r="N23" s="23"/>
      <c r="O23" s="23"/>
      <c r="P23" s="23"/>
      <c r="Q23" s="23"/>
      <c r="R23" s="23">
        <v>118000</v>
      </c>
      <c r="S23" s="23"/>
      <c r="T23" s="23"/>
      <c r="U23" s="23"/>
      <c r="V23" s="23"/>
      <c r="W23" s="23">
        <v>118000</v>
      </c>
    </row>
    <row r="24" ht="18.75" customHeight="1" spans="1:23">
      <c r="A24" s="121" t="s">
        <v>274</v>
      </c>
      <c r="B24" s="121" t="s">
        <v>284</v>
      </c>
      <c r="C24" s="21" t="s">
        <v>283</v>
      </c>
      <c r="D24" s="121" t="s">
        <v>71</v>
      </c>
      <c r="E24" s="121" t="s">
        <v>109</v>
      </c>
      <c r="F24" s="121" t="s">
        <v>110</v>
      </c>
      <c r="G24" s="121" t="s">
        <v>291</v>
      </c>
      <c r="H24" s="121" t="s">
        <v>292</v>
      </c>
      <c r="I24" s="23">
        <v>16000</v>
      </c>
      <c r="J24" s="23"/>
      <c r="K24" s="23"/>
      <c r="L24" s="23"/>
      <c r="M24" s="23"/>
      <c r="N24" s="23"/>
      <c r="O24" s="23"/>
      <c r="P24" s="23"/>
      <c r="Q24" s="23"/>
      <c r="R24" s="23">
        <v>16000</v>
      </c>
      <c r="S24" s="23"/>
      <c r="T24" s="23"/>
      <c r="U24" s="23"/>
      <c r="V24" s="23"/>
      <c r="W24" s="23">
        <v>16000</v>
      </c>
    </row>
    <row r="25" ht="18.75" customHeight="1" spans="1:23">
      <c r="A25" s="121" t="s">
        <v>274</v>
      </c>
      <c r="B25" s="121" t="s">
        <v>284</v>
      </c>
      <c r="C25" s="21" t="s">
        <v>283</v>
      </c>
      <c r="D25" s="121" t="s">
        <v>71</v>
      </c>
      <c r="E25" s="121" t="s">
        <v>109</v>
      </c>
      <c r="F25" s="121" t="s">
        <v>110</v>
      </c>
      <c r="G25" s="121" t="s">
        <v>278</v>
      </c>
      <c r="H25" s="121" t="s">
        <v>180</v>
      </c>
      <c r="I25" s="23">
        <v>10000</v>
      </c>
      <c r="J25" s="23"/>
      <c r="K25" s="23"/>
      <c r="L25" s="23"/>
      <c r="M25" s="23"/>
      <c r="N25" s="23"/>
      <c r="O25" s="23"/>
      <c r="P25" s="23"/>
      <c r="Q25" s="23"/>
      <c r="R25" s="23">
        <v>10000</v>
      </c>
      <c r="S25" s="23"/>
      <c r="T25" s="23"/>
      <c r="U25" s="23"/>
      <c r="V25" s="23"/>
      <c r="W25" s="23">
        <v>10000</v>
      </c>
    </row>
    <row r="26" ht="18.75" customHeight="1" spans="1:23">
      <c r="A26" s="121" t="s">
        <v>274</v>
      </c>
      <c r="B26" s="121" t="s">
        <v>284</v>
      </c>
      <c r="C26" s="21" t="s">
        <v>283</v>
      </c>
      <c r="D26" s="121" t="s">
        <v>71</v>
      </c>
      <c r="E26" s="121" t="s">
        <v>109</v>
      </c>
      <c r="F26" s="121" t="s">
        <v>110</v>
      </c>
      <c r="G26" s="121" t="s">
        <v>279</v>
      </c>
      <c r="H26" s="121" t="s">
        <v>280</v>
      </c>
      <c r="I26" s="23">
        <v>251517</v>
      </c>
      <c r="J26" s="23"/>
      <c r="K26" s="23"/>
      <c r="L26" s="23"/>
      <c r="M26" s="23"/>
      <c r="N26" s="23"/>
      <c r="O26" s="23"/>
      <c r="P26" s="23"/>
      <c r="Q26" s="23"/>
      <c r="R26" s="23">
        <v>251517</v>
      </c>
      <c r="S26" s="23"/>
      <c r="T26" s="23"/>
      <c r="U26" s="23"/>
      <c r="V26" s="23"/>
      <c r="W26" s="23">
        <v>251517</v>
      </c>
    </row>
    <row r="27" ht="18.75" customHeight="1" spans="1:23">
      <c r="A27" s="121" t="s">
        <v>274</v>
      </c>
      <c r="B27" s="121" t="s">
        <v>284</v>
      </c>
      <c r="C27" s="21" t="s">
        <v>283</v>
      </c>
      <c r="D27" s="121" t="s">
        <v>71</v>
      </c>
      <c r="E27" s="121" t="s">
        <v>109</v>
      </c>
      <c r="F27" s="121" t="s">
        <v>110</v>
      </c>
      <c r="G27" s="121" t="s">
        <v>293</v>
      </c>
      <c r="H27" s="121" t="s">
        <v>294</v>
      </c>
      <c r="I27" s="23">
        <v>60000</v>
      </c>
      <c r="J27" s="23"/>
      <c r="K27" s="23"/>
      <c r="L27" s="23"/>
      <c r="M27" s="23"/>
      <c r="N27" s="23"/>
      <c r="O27" s="23"/>
      <c r="P27" s="23"/>
      <c r="Q27" s="23"/>
      <c r="R27" s="23">
        <v>60000</v>
      </c>
      <c r="S27" s="23"/>
      <c r="T27" s="23"/>
      <c r="U27" s="23"/>
      <c r="V27" s="23"/>
      <c r="W27" s="23">
        <v>60000</v>
      </c>
    </row>
    <row r="28" ht="18.75" customHeight="1" spans="1:23">
      <c r="A28" s="121" t="s">
        <v>274</v>
      </c>
      <c r="B28" s="121" t="s">
        <v>284</v>
      </c>
      <c r="C28" s="21" t="s">
        <v>283</v>
      </c>
      <c r="D28" s="121" t="s">
        <v>71</v>
      </c>
      <c r="E28" s="121" t="s">
        <v>109</v>
      </c>
      <c r="F28" s="121" t="s">
        <v>110</v>
      </c>
      <c r="G28" s="121" t="s">
        <v>251</v>
      </c>
      <c r="H28" s="121" t="s">
        <v>250</v>
      </c>
      <c r="I28" s="23">
        <v>29251.78</v>
      </c>
      <c r="J28" s="23"/>
      <c r="K28" s="23"/>
      <c r="L28" s="23"/>
      <c r="M28" s="23"/>
      <c r="N28" s="23"/>
      <c r="O28" s="23"/>
      <c r="P28" s="23"/>
      <c r="Q28" s="23"/>
      <c r="R28" s="23">
        <v>29251.78</v>
      </c>
      <c r="S28" s="23"/>
      <c r="T28" s="23"/>
      <c r="U28" s="23"/>
      <c r="V28" s="23"/>
      <c r="W28" s="23">
        <v>29251.78</v>
      </c>
    </row>
    <row r="29" ht="18.75" customHeight="1" spans="1:23">
      <c r="A29" s="121" t="s">
        <v>274</v>
      </c>
      <c r="B29" s="121" t="s">
        <v>284</v>
      </c>
      <c r="C29" s="21" t="s">
        <v>283</v>
      </c>
      <c r="D29" s="121" t="s">
        <v>71</v>
      </c>
      <c r="E29" s="121" t="s">
        <v>109</v>
      </c>
      <c r="F29" s="121" t="s">
        <v>110</v>
      </c>
      <c r="G29" s="121" t="s">
        <v>257</v>
      </c>
      <c r="H29" s="121" t="s">
        <v>256</v>
      </c>
      <c r="I29" s="23">
        <v>15000</v>
      </c>
      <c r="J29" s="23"/>
      <c r="K29" s="23"/>
      <c r="L29" s="23"/>
      <c r="M29" s="23"/>
      <c r="N29" s="23"/>
      <c r="O29" s="23"/>
      <c r="P29" s="23"/>
      <c r="Q29" s="23"/>
      <c r="R29" s="23">
        <v>15000</v>
      </c>
      <c r="S29" s="23"/>
      <c r="T29" s="23"/>
      <c r="U29" s="23"/>
      <c r="V29" s="23"/>
      <c r="W29" s="23">
        <v>15000</v>
      </c>
    </row>
    <row r="30" ht="18.75" customHeight="1" spans="1:23">
      <c r="A30" s="121" t="s">
        <v>274</v>
      </c>
      <c r="B30" s="121" t="s">
        <v>284</v>
      </c>
      <c r="C30" s="21" t="s">
        <v>283</v>
      </c>
      <c r="D30" s="121" t="s">
        <v>71</v>
      </c>
      <c r="E30" s="121" t="s">
        <v>109</v>
      </c>
      <c r="F30" s="121" t="s">
        <v>110</v>
      </c>
      <c r="G30" s="121" t="s">
        <v>260</v>
      </c>
      <c r="H30" s="121" t="s">
        <v>261</v>
      </c>
      <c r="I30" s="23">
        <v>33000</v>
      </c>
      <c r="J30" s="23"/>
      <c r="K30" s="23"/>
      <c r="L30" s="23"/>
      <c r="M30" s="23"/>
      <c r="N30" s="23"/>
      <c r="O30" s="23"/>
      <c r="P30" s="23"/>
      <c r="Q30" s="23"/>
      <c r="R30" s="23">
        <v>33000</v>
      </c>
      <c r="S30" s="23"/>
      <c r="T30" s="23"/>
      <c r="U30" s="23"/>
      <c r="V30" s="23"/>
      <c r="W30" s="23">
        <v>33000</v>
      </c>
    </row>
    <row r="31" ht="18.75" customHeight="1" spans="1:23">
      <c r="A31" s="121" t="s">
        <v>274</v>
      </c>
      <c r="B31" s="121" t="s">
        <v>284</v>
      </c>
      <c r="C31" s="21" t="s">
        <v>283</v>
      </c>
      <c r="D31" s="121" t="s">
        <v>71</v>
      </c>
      <c r="E31" s="121" t="s">
        <v>109</v>
      </c>
      <c r="F31" s="121" t="s">
        <v>110</v>
      </c>
      <c r="G31" s="121" t="s">
        <v>281</v>
      </c>
      <c r="H31" s="121" t="s">
        <v>282</v>
      </c>
      <c r="I31" s="23">
        <v>19231.22</v>
      </c>
      <c r="J31" s="23"/>
      <c r="K31" s="23"/>
      <c r="L31" s="23"/>
      <c r="M31" s="23"/>
      <c r="N31" s="23"/>
      <c r="O31" s="23"/>
      <c r="P31" s="23"/>
      <c r="Q31" s="23"/>
      <c r="R31" s="23">
        <v>19231.22</v>
      </c>
      <c r="S31" s="23"/>
      <c r="T31" s="23"/>
      <c r="U31" s="23"/>
      <c r="V31" s="23"/>
      <c r="W31" s="23">
        <v>19231.22</v>
      </c>
    </row>
    <row r="32" ht="18.75" customHeight="1" spans="1:23">
      <c r="A32" s="35" t="s">
        <v>126</v>
      </c>
      <c r="B32" s="36"/>
      <c r="C32" s="36"/>
      <c r="D32" s="36"/>
      <c r="E32" s="36"/>
      <c r="F32" s="36"/>
      <c r="G32" s="36"/>
      <c r="H32" s="37"/>
      <c r="I32" s="23">
        <v>1004000</v>
      </c>
      <c r="J32" s="23">
        <v>200000</v>
      </c>
      <c r="K32" s="23">
        <v>200000</v>
      </c>
      <c r="L32" s="23"/>
      <c r="M32" s="23"/>
      <c r="N32" s="23"/>
      <c r="O32" s="23"/>
      <c r="P32" s="23"/>
      <c r="Q32" s="23"/>
      <c r="R32" s="23">
        <v>804000</v>
      </c>
      <c r="S32" s="23"/>
      <c r="T32" s="23"/>
      <c r="U32" s="23"/>
      <c r="V32" s="23"/>
      <c r="W32" s="23">
        <v>804000</v>
      </c>
    </row>
  </sheetData>
  <mergeCells count="28">
    <mergeCell ref="A2:W2"/>
    <mergeCell ref="A3:H3"/>
    <mergeCell ref="J4:M4"/>
    <mergeCell ref="N4:P4"/>
    <mergeCell ref="R4:W4"/>
    <mergeCell ref="A32:H3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3"/>
  <sheetViews>
    <sheetView showZeros="0" workbookViewId="0">
      <selection activeCell="B29" sqref="B29"/>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295</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"单位名称："&amp;"临沧市搬迁安置办公室"</f>
        <v>单位名称：临沧市搬迁安置办公室</v>
      </c>
      <c r="B3" s="3"/>
      <c r="C3" s="3"/>
      <c r="D3" s="3"/>
      <c r="E3" s="3"/>
      <c r="F3" s="52"/>
      <c r="G3" s="3"/>
      <c r="H3" s="52"/>
    </row>
    <row r="4" ht="18.75" customHeight="1" spans="1:10">
      <c r="A4" s="46" t="s">
        <v>296</v>
      </c>
      <c r="B4" s="46" t="s">
        <v>297</v>
      </c>
      <c r="C4" s="46" t="s">
        <v>298</v>
      </c>
      <c r="D4" s="46" t="s">
        <v>299</v>
      </c>
      <c r="E4" s="46" t="s">
        <v>300</v>
      </c>
      <c r="F4" s="53" t="s">
        <v>301</v>
      </c>
      <c r="G4" s="46" t="s">
        <v>302</v>
      </c>
      <c r="H4" s="53" t="s">
        <v>303</v>
      </c>
      <c r="I4" s="53" t="s">
        <v>304</v>
      </c>
      <c r="J4" s="46" t="s">
        <v>305</v>
      </c>
    </row>
    <row r="5" ht="18.75" customHeight="1" spans="1:10">
      <c r="A5" s="117">
        <v>1</v>
      </c>
      <c r="B5" s="117">
        <v>2</v>
      </c>
      <c r="C5" s="117">
        <v>3</v>
      </c>
      <c r="D5" s="117">
        <v>4</v>
      </c>
      <c r="E5" s="117">
        <v>5</v>
      </c>
      <c r="F5" s="117">
        <v>6</v>
      </c>
      <c r="G5" s="117">
        <v>7</v>
      </c>
      <c r="H5" s="117">
        <v>8</v>
      </c>
      <c r="I5" s="117">
        <v>9</v>
      </c>
      <c r="J5" s="117">
        <v>10</v>
      </c>
    </row>
    <row r="6" ht="18.75" customHeight="1" spans="1:10">
      <c r="A6" s="34" t="s">
        <v>71</v>
      </c>
      <c r="B6" s="47"/>
      <c r="C6" s="47"/>
      <c r="D6" s="47"/>
      <c r="E6" s="54"/>
      <c r="F6" s="55"/>
      <c r="G6" s="54"/>
      <c r="H6" s="55"/>
      <c r="I6" s="55"/>
      <c r="J6" s="54"/>
    </row>
    <row r="7" ht="18.75" customHeight="1" spans="1:10">
      <c r="A7" s="118" t="s">
        <v>71</v>
      </c>
      <c r="B7" s="21"/>
      <c r="C7" s="21"/>
      <c r="D7" s="21"/>
      <c r="E7" s="34"/>
      <c r="F7" s="21"/>
      <c r="G7" s="34"/>
      <c r="H7" s="21"/>
      <c r="I7" s="21"/>
      <c r="J7" s="34"/>
    </row>
    <row r="8" ht="18.75" customHeight="1" spans="1:10">
      <c r="A8" s="215" t="s">
        <v>273</v>
      </c>
      <c r="B8" s="21" t="s">
        <v>306</v>
      </c>
      <c r="C8" s="21" t="s">
        <v>307</v>
      </c>
      <c r="D8" s="21" t="s">
        <v>308</v>
      </c>
      <c r="E8" s="34" t="s">
        <v>309</v>
      </c>
      <c r="F8" s="21" t="s">
        <v>310</v>
      </c>
      <c r="G8" s="34" t="s">
        <v>169</v>
      </c>
      <c r="H8" s="21" t="s">
        <v>311</v>
      </c>
      <c r="I8" s="21" t="s">
        <v>312</v>
      </c>
      <c r="J8" s="34" t="s">
        <v>313</v>
      </c>
    </row>
    <row r="9" ht="18.75" customHeight="1" spans="1:10">
      <c r="A9" s="215" t="s">
        <v>273</v>
      </c>
      <c r="B9" s="21" t="s">
        <v>306</v>
      </c>
      <c r="C9" s="21" t="s">
        <v>307</v>
      </c>
      <c r="D9" s="21" t="s">
        <v>308</v>
      </c>
      <c r="E9" s="34" t="s">
        <v>314</v>
      </c>
      <c r="F9" s="21" t="s">
        <v>315</v>
      </c>
      <c r="G9" s="34" t="s">
        <v>316</v>
      </c>
      <c r="H9" s="21" t="s">
        <v>317</v>
      </c>
      <c r="I9" s="21" t="s">
        <v>312</v>
      </c>
      <c r="J9" s="34" t="s">
        <v>314</v>
      </c>
    </row>
    <row r="10" ht="18.75" customHeight="1" spans="1:10">
      <c r="A10" s="215" t="s">
        <v>273</v>
      </c>
      <c r="B10" s="21" t="s">
        <v>306</v>
      </c>
      <c r="C10" s="21" t="s">
        <v>307</v>
      </c>
      <c r="D10" s="21" t="s">
        <v>308</v>
      </c>
      <c r="E10" s="34" t="s">
        <v>318</v>
      </c>
      <c r="F10" s="21" t="s">
        <v>315</v>
      </c>
      <c r="G10" s="34" t="s">
        <v>171</v>
      </c>
      <c r="H10" s="21" t="s">
        <v>319</v>
      </c>
      <c r="I10" s="21" t="s">
        <v>312</v>
      </c>
      <c r="J10" s="34" t="s">
        <v>318</v>
      </c>
    </row>
    <row r="11" ht="18.75" customHeight="1" spans="1:10">
      <c r="A11" s="215" t="s">
        <v>273</v>
      </c>
      <c r="B11" s="21" t="s">
        <v>306</v>
      </c>
      <c r="C11" s="21" t="s">
        <v>307</v>
      </c>
      <c r="D11" s="21" t="s">
        <v>308</v>
      </c>
      <c r="E11" s="34" t="s">
        <v>320</v>
      </c>
      <c r="F11" s="21" t="s">
        <v>315</v>
      </c>
      <c r="G11" s="34" t="s">
        <v>321</v>
      </c>
      <c r="H11" s="21" t="s">
        <v>319</v>
      </c>
      <c r="I11" s="21" t="s">
        <v>312</v>
      </c>
      <c r="J11" s="34" t="s">
        <v>320</v>
      </c>
    </row>
    <row r="12" ht="18.75" customHeight="1" spans="1:10">
      <c r="A12" s="215" t="s">
        <v>273</v>
      </c>
      <c r="B12" s="21" t="s">
        <v>306</v>
      </c>
      <c r="C12" s="21" t="s">
        <v>307</v>
      </c>
      <c r="D12" s="21" t="s">
        <v>308</v>
      </c>
      <c r="E12" s="34" t="s">
        <v>322</v>
      </c>
      <c r="F12" s="21" t="s">
        <v>323</v>
      </c>
      <c r="G12" s="34" t="s">
        <v>171</v>
      </c>
      <c r="H12" s="21" t="s">
        <v>317</v>
      </c>
      <c r="I12" s="21" t="s">
        <v>312</v>
      </c>
      <c r="J12" s="34" t="s">
        <v>322</v>
      </c>
    </row>
    <row r="13" ht="18.75" customHeight="1" spans="1:10">
      <c r="A13" s="215" t="s">
        <v>273</v>
      </c>
      <c r="B13" s="21" t="s">
        <v>306</v>
      </c>
      <c r="C13" s="21" t="s">
        <v>307</v>
      </c>
      <c r="D13" s="21" t="s">
        <v>324</v>
      </c>
      <c r="E13" s="34" t="s">
        <v>325</v>
      </c>
      <c r="F13" s="21" t="s">
        <v>310</v>
      </c>
      <c r="G13" s="34" t="s">
        <v>326</v>
      </c>
      <c r="H13" s="21" t="s">
        <v>327</v>
      </c>
      <c r="I13" s="21" t="s">
        <v>328</v>
      </c>
      <c r="J13" s="34" t="s">
        <v>329</v>
      </c>
    </row>
    <row r="14" ht="18.75" customHeight="1" spans="1:10">
      <c r="A14" s="215" t="s">
        <v>273</v>
      </c>
      <c r="B14" s="21" t="s">
        <v>306</v>
      </c>
      <c r="C14" s="21" t="s">
        <v>330</v>
      </c>
      <c r="D14" s="21" t="s">
        <v>331</v>
      </c>
      <c r="E14" s="34" t="s">
        <v>332</v>
      </c>
      <c r="F14" s="21" t="s">
        <v>315</v>
      </c>
      <c r="G14" s="34" t="s">
        <v>321</v>
      </c>
      <c r="H14" s="21" t="s">
        <v>327</v>
      </c>
      <c r="I14" s="21" t="s">
        <v>328</v>
      </c>
      <c r="J14" s="34" t="s">
        <v>332</v>
      </c>
    </row>
    <row r="15" ht="18.75" customHeight="1" spans="1:10">
      <c r="A15" s="215" t="s">
        <v>273</v>
      </c>
      <c r="B15" s="21" t="s">
        <v>306</v>
      </c>
      <c r="C15" s="21" t="s">
        <v>330</v>
      </c>
      <c r="D15" s="21" t="s">
        <v>333</v>
      </c>
      <c r="E15" s="34" t="s">
        <v>334</v>
      </c>
      <c r="F15" s="21" t="s">
        <v>310</v>
      </c>
      <c r="G15" s="34" t="s">
        <v>326</v>
      </c>
      <c r="H15" s="21" t="s">
        <v>327</v>
      </c>
      <c r="I15" s="21" t="s">
        <v>328</v>
      </c>
      <c r="J15" s="34" t="s">
        <v>334</v>
      </c>
    </row>
    <row r="16" ht="18.75" customHeight="1" spans="1:10">
      <c r="A16" s="215" t="s">
        <v>273</v>
      </c>
      <c r="B16" s="21" t="s">
        <v>306</v>
      </c>
      <c r="C16" s="21" t="s">
        <v>335</v>
      </c>
      <c r="D16" s="21" t="s">
        <v>336</v>
      </c>
      <c r="E16" s="34" t="s">
        <v>337</v>
      </c>
      <c r="F16" s="21" t="s">
        <v>315</v>
      </c>
      <c r="G16" s="34" t="s">
        <v>338</v>
      </c>
      <c r="H16" s="21" t="s">
        <v>327</v>
      </c>
      <c r="I16" s="21" t="s">
        <v>328</v>
      </c>
      <c r="J16" s="34" t="s">
        <v>337</v>
      </c>
    </row>
    <row r="17" ht="18.75" customHeight="1" spans="1:10">
      <c r="A17" s="215" t="s">
        <v>283</v>
      </c>
      <c r="B17" s="21" t="s">
        <v>339</v>
      </c>
      <c r="C17" s="21" t="s">
        <v>307</v>
      </c>
      <c r="D17" s="21" t="s">
        <v>324</v>
      </c>
      <c r="E17" s="34" t="s">
        <v>340</v>
      </c>
      <c r="F17" s="21" t="s">
        <v>315</v>
      </c>
      <c r="G17" s="34" t="s">
        <v>316</v>
      </c>
      <c r="H17" s="21" t="s">
        <v>319</v>
      </c>
      <c r="I17" s="21" t="s">
        <v>312</v>
      </c>
      <c r="J17" s="34" t="s">
        <v>341</v>
      </c>
    </row>
    <row r="18" ht="18.75" customHeight="1" spans="1:10">
      <c r="A18" s="215" t="s">
        <v>283</v>
      </c>
      <c r="B18" s="21" t="s">
        <v>339</v>
      </c>
      <c r="C18" s="21" t="s">
        <v>307</v>
      </c>
      <c r="D18" s="21" t="s">
        <v>324</v>
      </c>
      <c r="E18" s="34" t="s">
        <v>342</v>
      </c>
      <c r="F18" s="21" t="s">
        <v>315</v>
      </c>
      <c r="G18" s="34" t="s">
        <v>343</v>
      </c>
      <c r="H18" s="21" t="s">
        <v>344</v>
      </c>
      <c r="I18" s="21" t="s">
        <v>312</v>
      </c>
      <c r="J18" s="34" t="s">
        <v>345</v>
      </c>
    </row>
    <row r="19" ht="18.75" customHeight="1" spans="1:10">
      <c r="A19" s="215" t="s">
        <v>283</v>
      </c>
      <c r="B19" s="21" t="s">
        <v>339</v>
      </c>
      <c r="C19" s="21" t="s">
        <v>307</v>
      </c>
      <c r="D19" s="21" t="s">
        <v>324</v>
      </c>
      <c r="E19" s="34" t="s">
        <v>346</v>
      </c>
      <c r="F19" s="21" t="s">
        <v>310</v>
      </c>
      <c r="G19" s="34" t="s">
        <v>347</v>
      </c>
      <c r="H19" s="21" t="s">
        <v>311</v>
      </c>
      <c r="I19" s="21" t="s">
        <v>312</v>
      </c>
      <c r="J19" s="34" t="s">
        <v>348</v>
      </c>
    </row>
    <row r="20" ht="18.75" customHeight="1" spans="1:10">
      <c r="A20" s="215" t="s">
        <v>283</v>
      </c>
      <c r="B20" s="21" t="s">
        <v>339</v>
      </c>
      <c r="C20" s="21" t="s">
        <v>307</v>
      </c>
      <c r="D20" s="21" t="s">
        <v>324</v>
      </c>
      <c r="E20" s="34" t="s">
        <v>349</v>
      </c>
      <c r="F20" s="21" t="s">
        <v>315</v>
      </c>
      <c r="G20" s="34" t="s">
        <v>350</v>
      </c>
      <c r="H20" s="21" t="s">
        <v>319</v>
      </c>
      <c r="I20" s="21" t="s">
        <v>312</v>
      </c>
      <c r="J20" s="34" t="s">
        <v>349</v>
      </c>
    </row>
    <row r="21" ht="18.75" customHeight="1" spans="1:10">
      <c r="A21" s="215" t="s">
        <v>283</v>
      </c>
      <c r="B21" s="21" t="s">
        <v>339</v>
      </c>
      <c r="C21" s="21" t="s">
        <v>307</v>
      </c>
      <c r="D21" s="21" t="s">
        <v>351</v>
      </c>
      <c r="E21" s="34" t="s">
        <v>352</v>
      </c>
      <c r="F21" s="21" t="s">
        <v>315</v>
      </c>
      <c r="G21" s="34" t="s">
        <v>338</v>
      </c>
      <c r="H21" s="21" t="s">
        <v>327</v>
      </c>
      <c r="I21" s="21" t="s">
        <v>312</v>
      </c>
      <c r="J21" s="34" t="s">
        <v>353</v>
      </c>
    </row>
    <row r="22" ht="18.75" customHeight="1" spans="1:10">
      <c r="A22" s="215" t="s">
        <v>283</v>
      </c>
      <c r="B22" s="21" t="s">
        <v>339</v>
      </c>
      <c r="C22" s="21" t="s">
        <v>330</v>
      </c>
      <c r="D22" s="21" t="s">
        <v>333</v>
      </c>
      <c r="E22" s="34" t="s">
        <v>354</v>
      </c>
      <c r="F22" s="21" t="s">
        <v>315</v>
      </c>
      <c r="G22" s="34" t="s">
        <v>338</v>
      </c>
      <c r="H22" s="21" t="s">
        <v>327</v>
      </c>
      <c r="I22" s="21" t="s">
        <v>328</v>
      </c>
      <c r="J22" s="34" t="s">
        <v>355</v>
      </c>
    </row>
    <row r="23" ht="18.75" customHeight="1" spans="1:10">
      <c r="A23" s="215" t="s">
        <v>283</v>
      </c>
      <c r="B23" s="21" t="s">
        <v>339</v>
      </c>
      <c r="C23" s="21" t="s">
        <v>335</v>
      </c>
      <c r="D23" s="21" t="s">
        <v>336</v>
      </c>
      <c r="E23" s="34" t="s">
        <v>356</v>
      </c>
      <c r="F23" s="21" t="s">
        <v>315</v>
      </c>
      <c r="G23" s="34" t="s">
        <v>338</v>
      </c>
      <c r="H23" s="21" t="s">
        <v>327</v>
      </c>
      <c r="I23" s="21" t="s">
        <v>328</v>
      </c>
      <c r="J23" s="34" t="s">
        <v>357</v>
      </c>
    </row>
  </sheetData>
  <mergeCells count="6">
    <mergeCell ref="A2:J2"/>
    <mergeCell ref="A3:H3"/>
    <mergeCell ref="A8:A16"/>
    <mergeCell ref="A17:A23"/>
    <mergeCell ref="B8:B16"/>
    <mergeCell ref="B17:B23"/>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E30" sqref="E3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0">
        <v>1</v>
      </c>
      <c r="B1" s="101">
        <v>0</v>
      </c>
      <c r="C1" s="100">
        <v>1</v>
      </c>
      <c r="D1" s="102"/>
      <c r="E1" s="102"/>
      <c r="F1" s="39" t="s">
        <v>358</v>
      </c>
    </row>
    <row r="2" ht="32.25" customHeight="1" spans="1:6">
      <c r="A2" s="103" t="str">
        <f>"2025"&amp;"年部门政府性基金预算支出预算表"</f>
        <v>2025年部门政府性基金预算支出预算表</v>
      </c>
      <c r="B2" s="104" t="s">
        <v>359</v>
      </c>
      <c r="C2" s="105"/>
      <c r="D2" s="106"/>
      <c r="E2" s="106"/>
      <c r="F2" s="106"/>
    </row>
    <row r="3" ht="18.75" customHeight="1" spans="1:6">
      <c r="A3" s="7" t="str">
        <f>"单位名称："&amp;"临沧市搬迁安置办公室"</f>
        <v>单位名称：临沧市搬迁安置办公室</v>
      </c>
      <c r="B3" s="7" t="s">
        <v>360</v>
      </c>
      <c r="C3" s="100"/>
      <c r="D3" s="102"/>
      <c r="E3" s="102"/>
      <c r="F3" s="39" t="s">
        <v>1</v>
      </c>
    </row>
    <row r="4" ht="18.75" customHeight="1" spans="1:6">
      <c r="A4" s="107" t="s">
        <v>188</v>
      </c>
      <c r="B4" s="108" t="s">
        <v>74</v>
      </c>
      <c r="C4" s="109" t="s">
        <v>75</v>
      </c>
      <c r="D4" s="13" t="s">
        <v>361</v>
      </c>
      <c r="E4" s="13"/>
      <c r="F4" s="14"/>
    </row>
    <row r="5" ht="18.75" customHeight="1" spans="1:6">
      <c r="A5" s="110"/>
      <c r="B5" s="111"/>
      <c r="C5" s="95"/>
      <c r="D5" s="94" t="s">
        <v>56</v>
      </c>
      <c r="E5" s="94" t="s">
        <v>76</v>
      </c>
      <c r="F5" s="94" t="s">
        <v>77</v>
      </c>
    </row>
    <row r="6" ht="18.75" customHeight="1" spans="1:6">
      <c r="A6" s="110">
        <v>1</v>
      </c>
      <c r="B6" s="112" t="s">
        <v>169</v>
      </c>
      <c r="C6" s="95">
        <v>3</v>
      </c>
      <c r="D6" s="94">
        <v>4</v>
      </c>
      <c r="E6" s="94">
        <v>5</v>
      </c>
      <c r="F6" s="94">
        <v>6</v>
      </c>
    </row>
    <row r="7" ht="18.75" customHeight="1" spans="1:6">
      <c r="A7" s="113"/>
      <c r="B7" s="82"/>
      <c r="C7" s="82"/>
      <c r="D7" s="23"/>
      <c r="E7" s="23"/>
      <c r="F7" s="23"/>
    </row>
    <row r="8" ht="18.75" customHeight="1" spans="1:6">
      <c r="A8" s="113"/>
      <c r="B8" s="82"/>
      <c r="C8" s="82"/>
      <c r="D8" s="23"/>
      <c r="E8" s="23"/>
      <c r="F8" s="23"/>
    </row>
    <row r="9" ht="18.75" customHeight="1" spans="1:6">
      <c r="A9" s="114" t="s">
        <v>126</v>
      </c>
      <c r="B9" s="115" t="s">
        <v>126</v>
      </c>
      <c r="C9" s="116" t="s">
        <v>126</v>
      </c>
      <c r="D9" s="23"/>
      <c r="E9" s="23"/>
      <c r="F9" s="23"/>
    </row>
    <row r="10" customHeight="1" spans="1:1">
      <c r="A10" t="s">
        <v>362</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8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6"/>
  <sheetViews>
    <sheetView showZeros="0" workbookViewId="0">
      <selection activeCell="B29" sqref="B29"/>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8"/>
      <c r="P1" s="38"/>
      <c r="Q1" s="39" t="s">
        <v>363</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"单位名称："&amp;"临沧市搬迁安置办公室"</f>
        <v>单位名称：临沧市搬迁安置办公室</v>
      </c>
      <c r="B3" s="93"/>
      <c r="C3" s="93"/>
      <c r="D3" s="93"/>
      <c r="E3" s="93"/>
      <c r="F3" s="93"/>
      <c r="G3" s="93"/>
      <c r="H3" s="93"/>
      <c r="I3" s="93"/>
      <c r="J3" s="93"/>
      <c r="O3" s="65"/>
      <c r="P3" s="65"/>
      <c r="Q3" s="39" t="s">
        <v>175</v>
      </c>
    </row>
    <row r="4" ht="18.75" customHeight="1" spans="1:17">
      <c r="A4" s="11" t="s">
        <v>364</v>
      </c>
      <c r="B4" s="72" t="s">
        <v>365</v>
      </c>
      <c r="C4" s="72" t="s">
        <v>366</v>
      </c>
      <c r="D4" s="72" t="s">
        <v>367</v>
      </c>
      <c r="E4" s="72" t="s">
        <v>368</v>
      </c>
      <c r="F4" s="72" t="s">
        <v>369</v>
      </c>
      <c r="G4" s="44" t="s">
        <v>195</v>
      </c>
      <c r="H4" s="44"/>
      <c r="I4" s="44"/>
      <c r="J4" s="44"/>
      <c r="K4" s="74"/>
      <c r="L4" s="44"/>
      <c r="M4" s="44"/>
      <c r="N4" s="44"/>
      <c r="O4" s="66"/>
      <c r="P4" s="74"/>
      <c r="Q4" s="45"/>
    </row>
    <row r="5" ht="18.75" customHeight="1" spans="1:17">
      <c r="A5" s="16"/>
      <c r="B5" s="75"/>
      <c r="C5" s="75"/>
      <c r="D5" s="75"/>
      <c r="E5" s="75"/>
      <c r="F5" s="75"/>
      <c r="G5" s="75" t="s">
        <v>56</v>
      </c>
      <c r="H5" s="75" t="s">
        <v>59</v>
      </c>
      <c r="I5" s="75" t="s">
        <v>370</v>
      </c>
      <c r="J5" s="75" t="s">
        <v>371</v>
      </c>
      <c r="K5" s="76" t="s">
        <v>372</v>
      </c>
      <c r="L5" s="89" t="s">
        <v>79</v>
      </c>
      <c r="M5" s="89"/>
      <c r="N5" s="89"/>
      <c r="O5" s="90"/>
      <c r="P5" s="91"/>
      <c r="Q5" s="77"/>
    </row>
    <row r="6" ht="30" customHeight="1" spans="1:17">
      <c r="A6" s="18"/>
      <c r="B6" s="77"/>
      <c r="C6" s="77"/>
      <c r="D6" s="77"/>
      <c r="E6" s="77"/>
      <c r="F6" s="77"/>
      <c r="G6" s="77"/>
      <c r="H6" s="77" t="s">
        <v>58</v>
      </c>
      <c r="I6" s="77"/>
      <c r="J6" s="77"/>
      <c r="K6" s="78"/>
      <c r="L6" s="77" t="s">
        <v>58</v>
      </c>
      <c r="M6" s="77" t="s">
        <v>65</v>
      </c>
      <c r="N6" s="77" t="s">
        <v>203</v>
      </c>
      <c r="O6" s="92" t="s">
        <v>67</v>
      </c>
      <c r="P6" s="78" t="s">
        <v>68</v>
      </c>
      <c r="Q6" s="77" t="s">
        <v>69</v>
      </c>
    </row>
    <row r="7" ht="18.75" customHeight="1" spans="1:17">
      <c r="A7" s="33">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c r="G8" s="23">
        <v>239400</v>
      </c>
      <c r="H8" s="23">
        <v>20400</v>
      </c>
      <c r="I8" s="23"/>
      <c r="J8" s="23"/>
      <c r="K8" s="23"/>
      <c r="L8" s="23">
        <v>219000</v>
      </c>
      <c r="M8" s="23"/>
      <c r="N8" s="23"/>
      <c r="O8" s="23"/>
      <c r="P8" s="23"/>
      <c r="Q8" s="23">
        <v>219000</v>
      </c>
    </row>
    <row r="9" ht="18.75" customHeight="1" spans="1:17">
      <c r="A9" s="97" t="s">
        <v>71</v>
      </c>
      <c r="B9" s="81"/>
      <c r="C9" s="81"/>
      <c r="D9" s="81"/>
      <c r="E9" s="98"/>
      <c r="F9" s="23"/>
      <c r="G9" s="23">
        <v>239400</v>
      </c>
      <c r="H9" s="23">
        <v>20400</v>
      </c>
      <c r="I9" s="23"/>
      <c r="J9" s="23"/>
      <c r="K9" s="23"/>
      <c r="L9" s="23">
        <v>219000</v>
      </c>
      <c r="M9" s="23"/>
      <c r="N9" s="23"/>
      <c r="O9" s="23"/>
      <c r="P9" s="23"/>
      <c r="Q9" s="23">
        <v>219000</v>
      </c>
    </row>
    <row r="10" ht="18.75" customHeight="1" spans="1:17">
      <c r="A10" s="216" t="s">
        <v>256</v>
      </c>
      <c r="B10" s="81" t="s">
        <v>373</v>
      </c>
      <c r="C10" s="81" t="s">
        <v>374</v>
      </c>
      <c r="D10" s="81" t="s">
        <v>375</v>
      </c>
      <c r="E10" s="98">
        <v>1250</v>
      </c>
      <c r="F10" s="23"/>
      <c r="G10" s="23">
        <v>10000</v>
      </c>
      <c r="H10" s="23">
        <v>10000</v>
      </c>
      <c r="I10" s="23"/>
      <c r="J10" s="23"/>
      <c r="K10" s="23"/>
      <c r="L10" s="23"/>
      <c r="M10" s="23"/>
      <c r="N10" s="23"/>
      <c r="O10" s="23"/>
      <c r="P10" s="23"/>
      <c r="Q10" s="23"/>
    </row>
    <row r="11" ht="18.75" customHeight="1" spans="1:17">
      <c r="A11" s="216" t="s">
        <v>256</v>
      </c>
      <c r="B11" s="81" t="s">
        <v>376</v>
      </c>
      <c r="C11" s="81" t="s">
        <v>377</v>
      </c>
      <c r="D11" s="81" t="s">
        <v>319</v>
      </c>
      <c r="E11" s="98">
        <v>2</v>
      </c>
      <c r="F11" s="23"/>
      <c r="G11" s="23">
        <v>5000</v>
      </c>
      <c r="H11" s="23">
        <v>5000</v>
      </c>
      <c r="I11" s="23"/>
      <c r="J11" s="23"/>
      <c r="K11" s="23"/>
      <c r="L11" s="23"/>
      <c r="M11" s="23"/>
      <c r="N11" s="23"/>
      <c r="O11" s="23"/>
      <c r="P11" s="23"/>
      <c r="Q11" s="23"/>
    </row>
    <row r="12" ht="18.75" customHeight="1" spans="1:17">
      <c r="A12" s="216" t="s">
        <v>234</v>
      </c>
      <c r="B12" s="81" t="s">
        <v>378</v>
      </c>
      <c r="C12" s="81" t="s">
        <v>379</v>
      </c>
      <c r="D12" s="81" t="s">
        <v>380</v>
      </c>
      <c r="E12" s="98">
        <v>30</v>
      </c>
      <c r="F12" s="23"/>
      <c r="G12" s="23">
        <v>5400</v>
      </c>
      <c r="H12" s="23">
        <v>5400</v>
      </c>
      <c r="I12" s="23"/>
      <c r="J12" s="23"/>
      <c r="K12" s="23"/>
      <c r="L12" s="23"/>
      <c r="M12" s="23"/>
      <c r="N12" s="23"/>
      <c r="O12" s="23"/>
      <c r="P12" s="23"/>
      <c r="Q12" s="23"/>
    </row>
    <row r="13" ht="18.75" customHeight="1" spans="1:17">
      <c r="A13" s="216" t="s">
        <v>283</v>
      </c>
      <c r="B13" s="81" t="s">
        <v>373</v>
      </c>
      <c r="C13" s="81" t="s">
        <v>374</v>
      </c>
      <c r="D13" s="81" t="s">
        <v>375</v>
      </c>
      <c r="E13" s="98">
        <v>1250</v>
      </c>
      <c r="F13" s="23"/>
      <c r="G13" s="23">
        <v>10000</v>
      </c>
      <c r="H13" s="23"/>
      <c r="I13" s="23"/>
      <c r="J13" s="23"/>
      <c r="K13" s="23"/>
      <c r="L13" s="23">
        <v>10000</v>
      </c>
      <c r="M13" s="23"/>
      <c r="N13" s="23"/>
      <c r="O13" s="23"/>
      <c r="P13" s="23"/>
      <c r="Q13" s="23">
        <v>10000</v>
      </c>
    </row>
    <row r="14" ht="18.75" customHeight="1" spans="1:17">
      <c r="A14" s="216" t="s">
        <v>283</v>
      </c>
      <c r="B14" s="81" t="s">
        <v>381</v>
      </c>
      <c r="C14" s="81" t="s">
        <v>377</v>
      </c>
      <c r="D14" s="81" t="s">
        <v>319</v>
      </c>
      <c r="E14" s="98">
        <v>2</v>
      </c>
      <c r="F14" s="23"/>
      <c r="G14" s="23">
        <v>5000</v>
      </c>
      <c r="H14" s="23"/>
      <c r="I14" s="23"/>
      <c r="J14" s="23"/>
      <c r="K14" s="23"/>
      <c r="L14" s="23">
        <v>5000</v>
      </c>
      <c r="M14" s="23"/>
      <c r="N14" s="23"/>
      <c r="O14" s="23"/>
      <c r="P14" s="23"/>
      <c r="Q14" s="23">
        <v>5000</v>
      </c>
    </row>
    <row r="15" ht="18.75" customHeight="1" spans="1:17">
      <c r="A15" s="216" t="s">
        <v>283</v>
      </c>
      <c r="B15" s="81" t="s">
        <v>382</v>
      </c>
      <c r="C15" s="81" t="s">
        <v>383</v>
      </c>
      <c r="D15" s="81" t="s">
        <v>384</v>
      </c>
      <c r="E15" s="98">
        <v>12</v>
      </c>
      <c r="F15" s="23"/>
      <c r="G15" s="23">
        <v>204000</v>
      </c>
      <c r="H15" s="23"/>
      <c r="I15" s="23"/>
      <c r="J15" s="23"/>
      <c r="K15" s="23"/>
      <c r="L15" s="23">
        <v>204000</v>
      </c>
      <c r="M15" s="23"/>
      <c r="N15" s="23"/>
      <c r="O15" s="23"/>
      <c r="P15" s="23"/>
      <c r="Q15" s="23">
        <v>204000</v>
      </c>
    </row>
    <row r="16" ht="18.75" customHeight="1" spans="1:17">
      <c r="A16" s="83" t="s">
        <v>126</v>
      </c>
      <c r="B16" s="84"/>
      <c r="C16" s="84"/>
      <c r="D16" s="84"/>
      <c r="E16" s="96"/>
      <c r="F16" s="23"/>
      <c r="G16" s="23">
        <v>239400</v>
      </c>
      <c r="H16" s="23">
        <v>20400</v>
      </c>
      <c r="I16" s="23"/>
      <c r="J16" s="23"/>
      <c r="K16" s="23"/>
      <c r="L16" s="23">
        <v>219000</v>
      </c>
      <c r="M16" s="23"/>
      <c r="N16" s="23"/>
      <c r="O16" s="23"/>
      <c r="P16" s="23"/>
      <c r="Q16" s="23">
        <v>219000</v>
      </c>
    </row>
  </sheetData>
  <mergeCells count="16">
    <mergeCell ref="A2:Q2"/>
    <mergeCell ref="A3:F3"/>
    <mergeCell ref="G4:Q4"/>
    <mergeCell ref="L5:Q5"/>
    <mergeCell ref="A16:E1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385</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"单位名称："&amp;"临沧市搬迁安置办公室"</f>
        <v>单位名称：临沧市搬迁安置办公室</v>
      </c>
      <c r="B3" s="60"/>
      <c r="C3" s="71"/>
      <c r="D3" s="60"/>
      <c r="E3" s="60"/>
      <c r="F3" s="60"/>
      <c r="G3" s="60"/>
      <c r="H3" s="68"/>
      <c r="I3" s="62"/>
      <c r="J3" s="62"/>
      <c r="K3" s="62"/>
      <c r="L3" s="65"/>
      <c r="M3" s="88"/>
      <c r="N3" s="87" t="s">
        <v>175</v>
      </c>
    </row>
    <row r="4" ht="18.75" customHeight="1" spans="1:14">
      <c r="A4" s="11" t="s">
        <v>364</v>
      </c>
      <c r="B4" s="72" t="s">
        <v>386</v>
      </c>
      <c r="C4" s="73" t="s">
        <v>387</v>
      </c>
      <c r="D4" s="44" t="s">
        <v>195</v>
      </c>
      <c r="E4" s="44"/>
      <c r="F4" s="44"/>
      <c r="G4" s="44"/>
      <c r="H4" s="74"/>
      <c r="I4" s="44"/>
      <c r="J4" s="44"/>
      <c r="K4" s="44"/>
      <c r="L4" s="66"/>
      <c r="M4" s="74"/>
      <c r="N4" s="45"/>
    </row>
    <row r="5" ht="18.75" customHeight="1" spans="1:14">
      <c r="A5" s="16"/>
      <c r="B5" s="75"/>
      <c r="C5" s="76"/>
      <c r="D5" s="75" t="s">
        <v>56</v>
      </c>
      <c r="E5" s="75" t="s">
        <v>59</v>
      </c>
      <c r="F5" s="75" t="s">
        <v>370</v>
      </c>
      <c r="G5" s="75" t="s">
        <v>371</v>
      </c>
      <c r="H5" s="76" t="s">
        <v>372</v>
      </c>
      <c r="I5" s="89" t="s">
        <v>79</v>
      </c>
      <c r="J5" s="89"/>
      <c r="K5" s="89"/>
      <c r="L5" s="90"/>
      <c r="M5" s="91"/>
      <c r="N5" s="77"/>
    </row>
    <row r="6" ht="26.25" customHeight="1" spans="1:14">
      <c r="A6" s="18"/>
      <c r="B6" s="77"/>
      <c r="C6" s="78"/>
      <c r="D6" s="77"/>
      <c r="E6" s="77"/>
      <c r="F6" s="77"/>
      <c r="G6" s="77"/>
      <c r="H6" s="78"/>
      <c r="I6" s="77" t="s">
        <v>58</v>
      </c>
      <c r="J6" s="77" t="s">
        <v>65</v>
      </c>
      <c r="K6" s="77" t="s">
        <v>203</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126</v>
      </c>
      <c r="B10" s="84"/>
      <c r="C10" s="85"/>
      <c r="D10" s="23"/>
      <c r="E10" s="23"/>
      <c r="F10" s="23"/>
      <c r="G10" s="23"/>
      <c r="H10" s="23"/>
      <c r="I10" s="23"/>
      <c r="J10" s="23"/>
      <c r="K10" s="23"/>
      <c r="L10" s="23"/>
      <c r="M10" s="23"/>
      <c r="N10" s="23"/>
    </row>
    <row r="11" customHeight="1" spans="1:1">
      <c r="A11" t="s">
        <v>388</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4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showZeros="0" workbookViewId="0">
      <selection activeCell="A14" sqref="A14"/>
    </sheetView>
  </sheetViews>
  <sheetFormatPr defaultColWidth="9.14285714285714" defaultRowHeight="14.25" customHeight="1"/>
  <cols>
    <col min="1" max="1" width="37.7142857142857" customWidth="1"/>
    <col min="2" max="4" width="17.5714285714286" customWidth="1"/>
    <col min="5" max="14" width="15.7142857142857" customWidth="1"/>
  </cols>
  <sheetData>
    <row r="1" ht="15" customHeight="1" spans="1:14">
      <c r="A1" s="30"/>
      <c r="B1" s="30"/>
      <c r="C1" s="30"/>
      <c r="D1" s="57"/>
      <c r="L1" s="38"/>
      <c r="M1" s="38"/>
      <c r="N1" s="38" t="s">
        <v>389</v>
      </c>
    </row>
    <row r="2" ht="27.75" customHeight="1" spans="1:14">
      <c r="A2" s="58" t="str">
        <f>"2025"&amp;"年市对下转移支付预算表"</f>
        <v>2025年市对下转移支付预算表</v>
      </c>
      <c r="B2" s="6"/>
      <c r="C2" s="6"/>
      <c r="D2" s="6"/>
      <c r="E2" s="6"/>
      <c r="F2" s="6"/>
      <c r="G2" s="6"/>
      <c r="H2" s="6"/>
      <c r="I2" s="6"/>
      <c r="J2" s="6"/>
      <c r="K2" s="6"/>
      <c r="L2" s="51"/>
      <c r="M2" s="51"/>
      <c r="N2" s="6"/>
    </row>
    <row r="3" ht="18.75" customHeight="1" spans="1:14">
      <c r="A3" s="59" t="str">
        <f>"单位名称："&amp;"临沧市搬迁安置办公室"</f>
        <v>单位名称：临沧市搬迁安置办公室</v>
      </c>
      <c r="B3" s="60"/>
      <c r="C3" s="60"/>
      <c r="D3" s="61"/>
      <c r="E3" s="62"/>
      <c r="F3" s="62"/>
      <c r="G3" s="62"/>
      <c r="H3" s="62"/>
      <c r="I3" s="62"/>
      <c r="L3" s="65"/>
      <c r="M3" s="65"/>
      <c r="N3" s="38" t="s">
        <v>175</v>
      </c>
    </row>
    <row r="4" ht="18.75" customHeight="1" spans="1:14">
      <c r="A4" s="31" t="s">
        <v>390</v>
      </c>
      <c r="B4" s="12" t="s">
        <v>195</v>
      </c>
      <c r="C4" s="13"/>
      <c r="D4" s="13"/>
      <c r="E4" s="12" t="s">
        <v>391</v>
      </c>
      <c r="F4" s="13"/>
      <c r="G4" s="13"/>
      <c r="H4" s="13"/>
      <c r="I4" s="13"/>
      <c r="J4" s="13"/>
      <c r="K4" s="13"/>
      <c r="L4" s="66"/>
      <c r="M4" s="66"/>
      <c r="N4" s="14"/>
    </row>
    <row r="5" ht="18.75" customHeight="1" spans="1:14">
      <c r="A5" s="33"/>
      <c r="B5" s="32" t="s">
        <v>56</v>
      </c>
      <c r="C5" s="11" t="s">
        <v>59</v>
      </c>
      <c r="D5" s="63" t="s">
        <v>392</v>
      </c>
      <c r="E5" s="64" t="s">
        <v>393</v>
      </c>
      <c r="F5" s="64" t="s">
        <v>394</v>
      </c>
      <c r="G5" s="64" t="s">
        <v>395</v>
      </c>
      <c r="H5" s="64" t="s">
        <v>396</v>
      </c>
      <c r="I5" s="64" t="s">
        <v>397</v>
      </c>
      <c r="J5" s="64" t="s">
        <v>398</v>
      </c>
      <c r="K5" s="64" t="s">
        <v>399</v>
      </c>
      <c r="L5" s="53" t="s">
        <v>400</v>
      </c>
      <c r="M5" s="53" t="s">
        <v>401</v>
      </c>
      <c r="N5" s="53" t="s">
        <v>402</v>
      </c>
    </row>
    <row r="6" ht="18.75" customHeight="1" spans="1:14">
      <c r="A6" s="64">
        <v>1</v>
      </c>
      <c r="B6" s="64">
        <v>2</v>
      </c>
      <c r="C6" s="64">
        <v>3</v>
      </c>
      <c r="D6" s="12">
        <v>4</v>
      </c>
      <c r="E6" s="64">
        <v>5</v>
      </c>
      <c r="F6" s="64">
        <v>6</v>
      </c>
      <c r="G6" s="64">
        <v>7</v>
      </c>
      <c r="H6" s="12">
        <v>8</v>
      </c>
      <c r="I6" s="64">
        <v>9</v>
      </c>
      <c r="J6" s="64">
        <v>10</v>
      </c>
      <c r="K6" s="64">
        <v>11</v>
      </c>
      <c r="L6" s="53">
        <v>12</v>
      </c>
      <c r="M6" s="53">
        <v>13</v>
      </c>
      <c r="N6" s="53">
        <v>14</v>
      </c>
    </row>
    <row r="7" ht="18.75" customHeight="1" spans="1:14">
      <c r="A7" s="34"/>
      <c r="B7" s="23"/>
      <c r="C7" s="23"/>
      <c r="D7" s="23"/>
      <c r="E7" s="23"/>
      <c r="F7" s="23"/>
      <c r="G7" s="23"/>
      <c r="H7" s="23"/>
      <c r="I7" s="23"/>
      <c r="J7" s="23"/>
      <c r="K7" s="23"/>
      <c r="L7" s="23"/>
      <c r="M7" s="23"/>
      <c r="N7" s="23"/>
    </row>
    <row r="8" ht="18.75" customHeight="1" spans="1:14">
      <c r="A8" s="34"/>
      <c r="B8" s="23"/>
      <c r="C8" s="23"/>
      <c r="D8" s="23"/>
      <c r="E8" s="23"/>
      <c r="F8" s="23"/>
      <c r="G8" s="23"/>
      <c r="H8" s="23"/>
      <c r="I8" s="23"/>
      <c r="J8" s="23"/>
      <c r="K8" s="23"/>
      <c r="L8" s="23"/>
      <c r="M8" s="23"/>
      <c r="N8" s="23"/>
    </row>
    <row r="9" customHeight="1" spans="1:1">
      <c r="A9" t="s">
        <v>403</v>
      </c>
    </row>
  </sheetData>
  <mergeCells count="5">
    <mergeCell ref="A2:N2"/>
    <mergeCell ref="A3:I3"/>
    <mergeCell ref="B4:D4"/>
    <mergeCell ref="E4:N4"/>
    <mergeCell ref="A4:A5"/>
  </mergeCells>
  <printOptions horizontalCentered="1"/>
  <pageMargins left="1" right="1" top="0.75" bottom="0.75" header="0" footer="0"/>
  <pageSetup paperSize="9" scale="53"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404</v>
      </c>
    </row>
    <row r="2" ht="36" customHeight="1" spans="1:10">
      <c r="A2" s="5" t="str">
        <f>"2025"&amp;"年市对下转移支付绩效目标表"</f>
        <v>2025年市对下转移支付绩效目标表</v>
      </c>
      <c r="B2" s="6"/>
      <c r="C2" s="6"/>
      <c r="D2" s="6"/>
      <c r="E2" s="6"/>
      <c r="F2" s="51"/>
      <c r="G2" s="6"/>
      <c r="H2" s="51"/>
      <c r="I2" s="51"/>
      <c r="J2" s="6"/>
    </row>
    <row r="3" ht="18.75" customHeight="1" spans="1:8">
      <c r="A3" s="7" t="str">
        <f>"单位名称："&amp;"临沧市搬迁安置办公室"</f>
        <v>单位名称：临沧市搬迁安置办公室</v>
      </c>
      <c r="B3" s="3"/>
      <c r="C3" s="3"/>
      <c r="D3" s="3"/>
      <c r="E3" s="3"/>
      <c r="F3" s="52"/>
      <c r="G3" s="3"/>
      <c r="H3" s="52"/>
    </row>
    <row r="4" ht="18.75" customHeight="1" spans="1:10">
      <c r="A4" s="46" t="s">
        <v>296</v>
      </c>
      <c r="B4" s="46" t="s">
        <v>297</v>
      </c>
      <c r="C4" s="46" t="s">
        <v>298</v>
      </c>
      <c r="D4" s="46" t="s">
        <v>299</v>
      </c>
      <c r="E4" s="46" t="s">
        <v>300</v>
      </c>
      <c r="F4" s="53" t="s">
        <v>301</v>
      </c>
      <c r="G4" s="46" t="s">
        <v>302</v>
      </c>
      <c r="H4" s="53" t="s">
        <v>303</v>
      </c>
      <c r="I4" s="53" t="s">
        <v>304</v>
      </c>
      <c r="J4" s="46" t="s">
        <v>305</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customHeight="1" spans="1:1">
      <c r="A8" t="s">
        <v>405</v>
      </c>
    </row>
  </sheetData>
  <mergeCells count="2">
    <mergeCell ref="A2:J2"/>
    <mergeCell ref="A3:H3"/>
  </mergeCells>
  <printOptions horizontalCentered="1"/>
  <pageMargins left="1" right="1" top="0.75" bottom="0.75" header="0" footer="0"/>
  <pageSetup paperSize="9" scale="6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406</v>
      </c>
    </row>
    <row r="2" ht="34.5" customHeight="1" spans="1:8">
      <c r="A2" s="40" t="str">
        <f>"2025"&amp;"年新增资产配置表"</f>
        <v>2025年新增资产配置表</v>
      </c>
      <c r="B2" s="6"/>
      <c r="C2" s="6"/>
      <c r="D2" s="6"/>
      <c r="E2" s="6"/>
      <c r="F2" s="6"/>
      <c r="G2" s="6"/>
      <c r="H2" s="6"/>
    </row>
    <row r="3" ht="18.75" customHeight="1" spans="1:8">
      <c r="A3" s="41" t="str">
        <f>"单位名称："&amp;"临沧市搬迁安置办公室"</f>
        <v>单位名称：临沧市搬迁安置办公室</v>
      </c>
      <c r="B3" s="8"/>
      <c r="C3" s="3"/>
      <c r="H3" s="42" t="s">
        <v>175</v>
      </c>
    </row>
    <row r="4" ht="18.75" customHeight="1" spans="1:8">
      <c r="A4" s="11" t="s">
        <v>188</v>
      </c>
      <c r="B4" s="11" t="s">
        <v>407</v>
      </c>
      <c r="C4" s="11" t="s">
        <v>408</v>
      </c>
      <c r="D4" s="11" t="s">
        <v>409</v>
      </c>
      <c r="E4" s="11" t="s">
        <v>410</v>
      </c>
      <c r="F4" s="43" t="s">
        <v>411</v>
      </c>
      <c r="G4" s="44"/>
      <c r="H4" s="45"/>
    </row>
    <row r="5" ht="18.75" customHeight="1" spans="1:8">
      <c r="A5" s="18"/>
      <c r="B5" s="18"/>
      <c r="C5" s="18"/>
      <c r="D5" s="18"/>
      <c r="E5" s="18"/>
      <c r="F5" s="46" t="s">
        <v>368</v>
      </c>
      <c r="G5" s="46" t="s">
        <v>412</v>
      </c>
      <c r="H5" s="46" t="s">
        <v>413</v>
      </c>
    </row>
    <row r="6" ht="18.75" customHeight="1" spans="1:8">
      <c r="A6" s="46">
        <v>1</v>
      </c>
      <c r="B6" s="46">
        <v>2</v>
      </c>
      <c r="C6" s="46">
        <v>3</v>
      </c>
      <c r="D6" s="46">
        <v>4</v>
      </c>
      <c r="E6" s="46">
        <v>5</v>
      </c>
      <c r="F6" s="46">
        <v>6</v>
      </c>
      <c r="G6" s="46">
        <v>7</v>
      </c>
      <c r="H6" s="46">
        <v>8</v>
      </c>
    </row>
    <row r="7" ht="18.75" customHeight="1" spans="1:8">
      <c r="A7" s="47"/>
      <c r="B7" s="47"/>
      <c r="C7" s="34"/>
      <c r="D7" s="34"/>
      <c r="E7" s="34"/>
      <c r="F7" s="48"/>
      <c r="G7" s="23"/>
      <c r="H7" s="23"/>
    </row>
    <row r="8" ht="18.75" customHeight="1" spans="1:8">
      <c r="A8" s="26" t="s">
        <v>56</v>
      </c>
      <c r="B8" s="49"/>
      <c r="C8" s="49"/>
      <c r="D8" s="49"/>
      <c r="E8" s="50"/>
      <c r="F8" s="48"/>
      <c r="G8" s="23"/>
      <c r="H8" s="23"/>
    </row>
    <row r="9" customHeight="1" spans="1:1">
      <c r="A9" t="s">
        <v>414</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6"/>
  <sheetViews>
    <sheetView showZeros="0" workbookViewId="0">
      <selection activeCell="E30" sqref="E30"/>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8" t="s">
        <v>415</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"单位名称："&amp;"临沧市搬迁安置办公室"</f>
        <v>单位名称：临沧市搬迁安置办公室</v>
      </c>
      <c r="B3" s="8"/>
      <c r="C3" s="8"/>
      <c r="D3" s="8"/>
      <c r="E3" s="8"/>
      <c r="F3" s="8"/>
      <c r="G3" s="8"/>
      <c r="H3" s="9"/>
      <c r="I3" s="9"/>
      <c r="J3" s="9"/>
      <c r="K3" s="4" t="s">
        <v>175</v>
      </c>
    </row>
    <row r="4" ht="18.75" customHeight="1" spans="1:11">
      <c r="A4" s="10" t="s">
        <v>267</v>
      </c>
      <c r="B4" s="10" t="s">
        <v>190</v>
      </c>
      <c r="C4" s="10" t="s">
        <v>268</v>
      </c>
      <c r="D4" s="11" t="s">
        <v>191</v>
      </c>
      <c r="E4" s="11" t="s">
        <v>192</v>
      </c>
      <c r="F4" s="11" t="s">
        <v>269</v>
      </c>
      <c r="G4" s="11" t="s">
        <v>270</v>
      </c>
      <c r="H4" s="31" t="s">
        <v>56</v>
      </c>
      <c r="I4" s="12" t="s">
        <v>416</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t="s">
        <v>417</v>
      </c>
      <c r="C8" s="34"/>
      <c r="D8" s="34"/>
      <c r="E8" s="34"/>
      <c r="F8" s="34"/>
      <c r="G8" s="34"/>
      <c r="H8" s="23">
        <v>13420000</v>
      </c>
      <c r="I8" s="23">
        <v>13420000</v>
      </c>
      <c r="J8" s="23"/>
      <c r="K8" s="23"/>
    </row>
    <row r="9" ht="18.75" customHeight="1" spans="1:11">
      <c r="A9" s="21" t="s">
        <v>418</v>
      </c>
      <c r="B9" s="21" t="s">
        <v>417</v>
      </c>
      <c r="C9" s="21" t="s">
        <v>71</v>
      </c>
      <c r="D9" s="21" t="s">
        <v>124</v>
      </c>
      <c r="E9" s="21" t="s">
        <v>125</v>
      </c>
      <c r="F9" s="21" t="s">
        <v>419</v>
      </c>
      <c r="G9" s="21" t="s">
        <v>84</v>
      </c>
      <c r="H9" s="23">
        <v>1720000</v>
      </c>
      <c r="I9" s="23">
        <v>1720000</v>
      </c>
      <c r="J9" s="23"/>
      <c r="K9" s="23"/>
    </row>
    <row r="10" ht="18.75" customHeight="1" spans="1:11">
      <c r="A10" s="21" t="s">
        <v>418</v>
      </c>
      <c r="B10" s="21" t="s">
        <v>417</v>
      </c>
      <c r="C10" s="21" t="s">
        <v>71</v>
      </c>
      <c r="D10" s="21" t="s">
        <v>124</v>
      </c>
      <c r="E10" s="21" t="s">
        <v>125</v>
      </c>
      <c r="F10" s="21" t="s">
        <v>419</v>
      </c>
      <c r="G10" s="21" t="s">
        <v>84</v>
      </c>
      <c r="H10" s="23">
        <v>1240000</v>
      </c>
      <c r="I10" s="23">
        <v>1240000</v>
      </c>
      <c r="J10" s="23"/>
      <c r="K10" s="25"/>
    </row>
    <row r="11" ht="18.75" customHeight="1" spans="1:11">
      <c r="A11" s="21" t="s">
        <v>418</v>
      </c>
      <c r="B11" s="21" t="s">
        <v>417</v>
      </c>
      <c r="C11" s="21" t="s">
        <v>71</v>
      </c>
      <c r="D11" s="21" t="s">
        <v>124</v>
      </c>
      <c r="E11" s="21" t="s">
        <v>125</v>
      </c>
      <c r="F11" s="21" t="s">
        <v>419</v>
      </c>
      <c r="G11" s="21" t="s">
        <v>84</v>
      </c>
      <c r="H11" s="23">
        <v>4410000</v>
      </c>
      <c r="I11" s="23">
        <v>4410000</v>
      </c>
      <c r="J11" s="23"/>
      <c r="K11" s="25"/>
    </row>
    <row r="12" ht="18.75" customHeight="1" spans="1:11">
      <c r="A12" s="21" t="s">
        <v>418</v>
      </c>
      <c r="B12" s="21" t="s">
        <v>417</v>
      </c>
      <c r="C12" s="21" t="s">
        <v>71</v>
      </c>
      <c r="D12" s="21" t="s">
        <v>124</v>
      </c>
      <c r="E12" s="21" t="s">
        <v>125</v>
      </c>
      <c r="F12" s="21" t="s">
        <v>419</v>
      </c>
      <c r="G12" s="21" t="s">
        <v>84</v>
      </c>
      <c r="H12" s="23">
        <v>1450000</v>
      </c>
      <c r="I12" s="23">
        <v>1450000</v>
      </c>
      <c r="J12" s="23"/>
      <c r="K12" s="25"/>
    </row>
    <row r="13" ht="18.75" customHeight="1" spans="1:11">
      <c r="A13" s="21" t="s">
        <v>418</v>
      </c>
      <c r="B13" s="21" t="s">
        <v>417</v>
      </c>
      <c r="C13" s="21" t="s">
        <v>71</v>
      </c>
      <c r="D13" s="21" t="s">
        <v>124</v>
      </c>
      <c r="E13" s="21" t="s">
        <v>125</v>
      </c>
      <c r="F13" s="21" t="s">
        <v>419</v>
      </c>
      <c r="G13" s="21" t="s">
        <v>84</v>
      </c>
      <c r="H13" s="23">
        <v>2390000</v>
      </c>
      <c r="I13" s="23">
        <v>2390000</v>
      </c>
      <c r="J13" s="23"/>
      <c r="K13" s="25"/>
    </row>
    <row r="14" ht="18.75" customHeight="1" spans="1:11">
      <c r="A14" s="21" t="s">
        <v>418</v>
      </c>
      <c r="B14" s="21" t="s">
        <v>417</v>
      </c>
      <c r="C14" s="21" t="s">
        <v>71</v>
      </c>
      <c r="D14" s="21" t="s">
        <v>124</v>
      </c>
      <c r="E14" s="21" t="s">
        <v>125</v>
      </c>
      <c r="F14" s="21" t="s">
        <v>419</v>
      </c>
      <c r="G14" s="21" t="s">
        <v>84</v>
      </c>
      <c r="H14" s="23">
        <v>490000</v>
      </c>
      <c r="I14" s="23">
        <v>490000</v>
      </c>
      <c r="J14" s="23"/>
      <c r="K14" s="25"/>
    </row>
    <row r="15" ht="18.75" customHeight="1" spans="1:11">
      <c r="A15" s="21" t="s">
        <v>418</v>
      </c>
      <c r="B15" s="21" t="s">
        <v>417</v>
      </c>
      <c r="C15" s="21" t="s">
        <v>71</v>
      </c>
      <c r="D15" s="21" t="s">
        <v>124</v>
      </c>
      <c r="E15" s="21" t="s">
        <v>125</v>
      </c>
      <c r="F15" s="21" t="s">
        <v>419</v>
      </c>
      <c r="G15" s="21" t="s">
        <v>84</v>
      </c>
      <c r="H15" s="23">
        <v>1720000</v>
      </c>
      <c r="I15" s="23">
        <v>1720000</v>
      </c>
      <c r="J15" s="23"/>
      <c r="K15" s="25"/>
    </row>
    <row r="16" ht="18.75" customHeight="1" spans="1:11">
      <c r="A16" s="35" t="s">
        <v>126</v>
      </c>
      <c r="B16" s="36"/>
      <c r="C16" s="36"/>
      <c r="D16" s="36"/>
      <c r="E16" s="36"/>
      <c r="F16" s="36"/>
      <c r="G16" s="37"/>
      <c r="H16" s="23">
        <v>13420000</v>
      </c>
      <c r="I16" s="23">
        <v>13420000</v>
      </c>
      <c r="J16" s="23"/>
      <c r="K16" s="23"/>
    </row>
  </sheetData>
  <mergeCells count="15">
    <mergeCell ref="A2:K2"/>
    <mergeCell ref="A3:G3"/>
    <mergeCell ref="I4:K4"/>
    <mergeCell ref="A16:G16"/>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6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tabSelected="1" workbookViewId="0">
      <selection activeCell="F17" sqref="F17"/>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420</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"单位名称："&amp;"临沧市搬迁安置办公室"</f>
        <v>单位名称：临沧市搬迁安置办公室</v>
      </c>
      <c r="B3" s="8"/>
      <c r="C3" s="8"/>
      <c r="D3" s="8"/>
      <c r="E3" s="9"/>
      <c r="F3" s="9"/>
      <c r="G3" s="4" t="s">
        <v>175</v>
      </c>
    </row>
    <row r="4" ht="18.75" customHeight="1" spans="1:7">
      <c r="A4" s="10" t="s">
        <v>268</v>
      </c>
      <c r="B4" s="10" t="s">
        <v>267</v>
      </c>
      <c r="C4" s="10" t="s">
        <v>190</v>
      </c>
      <c r="D4" s="11" t="s">
        <v>421</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200000</v>
      </c>
      <c r="F8" s="23"/>
      <c r="G8" s="23"/>
    </row>
    <row r="9" ht="18.75" customHeight="1" spans="1:7">
      <c r="A9" s="24" t="s">
        <v>71</v>
      </c>
      <c r="B9" s="21"/>
      <c r="C9" s="21"/>
      <c r="D9" s="21"/>
      <c r="E9" s="23">
        <v>200000</v>
      </c>
      <c r="F9" s="23"/>
      <c r="G9" s="23"/>
    </row>
    <row r="10" ht="18.75" customHeight="1" spans="1:7">
      <c r="A10" s="25"/>
      <c r="B10" s="21" t="s">
        <v>422</v>
      </c>
      <c r="C10" s="21" t="s">
        <v>273</v>
      </c>
      <c r="D10" s="21" t="s">
        <v>423</v>
      </c>
      <c r="E10" s="23">
        <v>200000</v>
      </c>
      <c r="F10" s="23"/>
      <c r="G10" s="23"/>
    </row>
    <row r="11" ht="18.75" customHeight="1" spans="1:7">
      <c r="A11" s="26" t="s">
        <v>56</v>
      </c>
      <c r="B11" s="27" t="s">
        <v>424</v>
      </c>
      <c r="C11" s="27"/>
      <c r="D11" s="28"/>
      <c r="E11" s="23">
        <v>200000</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84"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年年</cp:lastModifiedBy>
  <dcterms:created xsi:type="dcterms:W3CDTF">2025-03-06T00:24:26Z</dcterms:created>
  <dcterms:modified xsi:type="dcterms:W3CDTF">2025-03-06T00:29:57Z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F8D71E2A7F70426A8ABE6B2A85DB44F8_12</vt:lpwstr>
  </property>
  <property fmtid="{D5CDD505-2E9C-101B-9397-08002B2CF9AE}" pid="3" name="KSOProductBuildVer">
    <vt:lpwstr>2052-12.1.0.20305</vt:lpwstr>
  </property>
</Properties>
</file>