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4"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_FilterDatabase" localSheetId="4" hidden="1">'一般公共预算支出预算表02-2'!$A$5:$G$33</definedName>
    <definedName name="_xlnm._FilterDatabase" localSheetId="6" hidden="1">部门基本支出预算表04!$A$7:$W$56</definedName>
    <definedName name="_xlnm._FilterDatabase" localSheetId="7" hidden="1">'部门项目支出预算表05-1'!$A$7:$W$44</definedName>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<sst xmlns="http://schemas.openxmlformats.org/spreadsheetml/2006/main" count="2033" uniqueCount="647">
  <si>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</si>
  <si>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</si>
  <si>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</si>
  <si>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</si>
  <si>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</si>
  <si>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</si>
  <si>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</si>
  <si>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</si>
  <si>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</si>
  <si>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</si>
  <si>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</si>
  <si>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</si>
  <si>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</si>
  <si>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</si>
  <si>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</si>
  <si>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</si>
  <si>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</si>
  <si>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</si>
  <si>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</si>
  <si>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</si>
  <si>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</si>
  <si>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</si>
  <si>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</si>
  <si>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</si>
  <si>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</si>
  <si>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</si>
  <si>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</si>
  <si>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</si>
  <si>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</si>
  <si>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</si>
  <si>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</si>
  <si>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</si>
  <si>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</si>
  <si>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</si>
  <si>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</si>
  <si>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</si>
  <si>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</si>
  <si>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</si>
  <si>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</si>
  <si>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</si>
  <si>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</si>
  <si>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</si>
  <si>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</si>
  <si>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</si>
  <si>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</si>
  <si>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</si>
  <si>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</si>
  <si>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</si>
  <si>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</si>
  <si>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</si>
  <si>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</si>
  <si>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</si>
  <si>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</si>
  <si>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</si>
  <si>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</si>
  <si>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</si>
  <si>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</si>
  <si>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</si>
  <si>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</si>
  <si>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</si>
  <si>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</si>
  <si>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</si>
  <si>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</si>
  <si>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</si>
  <si>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</si>
  <si>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</si>
  <si>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</si>
  <si>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</si>
  <si>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</si>
  <si>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</si>
  <si>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102</t>
  </si>
  <si>
    <t>临沧市发展和改革委员会</t>
  </si>
  <si>
    <t>102001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</si>
  <si>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</si>
  <si>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</si>
  <si>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</si>
  <si>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</si>
  <si>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</si>
  <si>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</si>
  <si>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</si>
  <si>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</si>
  <si>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</si>
  <si>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</si>
  <si>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</si>
  <si>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</si>
  <si>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</si>
  <si>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</si>
  <si>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20104</t>
  </si>
  <si>
    <t>发展与改革事务</t>
  </si>
  <si>
    <t>2010401</t>
  </si>
  <si>
    <t>行政运行</t>
  </si>
  <si>
    <t>2010404</t>
  </si>
  <si>
    <t>战略规划与实施</t>
  </si>
  <si>
    <t>2010450</t>
  </si>
  <si>
    <t>事业运行</t>
  </si>
  <si>
    <t>2010499</t>
  </si>
  <si>
    <t>其他发展与改革事务支出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</si>
  <si>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</si>
  <si>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</si>
  <si>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</si>
  <si>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</si>
  <si>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</si>
  <si>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</si>
  <si>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</si>
  <si>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</si>
  <si>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</si>
  <si>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</si>
  <si>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</si>
  <si>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</si>
  <si>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</si>
  <si>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</si>
  <si>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</si>
  <si>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</si>
  <si>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</si>
  <si>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</si>
  <si>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</si>
  <si>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</si>
  <si>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</si>
  <si>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</si>
  <si>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</si>
  <si>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</si>
  <si>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</si>
  <si>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</si>
  <si>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</si>
  <si>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</si>
  <si>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</si>
  <si>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</si>
  <si>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222</t>
  </si>
  <si>
    <t>粮油物资储备支出</t>
  </si>
  <si>
    <t>22201</t>
  </si>
  <si>
    <t>粮油物资事务</t>
  </si>
  <si>
    <t>2220199</t>
  </si>
  <si>
    <t>其他粮油物资事务支出</t>
  </si>
  <si>
    <t>22205</t>
  </si>
  <si>
    <t>重要商品储备</t>
  </si>
  <si>
    <t>2220511</t>
  </si>
  <si>
    <t>应急物资储备</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</si>
  <si>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</si>
  <si>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</si>
  <si>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</si>
  <si>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</si>
  <si>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</si>
  <si>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</si>
  <si>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</si>
  <si>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</si>
  <si>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</si>
  <si>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</si>
  <si>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</si>
  <si>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</si>
  <si>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</si>
  <si>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</si>
  <si>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</si>
  <si>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</si>
  <si>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</si>
  <si>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</si>
  <si>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</si>
  <si>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</si>
  <si>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</si>
  <si>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</si>
  <si>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</si>
  <si>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</si>
  <si>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</si>
  <si>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</si>
  <si>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</si>
  <si>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</si>
  <si>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</si>
  <si>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</si>
  <si>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</si>
  <si>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</si>
  <si>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</si>
  <si>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</si>
  <si>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</si>
  <si>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</si>
  <si>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</si>
  <si>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</si>
  <si>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</si>
  <si>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</si>
  <si>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</si>
  <si>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</si>
  <si>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</si>
  <si>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</si>
  <si>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</si>
  <si>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</si>
  <si>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</si>
  <si>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</si>
  <si>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</si>
  <si>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</si>
  <si>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</si>
  <si>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</si>
  <si>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</si>
  <si>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</si>
  <si>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</si>
  <si>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</si>
  <si>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</si>
  <si>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</si>
  <si>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</si>
  <si>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</si>
  <si>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</si>
  <si>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</si>
  <si>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</si>
  <si>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</si>
  <si>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</si>
  <si>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</si>
  <si>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</si>
  <si>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</si>
  <si>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</si>
  <si>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</si>
  <si>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</si>
  <si>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</si>
  <si>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</si>
  <si>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</si>
  <si>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</si>
  <si>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</si>
  <si>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</si>
  <si>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</si>
  <si>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</si>
  <si>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530900210000000004231</t>
  </si>
  <si>
    <t>行政人员支出工资</t>
  </si>
  <si>
    <t>30101</t>
  </si>
  <si>
    <t>基本工资</t>
  </si>
  <si>
    <t>530900210000000004232</t>
  </si>
  <si>
    <t>事业人员支出工资</t>
  </si>
  <si>
    <t>30102</t>
  </si>
  <si>
    <t>津贴补贴</t>
  </si>
  <si>
    <t>530900231100001497540</t>
  </si>
  <si>
    <t>行政人员绩效考核奖</t>
  </si>
  <si>
    <t>30103</t>
  </si>
  <si>
    <t>奖金</t>
  </si>
  <si>
    <t>530900231100001497541</t>
  </si>
  <si>
    <t>绩效工资（2017年提高标准部分）</t>
  </si>
  <si>
    <t>30107</t>
  </si>
  <si>
    <t>绩效工资</t>
  </si>
  <si>
    <t>530900210000000004233</t>
  </si>
  <si>
    <t>社会保障缴费</t>
  </si>
  <si>
    <t>30108</t>
  </si>
  <si>
    <t>机关事业单位基本养老保险缴费</t>
  </si>
  <si>
    <t>2080506</t>
  </si>
  <si>
    <t>机关事业单位职业年金缴费支出</t>
  </si>
  <si>
    <t>30109</t>
  </si>
  <si>
    <t>职业年金缴费</t>
  </si>
  <si>
    <t>30110</t>
  </si>
  <si>
    <t>职工基本医疗保险缴费</t>
  </si>
  <si>
    <t>30111</t>
  </si>
  <si>
    <t>公务员医疗补助缴费</t>
  </si>
  <si>
    <t>30112</t>
  </si>
  <si>
    <t>其他社会保障缴费</t>
  </si>
  <si>
    <t>530900210000000004234</t>
  </si>
  <si>
    <t>30113</t>
  </si>
  <si>
    <t>530900210000000004243</t>
  </si>
  <si>
    <t>一般公用经费</t>
  </si>
  <si>
    <t>30201</t>
  </si>
  <si>
    <t>办公费</t>
  </si>
  <si>
    <t>530900210000000004242</t>
  </si>
  <si>
    <t>离退休公用经费</t>
  </si>
  <si>
    <t>530900210000000004244</t>
  </si>
  <si>
    <t>职工教育经费</t>
  </si>
  <si>
    <t>30216</t>
  </si>
  <si>
    <t>培训费</t>
  </si>
  <si>
    <t>530900210000000004240</t>
  </si>
  <si>
    <t>工会经费</t>
  </si>
  <si>
    <t>30228</t>
  </si>
  <si>
    <t>530900210000000004241</t>
  </si>
  <si>
    <t>福利费</t>
  </si>
  <si>
    <t>30229</t>
  </si>
  <si>
    <t>530900210000000004237</t>
  </si>
  <si>
    <t>公务用车运行维护费</t>
  </si>
  <si>
    <t>30231</t>
  </si>
  <si>
    <t>530900210000000004238</t>
  </si>
  <si>
    <t>行政人员公务交通补贴</t>
  </si>
  <si>
    <t>30239</t>
  </si>
  <si>
    <t>其他交通费用</t>
  </si>
  <si>
    <t>530900210000000004235</t>
  </si>
  <si>
    <t>离退休费</t>
  </si>
  <si>
    <t>30301</t>
  </si>
  <si>
    <t>离休费</t>
  </si>
  <si>
    <t>30302</t>
  </si>
  <si>
    <t>退休费</t>
  </si>
  <si>
    <t>530900231100001497965</t>
  </si>
  <si>
    <t>离休人员医疗统筹费</t>
  </si>
  <si>
    <t>30307</t>
  </si>
  <si>
    <t>医疗费补助</t>
  </si>
  <si>
    <t>530900251100003655148</t>
  </si>
  <si>
    <t>遗属生活补助经费</t>
  </si>
  <si>
    <t>30399</t>
  </si>
  <si>
    <t>其他对个人和家庭的补助</t>
  </si>
  <si>
    <t>530900251100003652916</t>
  </si>
  <si>
    <t>人才引进安家补助经费</t>
  </si>
  <si>
    <t>预算05-1表</t>
  </si>
  <si>
    <t>项目分类</t>
  </si>
  <si>
    <t>项目单位</t>
  </si>
  <si>
    <t>经济科目编码</t>
  </si>
  <si>
    <t>经济科目名称</t>
  </si>
  <si>
    <t>本年拨款</t>
  </si>
  <si>
    <t>其中：本次下达</t>
  </si>
  <si>
    <t>产业领军人才专项补助经费</t>
  </si>
  <si>
    <t>事业发展类</t>
  </si>
  <si>
    <t>530900251100004108112</t>
  </si>
  <si>
    <t>30305</t>
  </si>
  <si>
    <t>生活补助</t>
  </si>
  <si>
    <t>发展改革事务工作经费</t>
  </si>
  <si>
    <t>专项业务类</t>
  </si>
  <si>
    <t>530900231100001700515</t>
  </si>
  <si>
    <t>30202</t>
  </si>
  <si>
    <t>印刷费</t>
  </si>
  <si>
    <t>30207</t>
  </si>
  <si>
    <t>邮电费</t>
  </si>
  <si>
    <t>30211</t>
  </si>
  <si>
    <t>差旅费</t>
  </si>
  <si>
    <t>30215</t>
  </si>
  <si>
    <t>会议费</t>
  </si>
  <si>
    <t>30217</t>
  </si>
  <si>
    <t>30226</t>
  </si>
  <si>
    <t>劳务费</t>
  </si>
  <si>
    <t>粮食安全补助经费</t>
  </si>
  <si>
    <t>530900241100002252842</t>
  </si>
  <si>
    <t>临沧市“十五五”规划编制工作经费</t>
  </si>
  <si>
    <t>530900251100003631355</t>
  </si>
  <si>
    <t>临沧市社会信用体系建设服务经费</t>
  </si>
  <si>
    <t>530900241100002252903</t>
  </si>
  <si>
    <t>省粮食局拨入中央粮油供需平衡调查经费</t>
  </si>
  <si>
    <t>530900251100004110383</t>
  </si>
  <si>
    <t>市级救灾物资采购项目经费</t>
  </si>
  <si>
    <t>530900251100003615167</t>
  </si>
  <si>
    <t>31008</t>
  </si>
  <si>
    <t>物资储备</t>
  </si>
  <si>
    <t>市级救灾物资储备管理经费</t>
  </si>
  <si>
    <t>530900241100002756940</t>
  </si>
  <si>
    <t>30227</t>
  </si>
  <si>
    <t>委托业务费</t>
  </si>
  <si>
    <t>数字临沧展示中心建设项目专项资金</t>
  </si>
  <si>
    <t>530900241100002751666</t>
  </si>
  <si>
    <t>预算05-2表</t>
  </si>
  <si>
    <t>单位名称、项目名称</t>
  </si>
  <si>
    <t>项目年度绩效目标</t>
  </si>
  <si>
    <t>一级指标</t>
  </si>
  <si>
    <t>二级指标</t>
  </si>
  <si>
    <t>三级指标</t>
  </si>
  <si>
    <t>指标性质</t>
  </si>
  <si>
    <t>指标值</t>
  </si>
  <si>
    <t>度量单位</t>
  </si>
  <si>
    <t>指标属性</t>
  </si>
  <si>
    <t>指标内容</t>
  </si>
  <si>
    <t xml:space="preserve">    通过组织全市信用体系建设成员单位和8县区开展各类信用信息归集上报及业务培训、社会信用有关宣传，开展“信用·临沧”网站安全等级保护测评等工作，我市在全国城市信用监测排名达195名以内，省对市社会信用体系建设考评在全省排名稳中有进，加快临沧社会信用体系建设，推动临沧经济社会发展。</t>
  </si>
  <si>
    <t>产出指标</t>
  </si>
  <si>
    <t>数量指标</t>
  </si>
  <si>
    <t>派驻长期驻场工作人员</t>
  </si>
  <si>
    <t>=</t>
  </si>
  <si>
    <t>人</t>
  </si>
  <si>
    <t>定量指标</t>
  </si>
  <si>
    <t>购买服务需2人驻场协助工作</t>
  </si>
  <si>
    <t>开展业务培训次数</t>
  </si>
  <si>
    <t>&gt;=</t>
  </si>
  <si>
    <t>3.00</t>
  </si>
  <si>
    <t>次</t>
  </si>
  <si>
    <t>针对重点领域和薄弱环节开展业务培训次数。</t>
  </si>
  <si>
    <t>开展信用宣传次数</t>
  </si>
  <si>
    <t>定性指标</t>
  </si>
  <si>
    <t>反映开展信用宣传次数。</t>
  </si>
  <si>
    <t>质量指标</t>
  </si>
  <si>
    <t>“双公示”数据合规率</t>
  </si>
  <si>
    <t>80</t>
  </si>
  <si>
    <t>%</t>
  </si>
  <si>
    <t>时效指标</t>
  </si>
  <si>
    <t>“双公示”归集上报时间</t>
  </si>
  <si>
    <t>&lt;</t>
  </si>
  <si>
    <t>7工作日</t>
  </si>
  <si>
    <t>反映“双公示”归集上报时间</t>
  </si>
  <si>
    <t>成本指标</t>
  </si>
  <si>
    <t>经济成本指标</t>
  </si>
  <si>
    <t>&lt;=</t>
  </si>
  <si>
    <t>购买第三方服务费用≤42万元</t>
  </si>
  <si>
    <t>元</t>
  </si>
  <si>
    <t>购买第三方服务费用不超过42万元。</t>
  </si>
  <si>
    <t>效益指标</t>
  </si>
  <si>
    <t>经济效益</t>
  </si>
  <si>
    <t>融信服平台放款金额.</t>
  </si>
  <si>
    <t>50</t>
  </si>
  <si>
    <t>亿元</t>
  </si>
  <si>
    <t>融信服平台放款额度</t>
  </si>
  <si>
    <t>社会效益</t>
  </si>
  <si>
    <t>严重失信主体名单占辖区存续企业数占比</t>
  </si>
  <si>
    <t>舆情事件曝光数量</t>
  </si>
  <si>
    <t>10</t>
  </si>
  <si>
    <t>个</t>
  </si>
  <si>
    <t>舆情事件曝光数不超过10个</t>
  </si>
  <si>
    <t>满意度指标</t>
  </si>
  <si>
    <t>服务对象满意度</t>
  </si>
  <si>
    <t>行政处罚异议申诉条数</t>
  </si>
  <si>
    <t>条</t>
  </si>
  <si>
    <t>行政处罚异议申诉率件数不超过10条</t>
  </si>
  <si>
    <t>通过开展“十五五”专题培训，成立工作专班开展“十五五”前期调研，采取公开招投标的方式完成“十五五”规划纲要文本的编制，同时，启动重点专项规划编制工作。</t>
  </si>
  <si>
    <t>开展规划编制培训班次</t>
  </si>
  <si>
    <t>1.00</t>
  </si>
  <si>
    <t>期</t>
  </si>
  <si>
    <t>单位开展规划编制培训班次。</t>
  </si>
  <si>
    <t>培训人数</t>
  </si>
  <si>
    <t>参加培训的人数。</t>
  </si>
  <si>
    <t>完成规划纲要文本的编制个数</t>
  </si>
  <si>
    <t>完成规划纲要文本的编制数量。</t>
  </si>
  <si>
    <t>完成重点专项规划的编制个数</t>
  </si>
  <si>
    <t>15</t>
  </si>
  <si>
    <t>完成重点专项规划的编制个数。</t>
  </si>
  <si>
    <t>培训班课程设置合格率</t>
  </si>
  <si>
    <t>100</t>
  </si>
  <si>
    <t>培训班课程设置合格情况。</t>
  </si>
  <si>
    <t>培训人员结业率</t>
  </si>
  <si>
    <t>培训人员结业情况。</t>
  </si>
  <si>
    <t>规划纲要达到送审稿标准</t>
  </si>
  <si>
    <t>重点专项规划要达到编制要求</t>
  </si>
  <si>
    <t>重点专项规划文本是否达到年度要求的标准。</t>
  </si>
  <si>
    <t>3月份前完成规划编制培训</t>
  </si>
  <si>
    <t>及时</t>
  </si>
  <si>
    <t>开展培训的及时性。</t>
  </si>
  <si>
    <t>12月份完成规划纲要文本编制。</t>
  </si>
  <si>
    <t>纲要文本是否及时上报审核。</t>
  </si>
  <si>
    <t>12月份完成重点专项规划文本编制。</t>
  </si>
  <si>
    <t>举办培训班费用控制在20万元以内</t>
  </si>
  <si>
    <t>举办培训班费用控制在20万元以内。</t>
  </si>
  <si>
    <t>为各级各部门工作开展提供指导</t>
  </si>
  <si>
    <t>良好</t>
  </si>
  <si>
    <t>可持续影响</t>
  </si>
  <si>
    <t>指导全市未来5年总体经济社会发展</t>
  </si>
  <si>
    <t>社会评价满意度</t>
  </si>
  <si>
    <t xml:space="preserve">群众对纲要满意程度。
</t>
  </si>
  <si>
    <t>打造数字临沧，建设集强大计算能力、海量数据资源、高度信息共享、深度智能应用、5G+大数据运行的智能应用新生态，具备数据分析、数据研判、数据展示功能于一体的“数字临沧”展示中心，实现数据融合、系统分析、服务政府决策、服务社会民生的目标，全面推动全市数据资源整合、分析、运用。</t>
  </si>
  <si>
    <t>改造智能会议室</t>
  </si>
  <si>
    <t>临沧市人民政府常务会议纪要（第11期）2020年6月17日</t>
  </si>
  <si>
    <t>建成智能化电子展示屏</t>
  </si>
  <si>
    <t>4</t>
  </si>
  <si>
    <t>块</t>
  </si>
  <si>
    <t>资金支付及时率</t>
  </si>
  <si>
    <t>90</t>
  </si>
  <si>
    <t>110</t>
  </si>
  <si>
    <t>万元</t>
  </si>
  <si>
    <t>反映会议改造成本不超过110元。</t>
  </si>
  <si>
    <t>政府宏观决策能力</t>
  </si>
  <si>
    <t>提升</t>
  </si>
  <si>
    <t>是/否</t>
  </si>
  <si>
    <t>建设“数字临沧”领导小组成员单位</t>
  </si>
  <si>
    <t>2025年计划购置12平方米铝杆单帐篷1395顶，棉大衣2409件，彩条布1100件，保障临沧市级0.6万人救灾应急物资储备。</t>
  </si>
  <si>
    <t>购置12平方米铝杆单帐篷数量</t>
  </si>
  <si>
    <t>顶</t>
  </si>
  <si>
    <t>反映购置12平方米铝杆单帐篷数量不少于1395顶</t>
  </si>
  <si>
    <t>购置棉大衣数量</t>
  </si>
  <si>
    <t>2409</t>
  </si>
  <si>
    <t>件</t>
  </si>
  <si>
    <t>反映购置棉大衣数量不少于2409件</t>
  </si>
  <si>
    <t>购置彩条布数量</t>
  </si>
  <si>
    <t>1100</t>
  </si>
  <si>
    <t>反映购置彩条布数量不少于1100件</t>
  </si>
  <si>
    <t>物资入库验收合格率</t>
  </si>
  <si>
    <t>采购入库的救灾物资合格率为100%</t>
  </si>
  <si>
    <t>完成采购时间</t>
  </si>
  <si>
    <t>2025年12月31日</t>
  </si>
  <si>
    <t>年-月-日</t>
  </si>
  <si>
    <t>反映在2025年12月31日前完成救灾物资采购入库</t>
  </si>
  <si>
    <t>采购物资成本不高于268.39万元</t>
  </si>
  <si>
    <t>计划采购12平方米铝杆单帐篷1365顶，单价1444元/顶；棉大衣2409件，单价137.5元/件；彩条布1100件，单价307.5元/件。计划采购物资成本不高于268.39万元。</t>
  </si>
  <si>
    <t>救灾应急物资储备保障人数</t>
  </si>
  <si>
    <t>6000</t>
  </si>
  <si>
    <t>反映救灾应急物资储备保障人数需不少于6000人</t>
  </si>
  <si>
    <t>救灾物资使用人员满意度</t>
  </si>
  <si>
    <t>反映使用人员对救灾物资的满意度</t>
  </si>
  <si>
    <t>根据《临沧市“兴临人才”支持计划实施办法》，临沧市2024年产业领军人才3人（白海东、李晓君、唐永奉），市级财政给予每人15万元项目经费支持（按照 4:4:2）的比例分3年划拨）和2万元一次性特殊生活补贴。2025年兑现24万元。</t>
  </si>
  <si>
    <t>获补对象数</t>
  </si>
  <si>
    <t>人(人次、家)</t>
  </si>
  <si>
    <t>反映获补助人员、企业的数量情况，也适用补贴、资助等形式的补助。</t>
  </si>
  <si>
    <t>获补对象准确率</t>
  </si>
  <si>
    <t>反映获补助对象认定的准确性情况。
获补对象准确率=抽检符合标准的补助对象数/抽检实际补助对象数*100%</t>
  </si>
  <si>
    <t>兑现准确率</t>
  </si>
  <si>
    <t>反映补助准确发放的情况。
补助兑现准确率=补助兑付额/应付额*100%</t>
  </si>
  <si>
    <t>发放及时率</t>
  </si>
  <si>
    <t>95</t>
  </si>
  <si>
    <t>反映发放单位及时发放补助资金的情况。
发放及时率=在时限内发放资金/应发放资金*100%</t>
  </si>
  <si>
    <t>政策知晓率</t>
  </si>
  <si>
    <t>反映补助政策的宣传效果情况。
政策知晓率=调查中补助政策知晓人数/调查总人数*100%</t>
  </si>
  <si>
    <t>生产生活能力提高</t>
  </si>
  <si>
    <t>反映补助促进受助对象生产生活能力提高的情况。</t>
  </si>
  <si>
    <t>受益对象满意度</t>
  </si>
  <si>
    <t>反映获补助受益对象的满意程度。</t>
  </si>
  <si>
    <t>146</t>
  </si>
  <si>
    <t>户</t>
  </si>
  <si>
    <t>发放及时性</t>
  </si>
  <si>
    <t>天</t>
  </si>
  <si>
    <t>调查对象满意度</t>
  </si>
  <si>
    <t xml:space="preserve">    坚持以习近平新时代中国特色社会主义思想为指导，深入学习贯彻党的二十大精神，全面贯彻落实习近平总书记考察云南重要讲话、重要指示批示和给沧源县边境村老支书们的重要回信精神，全面落实省委十一届四次全会、市委五届四次全会精神，按照市委市政府统一部署，通过召开会议次数12次，开展中心理论组学习8次，组织室内演练2次，开展重要民生商品价格监测品种数量37个，组建工作专班，抓好临沧经济社会发展工作、固定资产投资工作，加大争取项目资金力度，积极推动对外开放，推进数字经济；抓好绿色能源建设；全面推进碳达峰碳中和工作；做好国防人防工作，统筹抓好发展改革、能源、粮食安全、物价和成本监审工作，完成2025年市委市政府部署的各项工作任务。</t>
  </si>
  <si>
    <t>召开会议次数</t>
  </si>
  <si>
    <t>12</t>
  </si>
  <si>
    <t>反映市发展改革委召开会议总次数。</t>
  </si>
  <si>
    <t>开展中心理论组学习次数</t>
  </si>
  <si>
    <t>8</t>
  </si>
  <si>
    <t>反映单位开展中心理论组学习总次数。</t>
  </si>
  <si>
    <t>组织室内演练次数</t>
  </si>
  <si>
    <t>反映国动办组织室内演练总次数。</t>
  </si>
  <si>
    <t>开展重要民生商品价格监测品种数量</t>
  </si>
  <si>
    <t>37</t>
  </si>
  <si>
    <t>开展重要民生商品价格监测品种数量不少于37个。</t>
  </si>
  <si>
    <t>投资重大项目入库率</t>
  </si>
  <si>
    <t>反映投资重大项目入库百分比。</t>
  </si>
  <si>
    <t>物价监测数据上报率</t>
  </si>
  <si>
    <t>反映物价监测数据上报情况。</t>
  </si>
  <si>
    <t>差旅费报销及时率</t>
  </si>
  <si>
    <t>30</t>
  </si>
  <si>
    <t>差旅费报销及时性至少在30天以内。</t>
  </si>
  <si>
    <t>260</t>
  </si>
  <si>
    <t>元/箱</t>
  </si>
  <si>
    <t>A4复印纸采购成本不得高于260元/箱。</t>
  </si>
  <si>
    <t>向上争取资金数量</t>
  </si>
  <si>
    <t>市政府下达目标任务</t>
  </si>
  <si>
    <t>亿</t>
  </si>
  <si>
    <t>通过开展工作，市发展改革实际向上争取资金数量。</t>
  </si>
  <si>
    <t>完成固定资产投资增长率</t>
  </si>
  <si>
    <t>通过开展工作，预计完成固定资产投资增长8%。</t>
  </si>
  <si>
    <t>实现地区生产总值增长率</t>
  </si>
  <si>
    <t>通过开展工作，实现地区生产总值增长7%以上。</t>
  </si>
  <si>
    <t>居民消费价格指数涨幅</t>
  </si>
  <si>
    <t>反映通过开展各项工作，使临沧社会居民消费价格指数涨幅3%。</t>
  </si>
  <si>
    <t>工作职能部门满意度</t>
  </si>
  <si>
    <t>年初工作计划</t>
  </si>
  <si>
    <t>通过开展全市粮食和物资工作业务培训和会议、世界粮食日和全国粮食安全宣传周活动以及组织粮食和物资执法监督检查等日常工作，确保粮食和物资储存安全。</t>
  </si>
  <si>
    <t>开展全市粮食和物资工作业务培训次数</t>
  </si>
  <si>
    <t>全年应进行粮食和物资安全培训和工作会议不少于3次</t>
  </si>
  <si>
    <t>参与培训人次</t>
  </si>
  <si>
    <t>人次</t>
  </si>
  <si>
    <t>参与粮食和物资培训人员应大于100人次</t>
  </si>
  <si>
    <t>开展粮食物资专项检查次数</t>
  </si>
  <si>
    <t>反映全年应开展不少于6次粮食物资专项检查</t>
  </si>
  <si>
    <t>开展世界粮食日和粮食质量安全宣传次数</t>
  </si>
  <si>
    <t>全年应完成世界粮食日粮食质量安全宣传1次</t>
  </si>
  <si>
    <t>储备粮入库验收合格率</t>
  </si>
  <si>
    <t>储备粮入库验收合格率达100%</t>
  </si>
  <si>
    <t>粮食储备安全定期巡查开展时间</t>
  </si>
  <si>
    <t>按季</t>
  </si>
  <si>
    <t>按季完成粮食和物资专项检查</t>
  </si>
  <si>
    <t>会议费用支出不高于300元/人 天</t>
  </si>
  <si>
    <t>开展各项会议所需人均成本</t>
  </si>
  <si>
    <t>保障粮食和物资储备安全期限</t>
  </si>
  <si>
    <t>长期</t>
  </si>
  <si>
    <t>长期保障粮食和物资储备安全</t>
  </si>
  <si>
    <t>民众对政府储备粮油和物资满意度</t>
  </si>
  <si>
    <t>反映民众对政府储备粮油和物资满意度</t>
  </si>
  <si>
    <t>按时保质完成受灾群众救灾物资储备，及时做好物资相关发运工作，为提高受灾群众基本生活提供保障。</t>
  </si>
  <si>
    <t>确保救灾物资储备数量真实率</t>
  </si>
  <si>
    <t>反映救灾物资储备数量必须真实</t>
  </si>
  <si>
    <t>物资储备损耗量</t>
  </si>
  <si>
    <t>储备物资总量的0.01</t>
  </si>
  <si>
    <t>反映物资储备损耗量不能高于储备物资总量的0.01%</t>
  </si>
  <si>
    <t>物资调运时间</t>
  </si>
  <si>
    <t>小时</t>
  </si>
  <si>
    <t>反映物资调运时间必须在12个小时内完成</t>
  </si>
  <si>
    <t>上年实际储备救灾物资价值的6%</t>
  </si>
  <si>
    <t>市级救灾物资储备管理经费按照不超过上年实际储备救灾物资价值的6%核定。</t>
  </si>
  <si>
    <t>自然灾害转移安置受灾群众能力</t>
  </si>
  <si>
    <t>10000</t>
  </si>
  <si>
    <t>人/次</t>
  </si>
  <si>
    <t>反映自然灾害转移安置受灾群众能力不能少于10000人</t>
  </si>
  <si>
    <t>提升救灾应急物资储备管理工作期限</t>
  </si>
  <si>
    <t>反映救灾应急物资储备管理必须到位</t>
  </si>
  <si>
    <t>物资接收单位满意度</t>
  </si>
  <si>
    <t>反映物资接收单位对物资的满意度</t>
  </si>
  <si>
    <t>预算06表</t>
  </si>
  <si>
    <t>政府性基金预算支出预算表</t>
  </si>
  <si>
    <t>单位名称：临沧市发展和改革委员会</t>
  </si>
  <si>
    <t>本年政府性基金预算支出</t>
  </si>
  <si>
    <r>
      <rPr>
        <sz val="9"/>
        <color rgb="FF000000"/>
        <rFont val="宋体"/>
        <charset val="134"/>
      </rPr>
      <t>临沧市发展和改革委员会</t>
    </r>
    <r>
      <rPr>
        <sz val="9"/>
        <color rgb="FF000000"/>
        <rFont val="Microsoft YaHei UI"/>
        <charset val="134"/>
      </rPr>
      <t>2025</t>
    </r>
    <r>
      <rPr>
        <sz val="9"/>
        <color rgb="FF000000"/>
        <rFont val="宋体"/>
        <charset val="134"/>
      </rPr>
      <t>年无政府性基金预算支出，故《政府性基金预算支出预算表》无数据。</t>
    </r>
  </si>
  <si>
    <t>预算07表</t>
  </si>
  <si>
    <t>预算项目</t>
  </si>
  <si>
    <t>采购项目</t>
  </si>
  <si>
    <t>采购目录</t>
  </si>
  <si>
    <t>计量
单位</t>
  </si>
  <si>
    <t>数量</t>
  </si>
  <si>
    <t>面向中小企业预留资金</t>
  </si>
  <si>
    <t>政府性
基金</t>
  </si>
  <si>
    <t>国有资本经营收益</t>
  </si>
  <si>
    <t>财政专户管理的收入</t>
  </si>
  <si>
    <t>公务用车油料费采购项目</t>
  </si>
  <si>
    <t>车辆加油、添加燃料服务</t>
  </si>
  <si>
    <t>批</t>
  </si>
  <si>
    <t>公务用车保险采购项目</t>
  </si>
  <si>
    <t>机动车保险服务</t>
  </si>
  <si>
    <t>棉大衣</t>
  </si>
  <si>
    <t>被服附件</t>
  </si>
  <si>
    <t>彩条布</t>
  </si>
  <si>
    <t>其他室外装具</t>
  </si>
  <si>
    <t>12平方米铝杆单帐篷</t>
  </si>
  <si>
    <t>天篷、遮阳篷、帐篷</t>
  </si>
  <si>
    <t>预算08表</t>
  </si>
  <si>
    <t>政府购买服务项目</t>
  </si>
  <si>
    <t>政府购买服务目录</t>
  </si>
  <si>
    <r>
      <rPr>
        <sz val="9"/>
        <color rgb="FF000000"/>
        <rFont val="宋体"/>
        <charset val="134"/>
      </rPr>
      <t>临沧市发展和改革委员会</t>
    </r>
    <r>
      <rPr>
        <sz val="9"/>
        <color rgb="FF000000"/>
        <rFont val="Microsoft YaHei UI"/>
        <charset val="134"/>
      </rPr>
      <t>2025</t>
    </r>
    <r>
      <rPr>
        <sz val="9"/>
        <color rgb="FF000000"/>
        <rFont val="宋体"/>
        <charset val="134"/>
      </rPr>
      <t>年无政府购买服务预算支出，故《政府购买服务预算表》无数据。</t>
    </r>
  </si>
  <si>
    <t>预算09-1表</t>
  </si>
  <si>
    <t>单位名称（项目）</t>
  </si>
  <si>
    <t>地区</t>
  </si>
  <si>
    <t>政府性基金</t>
  </si>
  <si>
    <t>凤庆县</t>
  </si>
  <si>
    <t>云县</t>
  </si>
  <si>
    <t>临翔区</t>
  </si>
  <si>
    <t>永德县</t>
  </si>
  <si>
    <t>镇康县</t>
  </si>
  <si>
    <t>双江县</t>
  </si>
  <si>
    <t>耿马县</t>
  </si>
  <si>
    <t>沧源县</t>
  </si>
  <si>
    <t>高新区</t>
  </si>
  <si>
    <t>边境合作区</t>
  </si>
  <si>
    <t>（对下）全市重大项目前期工作经费</t>
  </si>
  <si>
    <t>预算09-2表</t>
  </si>
  <si>
    <t>持续抓好全市投资运行工作，每季度开展1次集中业务培训和重大项目谋划工作，推动全市200项以上投资亿元以上项目开工建设，全力抓好全市月开工重大项目调度和全省季度开工重大产业项目调度工作，持续扩大投资规模，确保全年固定资产投资增长5%，建安工程投资增长3%的法定目标完成。</t>
  </si>
  <si>
    <t>重大项目入库率</t>
  </si>
  <si>
    <t>反映重大项目入库情况。</t>
  </si>
  <si>
    <t>持续抓好全市投资运行工作，每季度开展1次集中业务培训和重大项目谋划工作，推动全市200项以上投资亿元以上项目开工建设，全力抓好全市月开工重大项目调度和全省季度开工重大产业项目调度工作，持续扩大投资规模，确保全年固定资产投资投资增长5%，建安工程投资增长3%的法定目标完成。</t>
  </si>
  <si>
    <t>召开项目谋划工作会议次数</t>
  </si>
  <si>
    <t>反映年内召开项目谋划工作会议次数。</t>
  </si>
  <si>
    <t>重大项目纳统率</t>
  </si>
  <si>
    <t>40</t>
  </si>
  <si>
    <t>反映重大项目纳统情况。</t>
  </si>
  <si>
    <t>重大项目开工率</t>
  </si>
  <si>
    <t>反映重大项目开工情况。</t>
  </si>
  <si>
    <t>项目库更新及时性</t>
  </si>
  <si>
    <t>项目库更新时限。</t>
  </si>
  <si>
    <t>完成向上争取资金</t>
  </si>
  <si>
    <t>&gt;</t>
  </si>
  <si>
    <t>12.5</t>
  </si>
  <si>
    <t>反映向上争取资金数。</t>
  </si>
  <si>
    <t>实现固定资产投资增长</t>
  </si>
  <si>
    <t>反映固定资产增速情况。</t>
  </si>
  <si>
    <t>项目实施单位满意度</t>
  </si>
  <si>
    <t>反映项目实施单位满意情况。</t>
  </si>
  <si>
    <t>预算10表</t>
  </si>
  <si>
    <t>资产类别</t>
  </si>
  <si>
    <t>资产分类代码.名称</t>
  </si>
  <si>
    <t>资产名称</t>
  </si>
  <si>
    <t>计量单位</t>
  </si>
  <si>
    <t>财政部门批复数（元）</t>
  </si>
  <si>
    <t>单价</t>
  </si>
  <si>
    <t>金额</t>
  </si>
  <si>
    <t>临沧市发展和改革委员会无新增资产配置预算，故《新增资产配置预算表》无数据。</t>
  </si>
  <si>
    <t>预算11表</t>
  </si>
  <si>
    <t>上级补助</t>
  </si>
  <si>
    <t>临沧市发展和改革委员会无转移支付补助项目支出预算，故《转移支付补助项目支出预算表》无数据。</t>
  </si>
  <si>
    <t>预算12表</t>
  </si>
  <si>
    <t>项目级次</t>
  </si>
  <si>
    <t>311 专项业务类</t>
  </si>
  <si>
    <t>本级</t>
  </si>
  <si>
    <t>313 事业发展类</t>
  </si>
  <si>
    <t>323 事业发展类</t>
  </si>
  <si>
    <t>对下</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</si>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</sst>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51">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9.75"/>
      <color rgb="FF000000"/>
      <name val="宋体"/>
      <charset val="134"/>
    </font>
    <font>
      <sz val="10"/>
      <color theme="1"/>
      <name val="宋体"/>
      <charset val="134"/>
    </font>
    <font>
      <sz val="11"/>
      <color theme="1"/>
      <name val="宋体"/>
      <charset val="134"/>
    </font>
    <font>
      <sz val="12"/>
      <color rgb="FF000000"/>
      <name val="宋体"/>
      <charset val="134"/>
    </font>
    <font>
      <sz val="12"/>
      <color theme="1"/>
      <name val="宋体"/>
      <charset val="134"/>
    </font>
    <font>
      <sz val="11.25"/>
      <color rgb="FF000000"/>
      <name val="宋体"/>
      <charset val="134"/>
    </font>
    <font>
      <sz val="9"/>
      <color theme="1"/>
      <name val="宋体"/>
      <charset val="134"/>
    </font>
    <font>
      <sz val="21"/>
      <color rgb="FF000000"/>
      <name val="宋体"/>
      <charset val="134"/>
    </font>
    <font>
      <sz val="16"/>
      <color rgb="FF000000"/>
      <name val="Times New Roman"/>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3" borderId="14"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5" applyNumberFormat="0" applyFill="0" applyAlignment="0" applyProtection="0">
      <alignment vertical="center"/>
    </xf>
    <xf numFmtId="0" fontId="38" fillId="0" borderId="15" applyNumberFormat="0" applyFill="0" applyAlignment="0" applyProtection="0">
      <alignment vertical="center"/>
    </xf>
    <xf numFmtId="0" fontId="39" fillId="0" borderId="16" applyNumberFormat="0" applyFill="0" applyAlignment="0" applyProtection="0">
      <alignment vertical="center"/>
    </xf>
    <xf numFmtId="0" fontId="39" fillId="0" borderId="0" applyNumberFormat="0" applyFill="0" applyBorder="0" applyAlignment="0" applyProtection="0">
      <alignment vertical="center"/>
    </xf>
    <xf numFmtId="0" fontId="40" fillId="4" borderId="17" applyNumberFormat="0" applyAlignment="0" applyProtection="0">
      <alignment vertical="center"/>
    </xf>
    <xf numFmtId="0" fontId="41" fillId="5" borderId="18" applyNumberFormat="0" applyAlignment="0" applyProtection="0">
      <alignment vertical="center"/>
    </xf>
    <xf numFmtId="0" fontId="42" fillId="5" borderId="17" applyNumberFormat="0" applyAlignment="0" applyProtection="0">
      <alignment vertical="center"/>
    </xf>
    <xf numFmtId="0" fontId="43" fillId="6" borderId="19" applyNumberFormat="0" applyAlignment="0" applyProtection="0">
      <alignment vertical="center"/>
    </xf>
    <xf numFmtId="0" fontId="44" fillId="0" borderId="20" applyNumberFormat="0" applyFill="0" applyAlignment="0" applyProtection="0">
      <alignment vertical="center"/>
    </xf>
    <xf numFmtId="0" fontId="45" fillId="0" borderId="21"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0" fontId="7" fillId="0" borderId="7">
      <alignment horizontal="righ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9" fontId="7" fillId="0" borderId="7">
      <alignment horizontal="right" vertical="center"/>
    </xf>
    <xf numFmtId="180" fontId="7" fillId="0" borderId="7">
      <alignment horizontal="right" vertical="center"/>
    </xf>
    <xf numFmtId="0" fontId="7" fillId="0" borderId="0">
      <alignment vertical="top"/>
      <protection locked="0"/>
    </xf>
  </cellStyleXfs>
  <cellXfs count="241">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8" fontId="7" fillId="0" borderId="7" xfId="0" applyNumberFormat="1" applyFont="1" applyBorder="1" applyAlignment="1">
      <alignment horizontal="right" vertical="center"/>
      <protection locked="0"/>
    </xf>
    <xf numFmtId="0" fontId="5" fillId="0" borderId="7" xfId="0" applyFont="1" applyBorder="1" applyAlignment="1">
      <alignment horizontal="left" vertical="center" wrapText="1" indent="1"/>
      <protection locked="0"/>
    </xf>
    <xf numFmtId="49" fontId="7" fillId="0" borderId="7" xfId="53"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lignment vertical="top"/>
      <protection locked="0"/>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5" fillId="0" borderId="7" xfId="0" applyFont="1" applyBorder="1" applyAlignment="1">
      <alignment horizontal="left" vertical="center" wrapText="1" indent="2"/>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7" xfId="0" applyFont="1" applyBorder="1" applyAlignment="1" applyProtection="1">
      <alignment horizontal="left" vertical="center" wrapText="1" indent="2"/>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5" fillId="0" borderId="6" xfId="0" applyFont="1" applyBorder="1" applyAlignment="1" applyProtection="1">
      <alignment horizontal="left" vertical="center" wrapText="1" indent="2"/>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0" fillId="0" borderId="0" xfId="0" applyFont="1" applyFill="1">
      <alignment vertical="top"/>
      <protection locked="0"/>
    </xf>
    <xf numFmtId="49" fontId="2" fillId="0" borderId="0" xfId="0" applyNumberFormat="1" applyFont="1" applyFill="1" applyAlignment="1" applyProtection="1">
      <alignment vertical="center"/>
    </xf>
    <xf numFmtId="0" fontId="4" fillId="0" borderId="0" xfId="0" applyFont="1" applyFill="1" applyAlignment="1" applyProtection="1">
      <alignment horizontal="center" vertical="center"/>
    </xf>
    <xf numFmtId="0" fontId="6" fillId="0" borderId="0" xfId="0" applyFont="1" applyFill="1" applyAlignment="1" applyProtection="1">
      <alignment horizontal="left" vertical="center"/>
    </xf>
    <xf numFmtId="0" fontId="6" fillId="0" borderId="1"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wrapText="1"/>
    </xf>
    <xf numFmtId="3" fontId="2" fillId="0" borderId="7" xfId="0" applyNumberFormat="1" applyFont="1" applyBorder="1" applyAlignment="1" applyProtection="1">
      <alignment horizontal="center" vertical="center"/>
    </xf>
    <xf numFmtId="3" fontId="2" fillId="0" borderId="7" xfId="0" applyNumberFormat="1" applyFont="1" applyFill="1" applyBorder="1" applyAlignment="1" applyProtection="1">
      <alignment horizontal="center" vertical="center"/>
    </xf>
    <xf numFmtId="0" fontId="5" fillId="0" borderId="7" xfId="0" applyFont="1" applyFill="1" applyBorder="1" applyAlignment="1">
      <alignment horizontal="left" vertical="center" wrapText="1"/>
      <protection locked="0"/>
    </xf>
    <xf numFmtId="0" fontId="2" fillId="0" borderId="7" xfId="0" applyFont="1" applyBorder="1" applyAlignment="1" applyProtection="1">
      <alignment vertical="center"/>
    </xf>
    <xf numFmtId="0" fontId="2" fillId="0" borderId="7" xfId="0" applyFont="1" applyFill="1" applyBorder="1" applyAlignment="1" applyProtection="1">
      <alignment vertical="center"/>
    </xf>
    <xf numFmtId="49" fontId="7" fillId="0" borderId="7" xfId="53" applyNumberFormat="1" applyFont="1" applyFill="1" applyBorder="1" applyProtection="1">
      <alignment horizontal="left" vertical="center" wrapText="1"/>
      <protection locked="0"/>
    </xf>
    <xf numFmtId="0" fontId="5" fillId="0" borderId="4" xfId="0" applyFont="1" applyFill="1" applyBorder="1" applyAlignment="1" applyProtection="1">
      <alignment horizontal="lef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178" fontId="7" fillId="0" borderId="7" xfId="0" applyNumberFormat="1" applyFont="1" applyFill="1" applyBorder="1" applyAlignment="1">
      <alignment horizontal="right" vertical="center"/>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49" fontId="2" fillId="0" borderId="0" xfId="0" applyNumberFormat="1" applyFont="1" applyFill="1" applyAlignment="1">
      <protection locked="0"/>
    </xf>
    <xf numFmtId="0" fontId="2" fillId="0" borderId="0" xfId="0" applyFont="1" applyFill="1" applyAlignment="1">
      <protection locked="0"/>
    </xf>
    <xf numFmtId="0" fontId="3" fillId="0" borderId="0" xfId="0" applyFont="1" applyAlignment="1">
      <alignment horizontal="center" vertical="center"/>
      <protection locked="0"/>
    </xf>
    <xf numFmtId="0" fontId="4" fillId="0" borderId="0" xfId="0" applyFont="1" applyFill="1" applyAlignment="1">
      <alignment horizontal="center" vertical="center"/>
      <protection locked="0"/>
    </xf>
    <xf numFmtId="0" fontId="6" fillId="0" borderId="0" xfId="0" applyFont="1" applyAlignment="1">
      <alignment horizontal="left" vertical="center"/>
      <protection locked="0"/>
    </xf>
    <xf numFmtId="0" fontId="6" fillId="0" borderId="0" xfId="0" applyFont="1" applyFill="1" applyAlignment="1">
      <alignment horizontal="left" vertical="center"/>
      <protection locked="0"/>
    </xf>
    <xf numFmtId="0" fontId="6" fillId="0" borderId="0" xfId="0" applyFont="1" applyFill="1" applyAlignment="1">
      <protection locked="0"/>
    </xf>
    <xf numFmtId="0" fontId="6" fillId="0" borderId="1" xfId="0" applyFont="1" applyFill="1" applyBorder="1" applyAlignment="1">
      <alignment horizontal="center" vertical="center" wrapText="1"/>
      <protection locked="0"/>
    </xf>
    <xf numFmtId="0" fontId="6" fillId="0" borderId="2" xfId="0" applyFont="1" applyFill="1" applyBorder="1" applyAlignment="1">
      <alignment horizontal="center" vertical="center"/>
      <protection locked="0"/>
    </xf>
    <xf numFmtId="0" fontId="6" fillId="0" borderId="5" xfId="0" applyFont="1" applyFill="1" applyBorder="1" applyAlignment="1">
      <alignment horizontal="center" vertical="center" wrapText="1"/>
      <protection locked="0"/>
    </xf>
    <xf numFmtId="0" fontId="6" fillId="0" borderId="1" xfId="0" applyFont="1" applyFill="1" applyBorder="1" applyAlignment="1">
      <alignment horizontal="center" vertical="center"/>
      <protection locked="0"/>
    </xf>
    <xf numFmtId="0" fontId="6" fillId="0" borderId="6" xfId="0" applyFont="1" applyFill="1" applyBorder="1" applyAlignment="1">
      <alignment horizontal="center" vertical="center"/>
      <protection locked="0"/>
    </xf>
    <xf numFmtId="3" fontId="2" fillId="0" borderId="7" xfId="0" applyNumberFormat="1" applyFont="1" applyBorder="1" applyAlignment="1">
      <alignment horizontal="center" vertical="center"/>
      <protection locked="0"/>
    </xf>
    <xf numFmtId="3" fontId="2" fillId="0" borderId="7" xfId="0" applyNumberFormat="1" applyFont="1" applyFill="1" applyBorder="1" applyAlignment="1">
      <alignment horizontal="center" vertical="center"/>
      <protection locked="0"/>
    </xf>
    <xf numFmtId="0" fontId="5" fillId="0" borderId="7" xfId="0" applyFont="1" applyBorder="1" applyAlignment="1" applyProtection="1">
      <alignment horizontal="left" vertical="center"/>
    </xf>
    <xf numFmtId="0" fontId="5" fillId="0" borderId="7" xfId="0" applyFont="1" applyFill="1" applyBorder="1" applyAlignment="1" applyProtection="1">
      <alignment horizontal="left" vertical="center"/>
    </xf>
    <xf numFmtId="0" fontId="5" fillId="0" borderId="7" xfId="0" applyFont="1" applyBorder="1" applyAlignment="1" applyProtection="1">
      <alignment horizontal="left" vertical="center" indent="1"/>
    </xf>
    <xf numFmtId="0" fontId="5" fillId="0" borderId="3" xfId="0" applyFont="1" applyBorder="1" applyAlignment="1">
      <alignment horizontal="left" vertical="center"/>
      <protection locked="0"/>
    </xf>
    <xf numFmtId="0" fontId="5" fillId="0" borderId="4" xfId="0" applyFont="1" applyFill="1" applyBorder="1" applyAlignment="1">
      <alignment horizontal="left" vertical="center"/>
      <protection locked="0"/>
    </xf>
    <xf numFmtId="0" fontId="6" fillId="0" borderId="2" xfId="0" applyFont="1" applyBorder="1" applyAlignment="1">
      <alignment horizontal="center"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11" fillId="0" borderId="0" xfId="0" applyFont="1" applyAlignment="1" applyProtection="1">
      <alignment horizontal="center"/>
    </xf>
    <xf numFmtId="0" fontId="12" fillId="0" borderId="0" xfId="0" applyFont="1" applyAlignment="1" applyProtection="1">
      <alignment horizontal="center" wrapText="1"/>
    </xf>
    <xf numFmtId="0" fontId="2" fillId="0" borderId="0" xfId="0" applyFont="1" applyAlignment="1" applyProtection="1">
      <alignment horizontal="center" wrapText="1"/>
    </xf>
    <xf numFmtId="0" fontId="13" fillId="0" borderId="6" xfId="0" applyFont="1" applyBorder="1" applyAlignment="1">
      <alignment horizontal="center" vertical="center" wrapText="1"/>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2" xfId="0" applyFont="1" applyBorder="1" applyAlignment="1" applyProtection="1">
      <alignment horizontal="center" vertical="center"/>
    </xf>
    <xf numFmtId="178" fontId="16" fillId="0" borderId="7" xfId="0" applyNumberFormat="1" applyFont="1" applyBorder="1" applyAlignment="1" applyProtection="1">
      <alignment horizontal="center" vertical="center"/>
    </xf>
    <xf numFmtId="178" fontId="17" fillId="0" borderId="7" xfId="0" applyNumberFormat="1" applyFont="1" applyBorder="1" applyAlignment="1" applyProtection="1">
      <alignment horizontal="right" vertical="center"/>
    </xf>
    <xf numFmtId="178" fontId="5" fillId="0" borderId="7" xfId="0" applyNumberFormat="1" applyFont="1" applyBorder="1" applyAlignment="1" applyProtection="1">
      <alignment horizontal="center" vertical="center"/>
    </xf>
    <xf numFmtId="0" fontId="2" fillId="0" borderId="0" xfId="0" applyFont="1" applyProtection="1">
      <alignment vertical="top"/>
    </xf>
    <xf numFmtId="0" fontId="18"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9" fillId="0" borderId="0" xfId="0" applyFont="1" applyAlignment="1">
      <alignment horizontal="justify" vertical="top"/>
      <protection locked="0"/>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8" fontId="23"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11" xfId="0" applyFont="1" applyBorder="1" applyAlignment="1" applyProtection="1">
      <alignment horizontal="left" vertical="center" wrapText="1" inden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2"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2"/>
    </xf>
    <xf numFmtId="0" fontId="5" fillId="0" borderId="6" xfId="0" applyFont="1" applyBorder="1" applyAlignment="1" applyProtection="1" quotePrefix="1">
      <alignment horizontal="left" vertical="center" wrapText="1" indent="2"/>
    </xf>
    <xf numFmtId="0" fontId="5" fillId="0" borderId="7" xfId="0" applyFont="1" applyBorder="1" applyAlignment="1" quotePrefix="1">
      <alignment horizontal="left" vertical="center" wrapText="1" indent="2"/>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19" workbookViewId="0">
      <selection activeCell="D46" sqref="D46"/>
    </sheetView>
  </sheetViews>
  <sheetFormatPr defaultColWidth="9.14285714285714" defaultRowHeight="12" customHeight="1" outlineLevelCol="3"/>
  <cols>
    <col min="1" max="1" width="31.847619047619" customWidth="1"/>
    <col min="2" max="2" width="47.5333333333333" customWidth="1"/>
    <col min="3" max="3" width="36.5714285714286" customWidth="1"/>
    <col min="4" max="4" width="33.847619047619" customWidth="1"/>
  </cols>
  <sheetData>
    <row r="1" ht="15" customHeight="1" spans="4:4">
      <c r="D1" s="40" t="s">
        <v>0</v>
      </c>
    </row>
    <row r="2" ht="36" customHeight="1" spans="1:4">
      <c r="A2" s="5" t="str">
        <f>"2025"&amp;"年部门财务收支预算总表"</f>
        <v>2025年部门财务收支预算总表</v>
      </c>
      <c r="B2" s="234"/>
      <c r="C2" s="234"/>
      <c r="D2" s="234"/>
    </row>
    <row r="3" ht="18.75" customHeight="1" spans="1:4">
      <c r="A3" s="42" t="str">
        <f>"单位名称："&amp;"临沧市发展和改革委员会"</f>
        <v>单位名称：临沧市发展和改革委员会</v>
      </c>
      <c r="B3" s="235"/>
      <c r="C3" s="235"/>
      <c r="D3" s="40"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57" t="s">
        <v>6</v>
      </c>
      <c r="B7" s="23">
        <v>75661547.82</v>
      </c>
      <c r="C7" s="157" t="s">
        <v>7</v>
      </c>
      <c r="D7" s="23">
        <v>66366702.38</v>
      </c>
    </row>
    <row r="8" ht="18.75" customHeight="1" spans="1:4">
      <c r="A8" s="157" t="s">
        <v>8</v>
      </c>
      <c r="B8" s="23"/>
      <c r="C8" s="157" t="s">
        <v>9</v>
      </c>
      <c r="D8" s="23"/>
    </row>
    <row r="9" ht="18.75" customHeight="1" spans="1:4">
      <c r="A9" s="157" t="s">
        <v>10</v>
      </c>
      <c r="B9" s="23"/>
      <c r="C9" s="157" t="s">
        <v>11</v>
      </c>
      <c r="D9" s="23"/>
    </row>
    <row r="10" ht="18.75" customHeight="1" spans="1:4">
      <c r="A10" s="157" t="s">
        <v>12</v>
      </c>
      <c r="B10" s="23"/>
      <c r="C10" s="157" t="s">
        <v>13</v>
      </c>
      <c r="D10" s="23"/>
    </row>
    <row r="11" ht="18.75" customHeight="1" spans="1:4">
      <c r="A11" s="236" t="s">
        <v>14</v>
      </c>
      <c r="B11" s="23">
        <v>50000</v>
      </c>
      <c r="C11" s="192" t="s">
        <v>15</v>
      </c>
      <c r="D11" s="23"/>
    </row>
    <row r="12" ht="18.75" customHeight="1" spans="1:4">
      <c r="A12" s="195" t="s">
        <v>16</v>
      </c>
      <c r="B12" s="23"/>
      <c r="C12" s="194" t="s">
        <v>17</v>
      </c>
      <c r="D12" s="23"/>
    </row>
    <row r="13" ht="18.75" customHeight="1" spans="1:4">
      <c r="A13" s="195" t="s">
        <v>18</v>
      </c>
      <c r="B13" s="23"/>
      <c r="C13" s="194" t="s">
        <v>19</v>
      </c>
      <c r="D13" s="23"/>
    </row>
    <row r="14" ht="18.75" customHeight="1" spans="1:4">
      <c r="A14" s="195" t="s">
        <v>20</v>
      </c>
      <c r="B14" s="23">
        <v>50000</v>
      </c>
      <c r="C14" s="194" t="s">
        <v>21</v>
      </c>
      <c r="D14" s="23">
        <v>3643752</v>
      </c>
    </row>
    <row r="15" ht="18.75" customHeight="1" spans="1:4">
      <c r="A15" s="195" t="s">
        <v>22</v>
      </c>
      <c r="B15" s="23"/>
      <c r="C15" s="194" t="s">
        <v>23</v>
      </c>
      <c r="D15" s="23">
        <v>1206778.12</v>
      </c>
    </row>
    <row r="16" ht="18.75" customHeight="1" spans="1:4">
      <c r="A16" s="195" t="s">
        <v>24</v>
      </c>
      <c r="B16" s="23"/>
      <c r="C16" s="195" t="s">
        <v>25</v>
      </c>
      <c r="D16" s="23"/>
    </row>
    <row r="17" ht="18.75" customHeight="1" spans="1:4">
      <c r="A17" s="195" t="s">
        <v>26</v>
      </c>
      <c r="B17" s="23"/>
      <c r="C17" s="195" t="s">
        <v>27</v>
      </c>
      <c r="D17" s="23"/>
    </row>
    <row r="18" ht="18.75" customHeight="1" spans="1:4">
      <c r="A18" s="196" t="s">
        <v>26</v>
      </c>
      <c r="B18" s="23"/>
      <c r="C18" s="194" t="s">
        <v>28</v>
      </c>
      <c r="D18" s="23"/>
    </row>
    <row r="19" ht="18.75" customHeight="1" spans="1:4">
      <c r="A19" s="196" t="s">
        <v>26</v>
      </c>
      <c r="B19" s="23"/>
      <c r="C19" s="194" t="s">
        <v>29</v>
      </c>
      <c r="D19" s="23"/>
    </row>
    <row r="20" ht="18.75" customHeight="1" spans="1:4">
      <c r="A20" s="196" t="s">
        <v>26</v>
      </c>
      <c r="B20" s="23"/>
      <c r="C20" s="194" t="s">
        <v>30</v>
      </c>
      <c r="D20" s="23"/>
    </row>
    <row r="21" ht="18.75" customHeight="1" spans="1:4">
      <c r="A21" s="196" t="s">
        <v>26</v>
      </c>
      <c r="B21" s="23"/>
      <c r="C21" s="194" t="s">
        <v>31</v>
      </c>
      <c r="D21" s="23"/>
    </row>
    <row r="22" ht="18.75" customHeight="1" spans="1:4">
      <c r="A22" s="196" t="s">
        <v>26</v>
      </c>
      <c r="B22" s="23"/>
      <c r="C22" s="194" t="s">
        <v>32</v>
      </c>
      <c r="D22" s="23"/>
    </row>
    <row r="23" ht="18.75" customHeight="1" spans="1:4">
      <c r="A23" s="196" t="s">
        <v>26</v>
      </c>
      <c r="B23" s="23"/>
      <c r="C23" s="194" t="s">
        <v>33</v>
      </c>
      <c r="D23" s="23"/>
    </row>
    <row r="24" ht="18.75" customHeight="1" spans="1:4">
      <c r="A24" s="196" t="s">
        <v>26</v>
      </c>
      <c r="B24" s="23"/>
      <c r="C24" s="194" t="s">
        <v>34</v>
      </c>
      <c r="D24" s="23"/>
    </row>
    <row r="25" ht="18.75" customHeight="1" spans="1:4">
      <c r="A25" s="196" t="s">
        <v>26</v>
      </c>
      <c r="B25" s="23"/>
      <c r="C25" s="194" t="s">
        <v>35</v>
      </c>
      <c r="D25" s="23">
        <v>1256815.32</v>
      </c>
    </row>
    <row r="26" ht="18.75" customHeight="1" spans="1:4">
      <c r="A26" s="196" t="s">
        <v>26</v>
      </c>
      <c r="B26" s="23"/>
      <c r="C26" s="194" t="s">
        <v>36</v>
      </c>
      <c r="D26" s="23">
        <v>3237500</v>
      </c>
    </row>
    <row r="27" ht="18.75" customHeight="1" spans="1:4">
      <c r="A27" s="196" t="s">
        <v>26</v>
      </c>
      <c r="B27" s="23"/>
      <c r="C27" s="194" t="s">
        <v>37</v>
      </c>
      <c r="D27" s="23"/>
    </row>
    <row r="28" ht="18.75" customHeight="1" spans="1:4">
      <c r="A28" s="196" t="s">
        <v>26</v>
      </c>
      <c r="B28" s="23"/>
      <c r="C28" s="194" t="s">
        <v>38</v>
      </c>
      <c r="D28" s="23"/>
    </row>
    <row r="29" ht="18.75" customHeight="1" spans="1:4">
      <c r="A29" s="196" t="s">
        <v>26</v>
      </c>
      <c r="B29" s="23"/>
      <c r="C29" s="194" t="s">
        <v>39</v>
      </c>
      <c r="D29" s="23"/>
    </row>
    <row r="30" ht="18.75" customHeight="1" spans="1:4">
      <c r="A30" s="197" t="s">
        <v>26</v>
      </c>
      <c r="B30" s="23"/>
      <c r="C30" s="195" t="s">
        <v>40</v>
      </c>
      <c r="D30" s="23"/>
    </row>
    <row r="31" ht="18.75" customHeight="1" spans="1:4">
      <c r="A31" s="197" t="s">
        <v>26</v>
      </c>
      <c r="B31" s="23"/>
      <c r="C31" s="195" t="s">
        <v>41</v>
      </c>
      <c r="D31" s="23"/>
    </row>
    <row r="32" ht="18.75" customHeight="1" spans="1:4">
      <c r="A32" s="197" t="s">
        <v>26</v>
      </c>
      <c r="B32" s="23"/>
      <c r="C32" s="195" t="s">
        <v>42</v>
      </c>
      <c r="D32" s="23"/>
    </row>
    <row r="33" ht="18.75" customHeight="1" spans="1:4">
      <c r="A33" s="197"/>
      <c r="B33" s="23"/>
      <c r="C33" s="195" t="s">
        <v>43</v>
      </c>
      <c r="D33" s="23"/>
    </row>
    <row r="34" ht="18.75" customHeight="1" spans="1:4">
      <c r="A34" s="237" t="s">
        <v>44</v>
      </c>
      <c r="B34" s="198">
        <f>SUM(B7:B11)</f>
        <v>75711547.82</v>
      </c>
      <c r="C34" s="238" t="s">
        <v>45</v>
      </c>
      <c r="D34" s="198">
        <v>75711547.82</v>
      </c>
    </row>
    <row r="35" ht="18.75" customHeight="1" spans="1:4">
      <c r="A35" s="239" t="s">
        <v>46</v>
      </c>
      <c r="B35" s="23"/>
      <c r="C35" s="157" t="s">
        <v>47</v>
      </c>
      <c r="D35" s="23"/>
    </row>
    <row r="36" ht="18.75" customHeight="1" spans="1:4">
      <c r="A36" s="239" t="s">
        <v>48</v>
      </c>
      <c r="B36" s="23"/>
      <c r="C36" s="157" t="s">
        <v>48</v>
      </c>
      <c r="D36" s="23"/>
    </row>
    <row r="37" ht="18.75" customHeight="1" spans="1:4">
      <c r="A37" s="239" t="s">
        <v>49</v>
      </c>
      <c r="B37" s="23">
        <f>B35-B36</f>
        <v>0</v>
      </c>
      <c r="C37" s="157" t="s">
        <v>50</v>
      </c>
      <c r="D37" s="23"/>
    </row>
    <row r="38" ht="18.75" customHeight="1" spans="1:4">
      <c r="A38" s="240" t="s">
        <v>51</v>
      </c>
      <c r="B38" s="198">
        <f t="shared" ref="B38:D38" si="0">B34+B35</f>
        <v>75711547.82</v>
      </c>
      <c r="C38" s="238" t="s">
        <v>52</v>
      </c>
      <c r="D38" s="198">
        <f>D34+D35</f>
        <v>75711547.82</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B19" sqref="B19"/>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03">
        <v>1</v>
      </c>
      <c r="B1" s="104">
        <v>0</v>
      </c>
      <c r="C1" s="103">
        <v>1</v>
      </c>
      <c r="D1" s="105"/>
      <c r="E1" s="105"/>
      <c r="F1" s="40" t="s">
        <v>560</v>
      </c>
    </row>
    <row r="2" ht="32.25" customHeight="1" spans="1:6">
      <c r="A2" s="106" t="str">
        <f>"2025"&amp;"年部门政府性基金预算支出预算表"</f>
        <v>2025年部门政府性基金预算支出预算表</v>
      </c>
      <c r="B2" s="107" t="s">
        <v>561</v>
      </c>
      <c r="C2" s="108"/>
      <c r="D2" s="109"/>
      <c r="E2" s="109"/>
      <c r="F2" s="109"/>
    </row>
    <row r="3" ht="18.75" customHeight="1" spans="1:6">
      <c r="A3" s="7" t="str">
        <f>"单位名称："&amp;"临沧市发展和改革委员会"</f>
        <v>单位名称：临沧市发展和改革委员会</v>
      </c>
      <c r="B3" s="7" t="s">
        <v>562</v>
      </c>
      <c r="C3" s="103"/>
      <c r="D3" s="105"/>
      <c r="E3" s="105"/>
      <c r="F3" s="40" t="s">
        <v>1</v>
      </c>
    </row>
    <row r="4" ht="18.75" customHeight="1" spans="1:6">
      <c r="A4" s="110" t="s">
        <v>199</v>
      </c>
      <c r="B4" s="111" t="s">
        <v>74</v>
      </c>
      <c r="C4" s="112" t="s">
        <v>75</v>
      </c>
      <c r="D4" s="13" t="s">
        <v>563</v>
      </c>
      <c r="E4" s="13"/>
      <c r="F4" s="14"/>
    </row>
    <row r="5" ht="18.75" customHeight="1" spans="1:6">
      <c r="A5" s="113"/>
      <c r="B5" s="114"/>
      <c r="C5" s="98"/>
      <c r="D5" s="97" t="s">
        <v>56</v>
      </c>
      <c r="E5" s="97" t="s">
        <v>76</v>
      </c>
      <c r="F5" s="97" t="s">
        <v>77</v>
      </c>
    </row>
    <row r="6" ht="18.75" customHeight="1" spans="1:6">
      <c r="A6" s="113">
        <v>1</v>
      </c>
      <c r="B6" s="115" t="s">
        <v>180</v>
      </c>
      <c r="C6" s="98">
        <v>3</v>
      </c>
      <c r="D6" s="97">
        <v>4</v>
      </c>
      <c r="E6" s="97">
        <v>5</v>
      </c>
      <c r="F6" s="97">
        <v>6</v>
      </c>
    </row>
    <row r="7" ht="18.75" customHeight="1" spans="1:6">
      <c r="A7" s="116"/>
      <c r="B7" s="85"/>
      <c r="C7" s="85"/>
      <c r="D7" s="23"/>
      <c r="E7" s="23"/>
      <c r="F7" s="23"/>
    </row>
    <row r="8" ht="18.75" customHeight="1" spans="1:6">
      <c r="A8" s="116"/>
      <c r="B8" s="85"/>
      <c r="C8" s="85"/>
      <c r="D8" s="23"/>
      <c r="E8" s="23"/>
      <c r="F8" s="23"/>
    </row>
    <row r="9" ht="18.75" customHeight="1" spans="1:6">
      <c r="A9" s="117" t="s">
        <v>137</v>
      </c>
      <c r="B9" s="118" t="s">
        <v>137</v>
      </c>
      <c r="C9" s="119" t="s">
        <v>137</v>
      </c>
      <c r="D9" s="23"/>
      <c r="E9" s="23"/>
      <c r="F9" s="23"/>
    </row>
    <row r="10" customHeight="1" spans="1:1">
      <c r="A10" s="38" t="s">
        <v>564</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5"/>
  <sheetViews>
    <sheetView showZeros="0" workbookViewId="0">
      <selection activeCell="F12" sqref="F12:F14"/>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30"/>
      <c r="B1" s="30"/>
      <c r="C1" s="30"/>
      <c r="D1" s="30"/>
      <c r="E1" s="30"/>
      <c r="F1" s="30"/>
      <c r="G1" s="30"/>
      <c r="H1" s="30"/>
      <c r="I1" s="30"/>
      <c r="J1" s="30"/>
      <c r="O1" s="39"/>
      <c r="P1" s="39"/>
      <c r="Q1" s="40" t="s">
        <v>565</v>
      </c>
    </row>
    <row r="2" ht="35.25" customHeight="1" spans="1:17">
      <c r="A2" s="59" t="str">
        <f>"2025"&amp;"年部门政府采购预算表"</f>
        <v>2025年部门政府采购预算表</v>
      </c>
      <c r="B2" s="6"/>
      <c r="C2" s="6"/>
      <c r="D2" s="6"/>
      <c r="E2" s="6"/>
      <c r="F2" s="6"/>
      <c r="G2" s="6"/>
      <c r="H2" s="6"/>
      <c r="I2" s="6"/>
      <c r="J2" s="6"/>
      <c r="K2" s="52"/>
      <c r="L2" s="6"/>
      <c r="M2" s="6"/>
      <c r="N2" s="6"/>
      <c r="O2" s="52"/>
      <c r="P2" s="52"/>
      <c r="Q2" s="6"/>
    </row>
    <row r="3" ht="18.75" customHeight="1" spans="1:17">
      <c r="A3" s="42" t="str">
        <f>"单位名称："&amp;"临沧市发展和改革委员会"</f>
        <v>单位名称：临沧市发展和改革委员会</v>
      </c>
      <c r="B3" s="96"/>
      <c r="C3" s="96"/>
      <c r="D3" s="96"/>
      <c r="E3" s="96"/>
      <c r="F3" s="96"/>
      <c r="G3" s="96"/>
      <c r="H3" s="96"/>
      <c r="I3" s="96"/>
      <c r="J3" s="96"/>
      <c r="O3" s="68"/>
      <c r="P3" s="68"/>
      <c r="Q3" s="40" t="s">
        <v>186</v>
      </c>
    </row>
    <row r="4" ht="18.75" customHeight="1" spans="1:17">
      <c r="A4" s="11" t="s">
        <v>566</v>
      </c>
      <c r="B4" s="75" t="s">
        <v>567</v>
      </c>
      <c r="C4" s="75" t="s">
        <v>568</v>
      </c>
      <c r="D4" s="75" t="s">
        <v>569</v>
      </c>
      <c r="E4" s="75" t="s">
        <v>570</v>
      </c>
      <c r="F4" s="75" t="s">
        <v>571</v>
      </c>
      <c r="G4" s="45" t="s">
        <v>206</v>
      </c>
      <c r="H4" s="45"/>
      <c r="I4" s="45"/>
      <c r="J4" s="45"/>
      <c r="K4" s="77"/>
      <c r="L4" s="45"/>
      <c r="M4" s="45"/>
      <c r="N4" s="45"/>
      <c r="O4" s="69"/>
      <c r="P4" s="77"/>
      <c r="Q4" s="46"/>
    </row>
    <row r="5" ht="18.75" customHeight="1" spans="1:17">
      <c r="A5" s="16"/>
      <c r="B5" s="78"/>
      <c r="C5" s="78"/>
      <c r="D5" s="78"/>
      <c r="E5" s="78"/>
      <c r="F5" s="78"/>
      <c r="G5" s="78" t="s">
        <v>56</v>
      </c>
      <c r="H5" s="78" t="s">
        <v>59</v>
      </c>
      <c r="I5" s="78" t="s">
        <v>572</v>
      </c>
      <c r="J5" s="78" t="s">
        <v>573</v>
      </c>
      <c r="K5" s="79" t="s">
        <v>574</v>
      </c>
      <c r="L5" s="92" t="s">
        <v>79</v>
      </c>
      <c r="M5" s="92"/>
      <c r="N5" s="92"/>
      <c r="O5" s="93"/>
      <c r="P5" s="94"/>
      <c r="Q5" s="80"/>
    </row>
    <row r="6" ht="30" customHeight="1" spans="1:17">
      <c r="A6" s="18"/>
      <c r="B6" s="80"/>
      <c r="C6" s="80"/>
      <c r="D6" s="80"/>
      <c r="E6" s="80"/>
      <c r="F6" s="80"/>
      <c r="G6" s="80"/>
      <c r="H6" s="80" t="s">
        <v>58</v>
      </c>
      <c r="I6" s="80"/>
      <c r="J6" s="80"/>
      <c r="K6" s="81"/>
      <c r="L6" s="80" t="s">
        <v>58</v>
      </c>
      <c r="M6" s="80" t="s">
        <v>65</v>
      </c>
      <c r="N6" s="80" t="s">
        <v>214</v>
      </c>
      <c r="O6" s="95" t="s">
        <v>67</v>
      </c>
      <c r="P6" s="81" t="s">
        <v>68</v>
      </c>
      <c r="Q6" s="80" t="s">
        <v>69</v>
      </c>
    </row>
    <row r="7" ht="18.75" customHeight="1" spans="1:17">
      <c r="A7" s="33">
        <v>1</v>
      </c>
      <c r="B7" s="97">
        <v>2</v>
      </c>
      <c r="C7" s="97">
        <v>3</v>
      </c>
      <c r="D7" s="97">
        <v>4</v>
      </c>
      <c r="E7" s="97">
        <v>5</v>
      </c>
      <c r="F7" s="97">
        <v>6</v>
      </c>
      <c r="G7" s="98">
        <v>7</v>
      </c>
      <c r="H7" s="98">
        <v>8</v>
      </c>
      <c r="I7" s="98">
        <v>9</v>
      </c>
      <c r="J7" s="98">
        <v>10</v>
      </c>
      <c r="K7" s="98">
        <v>11</v>
      </c>
      <c r="L7" s="98">
        <v>12</v>
      </c>
      <c r="M7" s="98">
        <v>13</v>
      </c>
      <c r="N7" s="98">
        <v>14</v>
      </c>
      <c r="O7" s="98">
        <v>15</v>
      </c>
      <c r="P7" s="98">
        <v>16</v>
      </c>
      <c r="Q7" s="98">
        <v>17</v>
      </c>
    </row>
    <row r="8" ht="18.75" customHeight="1" spans="1:17">
      <c r="A8" s="83" t="s">
        <v>71</v>
      </c>
      <c r="B8" s="84"/>
      <c r="C8" s="84"/>
      <c r="D8" s="84"/>
      <c r="E8" s="99"/>
      <c r="F8" s="23">
        <v>2743867.5</v>
      </c>
      <c r="G8" s="23">
        <v>2743867.5</v>
      </c>
      <c r="H8" s="23">
        <v>2743867.5</v>
      </c>
      <c r="I8" s="23"/>
      <c r="J8" s="23"/>
      <c r="K8" s="23"/>
      <c r="L8" s="23"/>
      <c r="M8" s="23"/>
      <c r="N8" s="23"/>
      <c r="O8" s="23"/>
      <c r="P8" s="23"/>
      <c r="Q8" s="23"/>
    </row>
    <row r="9" ht="18.75" customHeight="1" spans="1:17">
      <c r="A9" s="100" t="s">
        <v>71</v>
      </c>
      <c r="B9" s="84"/>
      <c r="C9" s="84"/>
      <c r="D9" s="84"/>
      <c r="E9" s="101"/>
      <c r="F9" s="23">
        <v>2743867.5</v>
      </c>
      <c r="G9" s="23">
        <v>2743867.5</v>
      </c>
      <c r="H9" s="23">
        <v>2743867.5</v>
      </c>
      <c r="I9" s="23"/>
      <c r="J9" s="23"/>
      <c r="K9" s="23"/>
      <c r="L9" s="23"/>
      <c r="M9" s="23"/>
      <c r="N9" s="23"/>
      <c r="O9" s="23"/>
      <c r="P9" s="23"/>
      <c r="Q9" s="23"/>
    </row>
    <row r="10" ht="18.75" customHeight="1" spans="1:17">
      <c r="A10" s="244" t="s">
        <v>265</v>
      </c>
      <c r="B10" s="84" t="s">
        <v>575</v>
      </c>
      <c r="C10" s="84" t="s">
        <v>576</v>
      </c>
      <c r="D10" s="84" t="s">
        <v>577</v>
      </c>
      <c r="E10" s="101">
        <v>1</v>
      </c>
      <c r="F10" s="23">
        <v>30000</v>
      </c>
      <c r="G10" s="23">
        <v>30000</v>
      </c>
      <c r="H10" s="23">
        <v>30000</v>
      </c>
      <c r="I10" s="23"/>
      <c r="J10" s="23"/>
      <c r="K10" s="23"/>
      <c r="L10" s="23"/>
      <c r="M10" s="23"/>
      <c r="N10" s="23"/>
      <c r="O10" s="23"/>
      <c r="P10" s="23"/>
      <c r="Q10" s="23"/>
    </row>
    <row r="11" ht="18.75" customHeight="1" spans="1:17">
      <c r="A11" s="244" t="s">
        <v>265</v>
      </c>
      <c r="B11" s="84" t="s">
        <v>578</v>
      </c>
      <c r="C11" s="84" t="s">
        <v>579</v>
      </c>
      <c r="D11" s="84" t="s">
        <v>371</v>
      </c>
      <c r="E11" s="101">
        <v>1</v>
      </c>
      <c r="F11" s="23">
        <v>30000</v>
      </c>
      <c r="G11" s="23">
        <v>30000</v>
      </c>
      <c r="H11" s="23">
        <v>30000</v>
      </c>
      <c r="I11" s="23"/>
      <c r="J11" s="23"/>
      <c r="K11" s="23"/>
      <c r="L11" s="23"/>
      <c r="M11" s="23"/>
      <c r="N11" s="23"/>
      <c r="O11" s="23"/>
      <c r="P11" s="23"/>
      <c r="Q11" s="23"/>
    </row>
    <row r="12" ht="18.75" customHeight="1" spans="1:17">
      <c r="A12" s="244" t="s">
        <v>321</v>
      </c>
      <c r="B12" s="84" t="s">
        <v>580</v>
      </c>
      <c r="C12" s="84" t="s">
        <v>581</v>
      </c>
      <c r="D12" s="84" t="s">
        <v>445</v>
      </c>
      <c r="E12" s="101">
        <v>2409</v>
      </c>
      <c r="F12" s="23">
        <v>331237.5</v>
      </c>
      <c r="G12" s="23">
        <v>331237.5</v>
      </c>
      <c r="H12" s="23">
        <v>331237.5</v>
      </c>
      <c r="I12" s="23"/>
      <c r="J12" s="23"/>
      <c r="K12" s="23"/>
      <c r="L12" s="23"/>
      <c r="M12" s="23"/>
      <c r="N12" s="23"/>
      <c r="O12" s="23"/>
      <c r="P12" s="23"/>
      <c r="Q12" s="23"/>
    </row>
    <row r="13" ht="18.75" customHeight="1" spans="1:17">
      <c r="A13" s="244" t="s">
        <v>321</v>
      </c>
      <c r="B13" s="84" t="s">
        <v>582</v>
      </c>
      <c r="C13" s="84" t="s">
        <v>583</v>
      </c>
      <c r="D13" s="84" t="s">
        <v>445</v>
      </c>
      <c r="E13" s="101">
        <v>1100</v>
      </c>
      <c r="F13" s="23">
        <v>338250</v>
      </c>
      <c r="G13" s="23">
        <v>338250</v>
      </c>
      <c r="H13" s="23">
        <v>338250</v>
      </c>
      <c r="I13" s="23"/>
      <c r="J13" s="23"/>
      <c r="K13" s="23"/>
      <c r="L13" s="23"/>
      <c r="M13" s="23"/>
      <c r="N13" s="23"/>
      <c r="O13" s="23"/>
      <c r="P13" s="23"/>
      <c r="Q13" s="23"/>
    </row>
    <row r="14" ht="18.75" customHeight="1" spans="1:17">
      <c r="A14" s="244" t="s">
        <v>321</v>
      </c>
      <c r="B14" s="84" t="s">
        <v>584</v>
      </c>
      <c r="C14" s="84" t="s">
        <v>585</v>
      </c>
      <c r="D14" s="84" t="s">
        <v>441</v>
      </c>
      <c r="E14" s="101">
        <v>1395</v>
      </c>
      <c r="F14" s="23">
        <v>2014380</v>
      </c>
      <c r="G14" s="23">
        <v>2014380</v>
      </c>
      <c r="H14" s="23">
        <v>2014380</v>
      </c>
      <c r="I14" s="23"/>
      <c r="J14" s="23"/>
      <c r="K14" s="23"/>
      <c r="L14" s="23"/>
      <c r="M14" s="23"/>
      <c r="N14" s="23"/>
      <c r="O14" s="23"/>
      <c r="P14" s="23"/>
      <c r="Q14" s="23"/>
    </row>
    <row r="15" ht="18.75" customHeight="1" spans="1:17">
      <c r="A15" s="86" t="s">
        <v>137</v>
      </c>
      <c r="B15" s="87"/>
      <c r="C15" s="87"/>
      <c r="D15" s="87"/>
      <c r="E15" s="99"/>
      <c r="F15" s="23">
        <v>2743867.5</v>
      </c>
      <c r="G15" s="23">
        <v>2743867.5</v>
      </c>
      <c r="H15" s="23">
        <v>2743867.5</v>
      </c>
      <c r="I15" s="23"/>
      <c r="J15" s="23"/>
      <c r="K15" s="23"/>
      <c r="L15" s="23"/>
      <c r="M15" s="23"/>
      <c r="N15" s="23"/>
      <c r="O15" s="23"/>
      <c r="P15" s="23"/>
      <c r="Q15" s="23"/>
    </row>
  </sheetData>
  <mergeCells count="16">
    <mergeCell ref="A2:Q2"/>
    <mergeCell ref="A3:F3"/>
    <mergeCell ref="G4:Q4"/>
    <mergeCell ref="L5:Q5"/>
    <mergeCell ref="A15:E15"/>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A11" sqref="A1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3"/>
      <c r="B1" s="63"/>
      <c r="C1" s="70"/>
      <c r="D1" s="63"/>
      <c r="E1" s="63"/>
      <c r="F1" s="63"/>
      <c r="G1" s="63"/>
      <c r="H1" s="71"/>
      <c r="I1" s="63"/>
      <c r="J1" s="63"/>
      <c r="K1" s="63"/>
      <c r="L1" s="39"/>
      <c r="M1" s="89"/>
      <c r="N1" s="90" t="s">
        <v>586</v>
      </c>
    </row>
    <row r="2" ht="34.5" customHeight="1" spans="1:14">
      <c r="A2" s="41" t="str">
        <f>"2025"&amp;"年部门政府购买服务预算表"</f>
        <v>2025年部门政府购买服务预算表</v>
      </c>
      <c r="B2" s="72"/>
      <c r="C2" s="52"/>
      <c r="D2" s="72"/>
      <c r="E2" s="72"/>
      <c r="F2" s="72"/>
      <c r="G2" s="72"/>
      <c r="H2" s="73"/>
      <c r="I2" s="72"/>
      <c r="J2" s="72"/>
      <c r="K2" s="72"/>
      <c r="L2" s="52"/>
      <c r="M2" s="73"/>
      <c r="N2" s="72"/>
    </row>
    <row r="3" ht="18.75" customHeight="1" spans="1:14">
      <c r="A3" s="60" t="str">
        <f>"单位名称："&amp;"临沧市发展和改革委员会"</f>
        <v>单位名称：临沧市发展和改革委员会</v>
      </c>
      <c r="B3" s="61"/>
      <c r="C3" s="74"/>
      <c r="D3" s="61"/>
      <c r="E3" s="61"/>
      <c r="F3" s="61"/>
      <c r="G3" s="61"/>
      <c r="H3" s="71"/>
      <c r="I3" s="63"/>
      <c r="J3" s="63"/>
      <c r="K3" s="63"/>
      <c r="L3" s="68"/>
      <c r="M3" s="91"/>
      <c r="N3" s="90" t="s">
        <v>186</v>
      </c>
    </row>
    <row r="4" ht="18.75" customHeight="1" spans="1:14">
      <c r="A4" s="11" t="s">
        <v>566</v>
      </c>
      <c r="B4" s="75" t="s">
        <v>587</v>
      </c>
      <c r="C4" s="76" t="s">
        <v>588</v>
      </c>
      <c r="D4" s="45" t="s">
        <v>206</v>
      </c>
      <c r="E4" s="45"/>
      <c r="F4" s="45"/>
      <c r="G4" s="45"/>
      <c r="H4" s="77"/>
      <c r="I4" s="45"/>
      <c r="J4" s="45"/>
      <c r="K4" s="45"/>
      <c r="L4" s="69"/>
      <c r="M4" s="77"/>
      <c r="N4" s="46"/>
    </row>
    <row r="5" ht="18.75" customHeight="1" spans="1:14">
      <c r="A5" s="16"/>
      <c r="B5" s="78"/>
      <c r="C5" s="79"/>
      <c r="D5" s="78" t="s">
        <v>56</v>
      </c>
      <c r="E5" s="78" t="s">
        <v>59</v>
      </c>
      <c r="F5" s="78" t="s">
        <v>572</v>
      </c>
      <c r="G5" s="78" t="s">
        <v>573</v>
      </c>
      <c r="H5" s="79" t="s">
        <v>574</v>
      </c>
      <c r="I5" s="92" t="s">
        <v>79</v>
      </c>
      <c r="J5" s="92"/>
      <c r="K5" s="92"/>
      <c r="L5" s="93"/>
      <c r="M5" s="94"/>
      <c r="N5" s="80"/>
    </row>
    <row r="6" ht="26.25" customHeight="1" spans="1:14">
      <c r="A6" s="18"/>
      <c r="B6" s="80"/>
      <c r="C6" s="81"/>
      <c r="D6" s="80"/>
      <c r="E6" s="80"/>
      <c r="F6" s="80"/>
      <c r="G6" s="80"/>
      <c r="H6" s="81"/>
      <c r="I6" s="80" t="s">
        <v>58</v>
      </c>
      <c r="J6" s="80" t="s">
        <v>65</v>
      </c>
      <c r="K6" s="80" t="s">
        <v>214</v>
      </c>
      <c r="L6" s="95" t="s">
        <v>67</v>
      </c>
      <c r="M6" s="81" t="s">
        <v>68</v>
      </c>
      <c r="N6" s="80" t="s">
        <v>69</v>
      </c>
    </row>
    <row r="7" ht="18.75" customHeight="1" spans="1:14">
      <c r="A7" s="82">
        <v>1</v>
      </c>
      <c r="B7" s="82">
        <v>2</v>
      </c>
      <c r="C7" s="82">
        <v>3</v>
      </c>
      <c r="D7" s="82">
        <v>4</v>
      </c>
      <c r="E7" s="82">
        <v>5</v>
      </c>
      <c r="F7" s="82">
        <v>6</v>
      </c>
      <c r="G7" s="82">
        <v>7</v>
      </c>
      <c r="H7" s="82">
        <v>8</v>
      </c>
      <c r="I7" s="82">
        <v>9</v>
      </c>
      <c r="J7" s="82">
        <v>10</v>
      </c>
      <c r="K7" s="82">
        <v>11</v>
      </c>
      <c r="L7" s="82">
        <v>12</v>
      </c>
      <c r="M7" s="82">
        <v>13</v>
      </c>
      <c r="N7" s="82">
        <v>14</v>
      </c>
    </row>
    <row r="8" ht="18.75" customHeight="1" spans="1:14">
      <c r="A8" s="83"/>
      <c r="B8" s="84"/>
      <c r="C8" s="85"/>
      <c r="D8" s="23"/>
      <c r="E8" s="23"/>
      <c r="F8" s="23"/>
      <c r="G8" s="23"/>
      <c r="H8" s="23"/>
      <c r="I8" s="23"/>
      <c r="J8" s="23"/>
      <c r="K8" s="23"/>
      <c r="L8" s="23"/>
      <c r="M8" s="23"/>
      <c r="N8" s="23"/>
    </row>
    <row r="9" ht="18.75" customHeight="1" spans="1:14">
      <c r="A9" s="83"/>
      <c r="B9" s="84"/>
      <c r="C9" s="85"/>
      <c r="D9" s="23"/>
      <c r="E9" s="23"/>
      <c r="F9" s="23"/>
      <c r="G9" s="23"/>
      <c r="H9" s="23"/>
      <c r="I9" s="23"/>
      <c r="J9" s="23"/>
      <c r="K9" s="23"/>
      <c r="L9" s="23"/>
      <c r="M9" s="23"/>
      <c r="N9" s="23"/>
    </row>
    <row r="10" ht="18.75" customHeight="1" spans="1:14">
      <c r="A10" s="86" t="s">
        <v>137</v>
      </c>
      <c r="B10" s="87"/>
      <c r="C10" s="88"/>
      <c r="D10" s="23"/>
      <c r="E10" s="23"/>
      <c r="F10" s="23"/>
      <c r="G10" s="23"/>
      <c r="H10" s="23"/>
      <c r="I10" s="23"/>
      <c r="J10" s="23"/>
      <c r="K10" s="23"/>
      <c r="L10" s="23"/>
      <c r="M10" s="23"/>
      <c r="N10" s="23"/>
    </row>
    <row r="11" customHeight="1" spans="1:1">
      <c r="A11" s="38" t="s">
        <v>589</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9"/>
  <sheetViews>
    <sheetView showZeros="0" workbookViewId="0">
      <selection activeCell="A9" sqref="A9"/>
    </sheetView>
  </sheetViews>
  <sheetFormatPr defaultColWidth="9.14285714285714" defaultRowHeight="14.25" customHeight="1"/>
  <cols>
    <col min="1" max="1" width="37.7142857142857" customWidth="1"/>
    <col min="2" max="4" width="17.5714285714286" customWidth="1"/>
    <col min="5" max="14" width="15.7142857142857" customWidth="1"/>
  </cols>
  <sheetData>
    <row r="1" ht="15" customHeight="1" spans="1:14">
      <c r="A1" s="30"/>
      <c r="B1" s="30"/>
      <c r="C1" s="30"/>
      <c r="D1" s="58"/>
      <c r="L1" s="39"/>
      <c r="M1" s="39"/>
      <c r="N1" s="39" t="s">
        <v>590</v>
      </c>
    </row>
    <row r="2" ht="27.75" customHeight="1" spans="1:14">
      <c r="A2" s="59" t="str">
        <f>"2025"&amp;"年市对下转移支付预算表"</f>
        <v>2025年市对下转移支付预算表</v>
      </c>
      <c r="B2" s="6"/>
      <c r="C2" s="6"/>
      <c r="D2" s="6"/>
      <c r="E2" s="6"/>
      <c r="F2" s="6"/>
      <c r="G2" s="6"/>
      <c r="H2" s="6"/>
      <c r="I2" s="6"/>
      <c r="J2" s="6"/>
      <c r="K2" s="6"/>
      <c r="L2" s="52"/>
      <c r="M2" s="52"/>
      <c r="N2" s="6"/>
    </row>
    <row r="3" ht="18.75" customHeight="1" spans="1:14">
      <c r="A3" s="60" t="str">
        <f>"单位名称："&amp;"临沧市发展和改革委员会"</f>
        <v>单位名称：临沧市发展和改革委员会</v>
      </c>
      <c r="B3" s="61"/>
      <c r="C3" s="61"/>
      <c r="D3" s="62"/>
      <c r="E3" s="63"/>
      <c r="F3" s="63"/>
      <c r="G3" s="63"/>
      <c r="H3" s="63"/>
      <c r="I3" s="63"/>
      <c r="L3" s="68"/>
      <c r="M3" s="68"/>
      <c r="N3" s="39" t="s">
        <v>186</v>
      </c>
    </row>
    <row r="4" ht="18.75" customHeight="1" spans="1:14">
      <c r="A4" s="31" t="s">
        <v>591</v>
      </c>
      <c r="B4" s="12" t="s">
        <v>206</v>
      </c>
      <c r="C4" s="13"/>
      <c r="D4" s="13"/>
      <c r="E4" s="12" t="s">
        <v>592</v>
      </c>
      <c r="F4" s="13"/>
      <c r="G4" s="13"/>
      <c r="H4" s="13"/>
      <c r="I4" s="13"/>
      <c r="J4" s="13"/>
      <c r="K4" s="13"/>
      <c r="L4" s="69"/>
      <c r="M4" s="69"/>
      <c r="N4" s="14"/>
    </row>
    <row r="5" ht="18.75" customHeight="1" spans="1:14">
      <c r="A5" s="33"/>
      <c r="B5" s="32" t="s">
        <v>56</v>
      </c>
      <c r="C5" s="11" t="s">
        <v>59</v>
      </c>
      <c r="D5" s="64" t="s">
        <v>593</v>
      </c>
      <c r="E5" s="65" t="s">
        <v>594</v>
      </c>
      <c r="F5" s="65" t="s">
        <v>595</v>
      </c>
      <c r="G5" s="65" t="s">
        <v>596</v>
      </c>
      <c r="H5" s="65" t="s">
        <v>597</v>
      </c>
      <c r="I5" s="65" t="s">
        <v>598</v>
      </c>
      <c r="J5" s="65" t="s">
        <v>599</v>
      </c>
      <c r="K5" s="65" t="s">
        <v>600</v>
      </c>
      <c r="L5" s="53" t="s">
        <v>601</v>
      </c>
      <c r="M5" s="53" t="s">
        <v>602</v>
      </c>
      <c r="N5" s="53" t="s">
        <v>603</v>
      </c>
    </row>
    <row r="6" ht="18.75" customHeight="1" spans="1:14">
      <c r="A6" s="65">
        <v>1</v>
      </c>
      <c r="B6" s="65">
        <v>2</v>
      </c>
      <c r="C6" s="65">
        <v>3</v>
      </c>
      <c r="D6" s="12">
        <v>4</v>
      </c>
      <c r="E6" s="65">
        <v>5</v>
      </c>
      <c r="F6" s="65">
        <v>6</v>
      </c>
      <c r="G6" s="65">
        <v>7</v>
      </c>
      <c r="H6" s="12">
        <v>8</v>
      </c>
      <c r="I6" s="65">
        <v>9</v>
      </c>
      <c r="J6" s="65">
        <v>10</v>
      </c>
      <c r="K6" s="65">
        <v>11</v>
      </c>
      <c r="L6" s="53">
        <v>12</v>
      </c>
      <c r="M6" s="53">
        <v>13</v>
      </c>
      <c r="N6" s="53">
        <v>14</v>
      </c>
    </row>
    <row r="7" ht="18.75" customHeight="1" spans="1:14">
      <c r="A7" s="34" t="s">
        <v>71</v>
      </c>
      <c r="B7" s="23">
        <v>50000000</v>
      </c>
      <c r="C7" s="23">
        <v>50000000</v>
      </c>
      <c r="D7" s="23"/>
      <c r="E7" s="23">
        <v>20000000</v>
      </c>
      <c r="F7" s="23"/>
      <c r="G7" s="23">
        <v>30000000</v>
      </c>
      <c r="H7" s="23"/>
      <c r="I7" s="23"/>
      <c r="J7" s="23"/>
      <c r="K7" s="23"/>
      <c r="L7" s="23"/>
      <c r="M7" s="23"/>
      <c r="N7" s="23"/>
    </row>
    <row r="8" ht="18.75" customHeight="1" spans="1:14">
      <c r="A8" s="66" t="s">
        <v>71</v>
      </c>
      <c r="B8" s="23">
        <v>50000000</v>
      </c>
      <c r="C8" s="23">
        <v>50000000</v>
      </c>
      <c r="D8" s="23"/>
      <c r="E8" s="23">
        <v>20000000</v>
      </c>
      <c r="F8" s="23"/>
      <c r="G8" s="23">
        <v>30000000</v>
      </c>
      <c r="H8" s="23"/>
      <c r="I8" s="23"/>
      <c r="J8" s="23"/>
      <c r="K8" s="23"/>
      <c r="L8" s="23"/>
      <c r="M8" s="23"/>
      <c r="N8" s="23"/>
    </row>
    <row r="9" ht="18.75" customHeight="1" spans="1:14">
      <c r="A9" s="243" t="s">
        <v>604</v>
      </c>
      <c r="B9" s="23">
        <v>50000000</v>
      </c>
      <c r="C9" s="23">
        <v>50000000</v>
      </c>
      <c r="D9" s="23"/>
      <c r="E9" s="23">
        <v>20000000</v>
      </c>
      <c r="F9" s="23"/>
      <c r="G9" s="23">
        <v>30000000</v>
      </c>
      <c r="H9" s="23"/>
      <c r="I9" s="23"/>
      <c r="J9" s="23"/>
      <c r="K9" s="23"/>
      <c r="L9" s="23"/>
      <c r="M9" s="23"/>
      <c r="N9" s="23"/>
    </row>
  </sheetData>
  <mergeCells count="5">
    <mergeCell ref="A2:N2"/>
    <mergeCell ref="A3:I3"/>
    <mergeCell ref="B4:D4"/>
    <mergeCell ref="E4:N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5"/>
  <sheetViews>
    <sheetView showZeros="0" workbookViewId="0">
      <selection activeCell="E14" sqref="E14"/>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9" t="s">
        <v>605</v>
      </c>
    </row>
    <row r="2" ht="36" customHeight="1" spans="1:10">
      <c r="A2" s="5" t="str">
        <f>"2025"&amp;"年市对下转移支付绩效目标表"</f>
        <v>2025年市对下转移支付绩效目标表</v>
      </c>
      <c r="B2" s="6"/>
      <c r="C2" s="6"/>
      <c r="D2" s="6"/>
      <c r="E2" s="6"/>
      <c r="F2" s="52"/>
      <c r="G2" s="6"/>
      <c r="H2" s="52"/>
      <c r="I2" s="52"/>
      <c r="J2" s="6"/>
    </row>
    <row r="3" ht="18.75" customHeight="1" spans="1:8">
      <c r="A3" s="7" t="str">
        <f>"单位名称："&amp;"临沧市发展和改革委员会"</f>
        <v>单位名称：临沧市发展和改革委员会</v>
      </c>
      <c r="B3" s="3"/>
      <c r="C3" s="3"/>
      <c r="D3" s="3"/>
      <c r="E3" s="3"/>
      <c r="F3" s="38"/>
      <c r="G3" s="3"/>
      <c r="H3" s="38"/>
    </row>
    <row r="4" ht="18.75" customHeight="1" spans="1:10">
      <c r="A4" s="47" t="s">
        <v>332</v>
      </c>
      <c r="B4" s="47" t="s">
        <v>333</v>
      </c>
      <c r="C4" s="47" t="s">
        <v>334</v>
      </c>
      <c r="D4" s="47" t="s">
        <v>335</v>
      </c>
      <c r="E4" s="47" t="s">
        <v>336</v>
      </c>
      <c r="F4" s="53" t="s">
        <v>337</v>
      </c>
      <c r="G4" s="47" t="s">
        <v>338</v>
      </c>
      <c r="H4" s="53" t="s">
        <v>339</v>
      </c>
      <c r="I4" s="53" t="s">
        <v>340</v>
      </c>
      <c r="J4" s="47" t="s">
        <v>341</v>
      </c>
    </row>
    <row r="5" ht="18.75" customHeight="1" spans="1:10">
      <c r="A5" s="47">
        <v>1</v>
      </c>
      <c r="B5" s="47">
        <v>2</v>
      </c>
      <c r="C5" s="47">
        <v>3</v>
      </c>
      <c r="D5" s="47">
        <v>4</v>
      </c>
      <c r="E5" s="47">
        <v>5</v>
      </c>
      <c r="F5" s="53">
        <v>6</v>
      </c>
      <c r="G5" s="47">
        <v>7</v>
      </c>
      <c r="H5" s="53">
        <v>8</v>
      </c>
      <c r="I5" s="53">
        <v>9</v>
      </c>
      <c r="J5" s="47">
        <v>10</v>
      </c>
    </row>
    <row r="6" ht="18.75" customHeight="1" spans="1:10">
      <c r="A6" s="21" t="s">
        <v>71</v>
      </c>
      <c r="B6" s="48"/>
      <c r="C6" s="48"/>
      <c r="D6" s="48"/>
      <c r="E6" s="54"/>
      <c r="F6" s="55"/>
      <c r="G6" s="54"/>
      <c r="H6" s="55"/>
      <c r="I6" s="55"/>
      <c r="J6" s="54"/>
    </row>
    <row r="7" ht="18.75" customHeight="1" spans="1:10">
      <c r="A7" s="24" t="s">
        <v>71</v>
      </c>
      <c r="B7" s="21"/>
      <c r="C7" s="21"/>
      <c r="D7" s="21"/>
      <c r="E7" s="21"/>
      <c r="F7" s="56"/>
      <c r="G7" s="21"/>
      <c r="H7" s="21"/>
      <c r="I7" s="21"/>
      <c r="J7" s="21"/>
    </row>
    <row r="8" ht="18.75" customHeight="1" spans="1:10">
      <c r="A8" s="245" t="s">
        <v>604</v>
      </c>
      <c r="B8" s="21" t="s">
        <v>606</v>
      </c>
      <c r="C8" s="21" t="s">
        <v>343</v>
      </c>
      <c r="D8" s="21" t="s">
        <v>344</v>
      </c>
      <c r="E8" s="21" t="s">
        <v>607</v>
      </c>
      <c r="F8" s="56" t="s">
        <v>351</v>
      </c>
      <c r="G8" s="21" t="s">
        <v>431</v>
      </c>
      <c r="H8" s="21" t="s">
        <v>361</v>
      </c>
      <c r="I8" s="21" t="s">
        <v>348</v>
      </c>
      <c r="J8" s="21" t="s">
        <v>608</v>
      </c>
    </row>
    <row r="9" ht="18.75" customHeight="1" spans="1:10">
      <c r="A9" s="245" t="s">
        <v>604</v>
      </c>
      <c r="B9" s="21" t="s">
        <v>609</v>
      </c>
      <c r="C9" s="21" t="s">
        <v>343</v>
      </c>
      <c r="D9" s="21" t="s">
        <v>344</v>
      </c>
      <c r="E9" s="21" t="s">
        <v>610</v>
      </c>
      <c r="F9" s="56" t="s">
        <v>351</v>
      </c>
      <c r="G9" s="21" t="s">
        <v>428</v>
      </c>
      <c r="H9" s="21" t="s">
        <v>353</v>
      </c>
      <c r="I9" s="21" t="s">
        <v>348</v>
      </c>
      <c r="J9" s="21" t="s">
        <v>611</v>
      </c>
    </row>
    <row r="10" ht="18.75" customHeight="1" spans="1:10">
      <c r="A10" s="245" t="s">
        <v>604</v>
      </c>
      <c r="B10" s="21" t="s">
        <v>609</v>
      </c>
      <c r="C10" s="21" t="s">
        <v>343</v>
      </c>
      <c r="D10" s="21" t="s">
        <v>358</v>
      </c>
      <c r="E10" s="21" t="s">
        <v>612</v>
      </c>
      <c r="F10" s="56" t="s">
        <v>351</v>
      </c>
      <c r="G10" s="21" t="s">
        <v>613</v>
      </c>
      <c r="H10" s="21" t="s">
        <v>361</v>
      </c>
      <c r="I10" s="21" t="s">
        <v>356</v>
      </c>
      <c r="J10" s="21" t="s">
        <v>614</v>
      </c>
    </row>
    <row r="11" ht="18.75" customHeight="1" spans="1:10">
      <c r="A11" s="245" t="s">
        <v>604</v>
      </c>
      <c r="B11" s="21" t="s">
        <v>609</v>
      </c>
      <c r="C11" s="21" t="s">
        <v>343</v>
      </c>
      <c r="D11" s="21" t="s">
        <v>358</v>
      </c>
      <c r="E11" s="21" t="s">
        <v>615</v>
      </c>
      <c r="F11" s="56" t="s">
        <v>351</v>
      </c>
      <c r="G11" s="21" t="s">
        <v>431</v>
      </c>
      <c r="H11" s="21" t="s">
        <v>361</v>
      </c>
      <c r="I11" s="21" t="s">
        <v>356</v>
      </c>
      <c r="J11" s="21" t="s">
        <v>616</v>
      </c>
    </row>
    <row r="12" ht="18.75" customHeight="1" spans="1:10">
      <c r="A12" s="245" t="s">
        <v>604</v>
      </c>
      <c r="B12" s="21" t="s">
        <v>609</v>
      </c>
      <c r="C12" s="21" t="s">
        <v>343</v>
      </c>
      <c r="D12" s="21" t="s">
        <v>362</v>
      </c>
      <c r="E12" s="21" t="s">
        <v>617</v>
      </c>
      <c r="F12" s="56" t="s">
        <v>364</v>
      </c>
      <c r="G12" s="21" t="s">
        <v>502</v>
      </c>
      <c r="H12" s="21" t="s">
        <v>483</v>
      </c>
      <c r="I12" s="21" t="s">
        <v>356</v>
      </c>
      <c r="J12" s="21" t="s">
        <v>618</v>
      </c>
    </row>
    <row r="13" ht="18.75" customHeight="1" spans="1:10">
      <c r="A13" s="245" t="s">
        <v>604</v>
      </c>
      <c r="B13" s="21" t="s">
        <v>609</v>
      </c>
      <c r="C13" s="21" t="s">
        <v>373</v>
      </c>
      <c r="D13" s="21" t="s">
        <v>374</v>
      </c>
      <c r="E13" s="21" t="s">
        <v>619</v>
      </c>
      <c r="F13" s="56" t="s">
        <v>620</v>
      </c>
      <c r="G13" s="21" t="s">
        <v>621</v>
      </c>
      <c r="H13" s="21" t="s">
        <v>509</v>
      </c>
      <c r="I13" s="21" t="s">
        <v>348</v>
      </c>
      <c r="J13" s="21" t="s">
        <v>622</v>
      </c>
    </row>
    <row r="14" ht="18.75" customHeight="1" spans="1:10">
      <c r="A14" s="245" t="s">
        <v>604</v>
      </c>
      <c r="B14" s="21" t="s">
        <v>609</v>
      </c>
      <c r="C14" s="21" t="s">
        <v>373</v>
      </c>
      <c r="D14" s="21" t="s">
        <v>374</v>
      </c>
      <c r="E14" s="21" t="s">
        <v>623</v>
      </c>
      <c r="F14" s="56" t="s">
        <v>351</v>
      </c>
      <c r="G14" s="21" t="s">
        <v>182</v>
      </c>
      <c r="H14" s="21" t="s">
        <v>361</v>
      </c>
      <c r="I14" s="21" t="s">
        <v>356</v>
      </c>
      <c r="J14" s="21" t="s">
        <v>624</v>
      </c>
    </row>
    <row r="15" ht="18.75" customHeight="1" spans="1:10">
      <c r="A15" s="245" t="s">
        <v>604</v>
      </c>
      <c r="B15" s="21" t="s">
        <v>609</v>
      </c>
      <c r="C15" s="21" t="s">
        <v>385</v>
      </c>
      <c r="D15" s="21" t="s">
        <v>386</v>
      </c>
      <c r="E15" s="21" t="s">
        <v>625</v>
      </c>
      <c r="F15" s="56" t="s">
        <v>351</v>
      </c>
      <c r="G15" s="21" t="s">
        <v>360</v>
      </c>
      <c r="H15" s="21" t="s">
        <v>361</v>
      </c>
      <c r="I15" s="21" t="s">
        <v>356</v>
      </c>
      <c r="J15" s="21" t="s">
        <v>626</v>
      </c>
    </row>
  </sheetData>
  <mergeCells count="4">
    <mergeCell ref="A2:J2"/>
    <mergeCell ref="A3:H3"/>
    <mergeCell ref="A8:A15"/>
    <mergeCell ref="B8:B15"/>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C18" sqref="C18"/>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40" t="s">
        <v>627</v>
      </c>
    </row>
    <row r="2" ht="34.5" customHeight="1" spans="1:8">
      <c r="A2" s="41" t="str">
        <f>"2025"&amp;"年新增资产配置表"</f>
        <v>2025年新增资产配置表</v>
      </c>
      <c r="B2" s="6"/>
      <c r="C2" s="6"/>
      <c r="D2" s="6"/>
      <c r="E2" s="6"/>
      <c r="F2" s="6"/>
      <c r="G2" s="6"/>
      <c r="H2" s="6"/>
    </row>
    <row r="3" ht="18.75" customHeight="1" spans="1:8">
      <c r="A3" s="42" t="str">
        <f>"单位名称："&amp;"临沧市发展和改革委员会"</f>
        <v>单位名称：临沧市发展和改革委员会</v>
      </c>
      <c r="B3" s="8"/>
      <c r="C3" s="3"/>
      <c r="H3" s="43" t="s">
        <v>186</v>
      </c>
    </row>
    <row r="4" ht="18.75" customHeight="1" spans="1:8">
      <c r="A4" s="11" t="s">
        <v>199</v>
      </c>
      <c r="B4" s="11" t="s">
        <v>628</v>
      </c>
      <c r="C4" s="11" t="s">
        <v>629</v>
      </c>
      <c r="D4" s="11" t="s">
        <v>630</v>
      </c>
      <c r="E4" s="11" t="s">
        <v>631</v>
      </c>
      <c r="F4" s="44" t="s">
        <v>632</v>
      </c>
      <c r="G4" s="45"/>
      <c r="H4" s="46"/>
    </row>
    <row r="5" ht="18.75" customHeight="1" spans="1:8">
      <c r="A5" s="18"/>
      <c r="B5" s="18"/>
      <c r="C5" s="18"/>
      <c r="D5" s="18"/>
      <c r="E5" s="18"/>
      <c r="F5" s="47" t="s">
        <v>570</v>
      </c>
      <c r="G5" s="47" t="s">
        <v>633</v>
      </c>
      <c r="H5" s="47" t="s">
        <v>634</v>
      </c>
    </row>
    <row r="6" ht="18.75" customHeight="1" spans="1:8">
      <c r="A6" s="47">
        <v>1</v>
      </c>
      <c r="B6" s="47">
        <v>2</v>
      </c>
      <c r="C6" s="47">
        <v>3</v>
      </c>
      <c r="D6" s="47">
        <v>4</v>
      </c>
      <c r="E6" s="47">
        <v>5</v>
      </c>
      <c r="F6" s="47">
        <v>6</v>
      </c>
      <c r="G6" s="47">
        <v>7</v>
      </c>
      <c r="H6" s="47">
        <v>8</v>
      </c>
    </row>
    <row r="7" ht="18.75" customHeight="1" spans="1:8">
      <c r="A7" s="48"/>
      <c r="B7" s="48"/>
      <c r="C7" s="34"/>
      <c r="D7" s="34"/>
      <c r="E7" s="34"/>
      <c r="F7" s="49"/>
      <c r="G7" s="23"/>
      <c r="H7" s="23"/>
    </row>
    <row r="8" ht="18.75" customHeight="1" spans="1:8">
      <c r="A8" s="26" t="s">
        <v>56</v>
      </c>
      <c r="B8" s="50"/>
      <c r="C8" s="50"/>
      <c r="D8" s="50"/>
      <c r="E8" s="51"/>
      <c r="F8" s="49"/>
      <c r="G8" s="23"/>
      <c r="H8" s="23"/>
    </row>
    <row r="9" customHeight="1" spans="1:1">
      <c r="A9" s="38" t="s">
        <v>635</v>
      </c>
    </row>
  </sheetData>
  <mergeCells count="9">
    <mergeCell ref="A2:H2"/>
    <mergeCell ref="A3:C3"/>
    <mergeCell ref="F4:H4"/>
    <mergeCell ref="A8:E8"/>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E23" sqref="E23"/>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9"/>
      <c r="E1" s="29"/>
      <c r="F1" s="29"/>
      <c r="G1" s="29"/>
      <c r="H1" s="30"/>
      <c r="I1" s="30"/>
      <c r="J1" s="30"/>
      <c r="K1" s="39" t="s">
        <v>636</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"单位名称："&amp;"临沧市发展和改革委员会"</f>
        <v>单位名称：临沧市发展和改革委员会</v>
      </c>
      <c r="B3" s="8"/>
      <c r="C3" s="8"/>
      <c r="D3" s="8"/>
      <c r="E3" s="8"/>
      <c r="F3" s="8"/>
      <c r="G3" s="8"/>
      <c r="H3" s="9"/>
      <c r="I3" s="9"/>
      <c r="J3" s="9"/>
      <c r="K3" s="4" t="s">
        <v>186</v>
      </c>
    </row>
    <row r="4" ht="18.75" customHeight="1" spans="1:11">
      <c r="A4" s="10" t="s">
        <v>288</v>
      </c>
      <c r="B4" s="10" t="s">
        <v>201</v>
      </c>
      <c r="C4" s="10" t="s">
        <v>289</v>
      </c>
      <c r="D4" s="11" t="s">
        <v>202</v>
      </c>
      <c r="E4" s="11" t="s">
        <v>203</v>
      </c>
      <c r="F4" s="11" t="s">
        <v>290</v>
      </c>
      <c r="G4" s="11" t="s">
        <v>291</v>
      </c>
      <c r="H4" s="31" t="s">
        <v>56</v>
      </c>
      <c r="I4" s="12" t="s">
        <v>637</v>
      </c>
      <c r="J4" s="13"/>
      <c r="K4" s="14"/>
    </row>
    <row r="5" ht="18.75" customHeight="1" spans="1:11">
      <c r="A5" s="15"/>
      <c r="B5" s="15"/>
      <c r="C5" s="15"/>
      <c r="D5" s="16"/>
      <c r="E5" s="16"/>
      <c r="F5" s="16"/>
      <c r="G5" s="16"/>
      <c r="H5" s="32"/>
      <c r="I5" s="11" t="s">
        <v>59</v>
      </c>
      <c r="J5" s="11" t="s">
        <v>60</v>
      </c>
      <c r="K5" s="11" t="s">
        <v>61</v>
      </c>
    </row>
    <row r="6" ht="18.75" customHeight="1" spans="1:11">
      <c r="A6" s="17"/>
      <c r="B6" s="17"/>
      <c r="C6" s="17"/>
      <c r="D6" s="18"/>
      <c r="E6" s="18"/>
      <c r="F6" s="18"/>
      <c r="G6" s="18"/>
      <c r="H6" s="33"/>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137</v>
      </c>
      <c r="B10" s="36"/>
      <c r="C10" s="36"/>
      <c r="D10" s="36"/>
      <c r="E10" s="36"/>
      <c r="F10" s="36"/>
      <c r="G10" s="37"/>
      <c r="H10" s="23"/>
      <c r="I10" s="23"/>
      <c r="J10" s="23"/>
      <c r="K10" s="23"/>
    </row>
    <row r="11" customHeight="1" spans="1:1">
      <c r="A11" s="38" t="s">
        <v>638</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9"/>
  <sheetViews>
    <sheetView showZeros="0" workbookViewId="0">
      <selection activeCell="C26" sqref="C26"/>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639</v>
      </c>
    </row>
    <row r="2" ht="36.75" customHeight="1" spans="1:7">
      <c r="A2" s="5" t="str">
        <f>"2025"&amp;"年部门项目中期规划预算表"</f>
        <v>2025年部门项目中期规划预算表</v>
      </c>
      <c r="B2" s="6"/>
      <c r="C2" s="6"/>
      <c r="D2" s="6"/>
      <c r="E2" s="6"/>
      <c r="F2" s="6"/>
      <c r="G2" s="6"/>
    </row>
    <row r="3" ht="18.75" customHeight="1" spans="1:7">
      <c r="A3" s="7" t="str">
        <f>"单位名称："&amp;"临沧市发展和改革委员会"</f>
        <v>单位名称：临沧市发展和改革委员会</v>
      </c>
      <c r="B3" s="8"/>
      <c r="C3" s="8"/>
      <c r="D3" s="8"/>
      <c r="E3" s="9"/>
      <c r="F3" s="9"/>
      <c r="G3" s="4" t="s">
        <v>186</v>
      </c>
    </row>
    <row r="4" ht="18.75" customHeight="1" spans="1:7">
      <c r="A4" s="10" t="s">
        <v>289</v>
      </c>
      <c r="B4" s="10" t="s">
        <v>288</v>
      </c>
      <c r="C4" s="10" t="s">
        <v>201</v>
      </c>
      <c r="D4" s="11" t="s">
        <v>640</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57777500</v>
      </c>
      <c r="F8" s="23"/>
      <c r="G8" s="23"/>
    </row>
    <row r="9" ht="18.75" customHeight="1" spans="1:7">
      <c r="A9" s="24" t="s">
        <v>71</v>
      </c>
      <c r="B9" s="21"/>
      <c r="C9" s="21"/>
      <c r="D9" s="21"/>
      <c r="E9" s="23">
        <v>57777500</v>
      </c>
      <c r="F9" s="23"/>
      <c r="G9" s="23"/>
    </row>
    <row r="10" ht="18.75" customHeight="1" spans="1:7">
      <c r="A10" s="25"/>
      <c r="B10" s="21" t="s">
        <v>641</v>
      </c>
      <c r="C10" s="21" t="s">
        <v>299</v>
      </c>
      <c r="D10" s="21" t="s">
        <v>642</v>
      </c>
      <c r="E10" s="23">
        <v>1800000</v>
      </c>
      <c r="F10" s="23"/>
      <c r="G10" s="23"/>
    </row>
    <row r="11" ht="18.75" customHeight="1" spans="1:7">
      <c r="A11" s="25"/>
      <c r="B11" s="21" t="s">
        <v>641</v>
      </c>
      <c r="C11" s="21" t="s">
        <v>325</v>
      </c>
      <c r="D11" s="21" t="s">
        <v>642</v>
      </c>
      <c r="E11" s="23">
        <v>203600</v>
      </c>
      <c r="F11" s="23"/>
      <c r="G11" s="23"/>
    </row>
    <row r="12" ht="18.75" customHeight="1" spans="1:7">
      <c r="A12" s="25"/>
      <c r="B12" s="21" t="s">
        <v>641</v>
      </c>
      <c r="C12" s="21" t="s">
        <v>321</v>
      </c>
      <c r="D12" s="21" t="s">
        <v>642</v>
      </c>
      <c r="E12" s="23">
        <v>2683900</v>
      </c>
      <c r="F12" s="23"/>
      <c r="G12" s="23"/>
    </row>
    <row r="13" ht="18.75" customHeight="1" spans="1:7">
      <c r="A13" s="25"/>
      <c r="B13" s="21" t="s">
        <v>643</v>
      </c>
      <c r="C13" s="21" t="s">
        <v>313</v>
      </c>
      <c r="D13" s="21" t="s">
        <v>642</v>
      </c>
      <c r="E13" s="23">
        <v>300000</v>
      </c>
      <c r="F13" s="23"/>
      <c r="G13" s="23"/>
    </row>
    <row r="14" ht="18.75" customHeight="1" spans="1:7">
      <c r="A14" s="25"/>
      <c r="B14" s="21" t="s">
        <v>643</v>
      </c>
      <c r="C14" s="21" t="s">
        <v>317</v>
      </c>
      <c r="D14" s="21" t="s">
        <v>642</v>
      </c>
      <c r="E14" s="23">
        <v>450000</v>
      </c>
      <c r="F14" s="23"/>
      <c r="G14" s="23"/>
    </row>
    <row r="15" ht="18.75" customHeight="1" spans="1:7">
      <c r="A15" s="25"/>
      <c r="B15" s="21" t="s">
        <v>643</v>
      </c>
      <c r="C15" s="21" t="s">
        <v>329</v>
      </c>
      <c r="D15" s="21" t="s">
        <v>642</v>
      </c>
      <c r="E15" s="23">
        <v>1100000</v>
      </c>
      <c r="F15" s="23"/>
      <c r="G15" s="23"/>
    </row>
    <row r="16" ht="18.75" customHeight="1" spans="1:7">
      <c r="A16" s="25"/>
      <c r="B16" s="21" t="s">
        <v>643</v>
      </c>
      <c r="C16" s="21" t="s">
        <v>315</v>
      </c>
      <c r="D16" s="21" t="s">
        <v>642</v>
      </c>
      <c r="E16" s="23">
        <v>1000000</v>
      </c>
      <c r="F16" s="23"/>
      <c r="G16" s="23"/>
    </row>
    <row r="17" ht="18.75" customHeight="1" spans="1:7">
      <c r="A17" s="25"/>
      <c r="B17" s="21" t="s">
        <v>643</v>
      </c>
      <c r="C17" s="21" t="s">
        <v>294</v>
      </c>
      <c r="D17" s="21" t="s">
        <v>642</v>
      </c>
      <c r="E17" s="23">
        <v>240000</v>
      </c>
      <c r="F17" s="23"/>
      <c r="G17" s="23"/>
    </row>
    <row r="18" ht="18.75" customHeight="1" spans="1:7">
      <c r="A18" s="25"/>
      <c r="B18" s="21" t="s">
        <v>644</v>
      </c>
      <c r="C18" s="21" t="s">
        <v>604</v>
      </c>
      <c r="D18" s="21" t="s">
        <v>645</v>
      </c>
      <c r="E18" s="23">
        <v>50000000</v>
      </c>
      <c r="F18" s="23"/>
      <c r="G18" s="23"/>
    </row>
    <row r="19" ht="18.75" customHeight="1" spans="1:7">
      <c r="A19" s="26" t="s">
        <v>56</v>
      </c>
      <c r="B19" s="27" t="s">
        <v>646</v>
      </c>
      <c r="C19" s="27"/>
      <c r="D19" s="28"/>
      <c r="E19" s="23">
        <v>57777500</v>
      </c>
      <c r="F19" s="23"/>
      <c r="G19" s="23"/>
    </row>
  </sheetData>
  <mergeCells count="11">
    <mergeCell ref="A2:G2"/>
    <mergeCell ref="A3:D3"/>
    <mergeCell ref="E4:G4"/>
    <mergeCell ref="A19:D19"/>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topLeftCell="H1"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227"/>
      <c r="O1" s="70"/>
      <c r="P1" s="70"/>
      <c r="Q1" s="70"/>
      <c r="R1" s="70"/>
      <c r="S1" s="39" t="s">
        <v>53</v>
      </c>
    </row>
    <row r="2" ht="57.75" customHeight="1" spans="1:19">
      <c r="A2" s="145" t="str">
        <f>"2025"&amp;"年部门收入预算表"</f>
        <v>2025年部门收入预算表</v>
      </c>
      <c r="B2" s="211"/>
      <c r="C2" s="211"/>
      <c r="D2" s="211"/>
      <c r="E2" s="211"/>
      <c r="F2" s="211"/>
      <c r="G2" s="211"/>
      <c r="H2" s="211"/>
      <c r="I2" s="211"/>
      <c r="J2" s="211"/>
      <c r="K2" s="211"/>
      <c r="L2" s="211"/>
      <c r="M2" s="211"/>
      <c r="N2" s="211"/>
      <c r="O2" s="228"/>
      <c r="P2" s="228"/>
      <c r="Q2" s="228"/>
      <c r="R2" s="228"/>
      <c r="S2" s="228"/>
    </row>
    <row r="3" ht="18.75" customHeight="1" spans="1:19">
      <c r="A3" s="42" t="str">
        <f>"单位名称："&amp;"临沧市发展和改革委员会"</f>
        <v>单位名称：临沧市发展和改革委员会</v>
      </c>
      <c r="B3" s="96"/>
      <c r="C3" s="96"/>
      <c r="D3" s="96"/>
      <c r="E3" s="96"/>
      <c r="F3" s="96"/>
      <c r="G3" s="96"/>
      <c r="H3" s="96"/>
      <c r="I3" s="96"/>
      <c r="J3" s="74"/>
      <c r="K3" s="96"/>
      <c r="L3" s="96"/>
      <c r="M3" s="96"/>
      <c r="N3" s="96"/>
      <c r="O3" s="74"/>
      <c r="P3" s="74"/>
      <c r="Q3" s="74"/>
      <c r="R3" s="74"/>
      <c r="S3" s="39" t="s">
        <v>1</v>
      </c>
    </row>
    <row r="4" ht="18.75" customHeight="1" spans="1:19">
      <c r="A4" s="212" t="s">
        <v>54</v>
      </c>
      <c r="B4" s="213" t="s">
        <v>55</v>
      </c>
      <c r="C4" s="213" t="s">
        <v>56</v>
      </c>
      <c r="D4" s="214" t="s">
        <v>57</v>
      </c>
      <c r="E4" s="215"/>
      <c r="F4" s="215"/>
      <c r="G4" s="215"/>
      <c r="H4" s="215"/>
      <c r="I4" s="215"/>
      <c r="J4" s="229"/>
      <c r="K4" s="215"/>
      <c r="L4" s="215"/>
      <c r="M4" s="215"/>
      <c r="N4" s="230"/>
      <c r="O4" s="214" t="s">
        <v>46</v>
      </c>
      <c r="P4" s="214"/>
      <c r="Q4" s="214"/>
      <c r="R4" s="214"/>
      <c r="S4" s="233"/>
    </row>
    <row r="5" ht="18.75" customHeight="1" spans="1:19">
      <c r="A5" s="216"/>
      <c r="B5" s="217"/>
      <c r="C5" s="217"/>
      <c r="D5" s="218" t="s">
        <v>58</v>
      </c>
      <c r="E5" s="218" t="s">
        <v>59</v>
      </c>
      <c r="F5" s="218" t="s">
        <v>60</v>
      </c>
      <c r="G5" s="218" t="s">
        <v>61</v>
      </c>
      <c r="H5" s="218" t="s">
        <v>62</v>
      </c>
      <c r="I5" s="231" t="s">
        <v>63</v>
      </c>
      <c r="J5" s="231"/>
      <c r="K5" s="231"/>
      <c r="L5" s="231"/>
      <c r="M5" s="231"/>
      <c r="N5" s="221"/>
      <c r="O5" s="218" t="s">
        <v>58</v>
      </c>
      <c r="P5" s="218" t="s">
        <v>59</v>
      </c>
      <c r="Q5" s="218" t="s">
        <v>60</v>
      </c>
      <c r="R5" s="218" t="s">
        <v>61</v>
      </c>
      <c r="S5" s="218" t="s">
        <v>64</v>
      </c>
    </row>
    <row r="6" ht="18.75" customHeight="1" spans="1:19">
      <c r="A6" s="219"/>
      <c r="B6" s="220"/>
      <c r="C6" s="220"/>
      <c r="D6" s="221"/>
      <c r="E6" s="221"/>
      <c r="F6" s="221"/>
      <c r="G6" s="221"/>
      <c r="H6" s="221"/>
      <c r="I6" s="220" t="s">
        <v>58</v>
      </c>
      <c r="J6" s="220" t="s">
        <v>65</v>
      </c>
      <c r="K6" s="220" t="s">
        <v>66</v>
      </c>
      <c r="L6" s="220" t="s">
        <v>67</v>
      </c>
      <c r="M6" s="220" t="s">
        <v>68</v>
      </c>
      <c r="N6" s="220" t="s">
        <v>69</v>
      </c>
      <c r="O6" s="232"/>
      <c r="P6" s="232"/>
      <c r="Q6" s="232"/>
      <c r="R6" s="232"/>
      <c r="S6" s="221"/>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222" t="s">
        <v>70</v>
      </c>
      <c r="B8" s="223" t="s">
        <v>71</v>
      </c>
      <c r="C8" s="23">
        <v>75711547.82</v>
      </c>
      <c r="D8" s="23">
        <v>75711547.82</v>
      </c>
      <c r="E8" s="23">
        <v>75661547.82</v>
      </c>
      <c r="F8" s="23"/>
      <c r="G8" s="23"/>
      <c r="H8" s="23"/>
      <c r="I8" s="23">
        <v>50000</v>
      </c>
      <c r="J8" s="23"/>
      <c r="K8" s="23"/>
      <c r="L8" s="23">
        <v>50000</v>
      </c>
      <c r="M8" s="23"/>
      <c r="N8" s="23"/>
      <c r="O8" s="23"/>
      <c r="P8" s="23"/>
      <c r="Q8" s="23"/>
      <c r="R8" s="23"/>
      <c r="S8" s="23"/>
    </row>
    <row r="9" ht="18.75" customHeight="1" spans="1:19">
      <c r="A9" s="100" t="s">
        <v>72</v>
      </c>
      <c r="B9" s="224" t="s">
        <v>71</v>
      </c>
      <c r="C9" s="23">
        <v>75711547.82</v>
      </c>
      <c r="D9" s="23">
        <v>75711547.82</v>
      </c>
      <c r="E9" s="23">
        <v>75661547.82</v>
      </c>
      <c r="F9" s="23"/>
      <c r="G9" s="23"/>
      <c r="H9" s="23"/>
      <c r="I9" s="23">
        <v>50000</v>
      </c>
      <c r="J9" s="23"/>
      <c r="K9" s="23"/>
      <c r="L9" s="23">
        <v>50000</v>
      </c>
      <c r="M9" s="23"/>
      <c r="N9" s="23"/>
      <c r="O9" s="23"/>
      <c r="P9" s="23"/>
      <c r="Q9" s="23"/>
      <c r="R9" s="23"/>
      <c r="S9" s="23"/>
    </row>
    <row r="10" ht="18.75" customHeight="1" spans="1:19">
      <c r="A10" s="225" t="s">
        <v>56</v>
      </c>
      <c r="B10" s="226"/>
      <c r="C10" s="23">
        <v>75711547.82</v>
      </c>
      <c r="D10" s="23">
        <v>75711547.82</v>
      </c>
      <c r="E10" s="23">
        <v>75661547.82</v>
      </c>
      <c r="F10" s="23"/>
      <c r="G10" s="23"/>
      <c r="H10" s="23"/>
      <c r="I10" s="23">
        <v>50000</v>
      </c>
      <c r="J10" s="23"/>
      <c r="K10" s="23"/>
      <c r="L10" s="23">
        <v>50000</v>
      </c>
      <c r="M10" s="23"/>
      <c r="N10" s="23"/>
      <c r="O10" s="23"/>
      <c r="P10" s="23"/>
      <c r="Q10" s="23"/>
      <c r="R10" s="23"/>
      <c r="S10" s="23"/>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3"/>
  <sheetViews>
    <sheetView showZeros="0" topLeftCell="C13" workbookViewId="0">
      <selection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200"/>
      <c r="E1" s="1"/>
      <c r="F1" s="1"/>
      <c r="G1" s="1"/>
      <c r="H1" s="200"/>
      <c r="I1" s="1"/>
      <c r="J1" s="200"/>
      <c r="K1" s="1"/>
      <c r="L1" s="1"/>
      <c r="M1" s="1"/>
      <c r="N1" s="1"/>
      <c r="O1" s="40" t="s">
        <v>73</v>
      </c>
    </row>
    <row r="2" ht="42" customHeight="1" spans="1:15">
      <c r="A2" s="5" t="str">
        <f>"2025"&amp;"年部门支出预算表"</f>
        <v>2025年部门支出预算表</v>
      </c>
      <c r="B2" s="201"/>
      <c r="C2" s="201"/>
      <c r="D2" s="201"/>
      <c r="E2" s="201"/>
      <c r="F2" s="201"/>
      <c r="G2" s="201"/>
      <c r="H2" s="201"/>
      <c r="I2" s="201"/>
      <c r="J2" s="201"/>
      <c r="K2" s="201"/>
      <c r="L2" s="201"/>
      <c r="M2" s="201"/>
      <c r="N2" s="201"/>
      <c r="O2" s="201"/>
    </row>
    <row r="3" ht="18.75" customHeight="1" spans="1:15">
      <c r="A3" s="202" t="str">
        <f>"单位名称："&amp;"临沧市发展和改革委员会"</f>
        <v>单位名称：临沧市发展和改革委员会</v>
      </c>
      <c r="B3" s="203"/>
      <c r="C3" s="63"/>
      <c r="D3" s="30"/>
      <c r="E3" s="63"/>
      <c r="F3" s="63"/>
      <c r="G3" s="63"/>
      <c r="H3" s="30"/>
      <c r="I3" s="63"/>
      <c r="J3" s="30"/>
      <c r="K3" s="63"/>
      <c r="L3" s="63"/>
      <c r="M3" s="210"/>
      <c r="N3" s="210"/>
      <c r="O3" s="40" t="s">
        <v>1</v>
      </c>
    </row>
    <row r="4" ht="18.75" customHeight="1" spans="1:15">
      <c r="A4" s="10" t="s">
        <v>74</v>
      </c>
      <c r="B4" s="10" t="s">
        <v>75</v>
      </c>
      <c r="C4" s="10" t="s">
        <v>56</v>
      </c>
      <c r="D4" s="12" t="s">
        <v>59</v>
      </c>
      <c r="E4" s="77" t="s">
        <v>76</v>
      </c>
      <c r="F4" s="165" t="s">
        <v>77</v>
      </c>
      <c r="G4" s="10" t="s">
        <v>60</v>
      </c>
      <c r="H4" s="10" t="s">
        <v>61</v>
      </c>
      <c r="I4" s="10" t="s">
        <v>78</v>
      </c>
      <c r="J4" s="12" t="s">
        <v>79</v>
      </c>
      <c r="K4" s="13"/>
      <c r="L4" s="13"/>
      <c r="M4" s="13"/>
      <c r="N4" s="13"/>
      <c r="O4" s="14"/>
    </row>
    <row r="5" ht="30" customHeight="1" spans="1:15">
      <c r="A5" s="18"/>
      <c r="B5" s="18"/>
      <c r="C5" s="18"/>
      <c r="D5" s="65" t="s">
        <v>58</v>
      </c>
      <c r="E5" s="95" t="s">
        <v>76</v>
      </c>
      <c r="F5" s="95" t="s">
        <v>77</v>
      </c>
      <c r="G5" s="18"/>
      <c r="H5" s="18"/>
      <c r="I5" s="18"/>
      <c r="J5" s="65" t="s">
        <v>58</v>
      </c>
      <c r="K5" s="47" t="s">
        <v>80</v>
      </c>
      <c r="L5" s="47" t="s">
        <v>81</v>
      </c>
      <c r="M5" s="47" t="s">
        <v>82</v>
      </c>
      <c r="N5" s="47" t="s">
        <v>83</v>
      </c>
      <c r="O5" s="47" t="s">
        <v>84</v>
      </c>
    </row>
    <row r="6" ht="18.75" customHeight="1" spans="1:15">
      <c r="A6" s="120">
        <v>1</v>
      </c>
      <c r="B6" s="120">
        <v>2</v>
      </c>
      <c r="C6" s="65">
        <v>3</v>
      </c>
      <c r="D6" s="65">
        <v>4</v>
      </c>
      <c r="E6" s="65">
        <v>5</v>
      </c>
      <c r="F6" s="65">
        <v>6</v>
      </c>
      <c r="G6" s="65">
        <v>7</v>
      </c>
      <c r="H6" s="65">
        <v>8</v>
      </c>
      <c r="I6" s="65">
        <v>9</v>
      </c>
      <c r="J6" s="65">
        <v>10</v>
      </c>
      <c r="K6" s="65">
        <v>11</v>
      </c>
      <c r="L6" s="65">
        <v>12</v>
      </c>
      <c r="M6" s="65">
        <v>13</v>
      </c>
      <c r="N6" s="65">
        <v>14</v>
      </c>
      <c r="O6" s="65">
        <v>15</v>
      </c>
    </row>
    <row r="7" ht="18.75" customHeight="1" spans="1:15">
      <c r="A7" s="157" t="s">
        <v>85</v>
      </c>
      <c r="B7" s="189" t="s">
        <v>86</v>
      </c>
      <c r="C7" s="23">
        <v>66366702.38</v>
      </c>
      <c r="D7" s="23">
        <v>66366702.38</v>
      </c>
      <c r="E7" s="23">
        <v>11776702.38</v>
      </c>
      <c r="F7" s="23">
        <v>54590000</v>
      </c>
      <c r="G7" s="23"/>
      <c r="H7" s="23"/>
      <c r="I7" s="23"/>
      <c r="J7" s="23"/>
      <c r="K7" s="23"/>
      <c r="L7" s="23"/>
      <c r="M7" s="23"/>
      <c r="N7" s="23"/>
      <c r="O7" s="23"/>
    </row>
    <row r="8" ht="18.75" customHeight="1" spans="1:15">
      <c r="A8" s="204" t="s">
        <v>87</v>
      </c>
      <c r="B8" s="241" t="s">
        <v>88</v>
      </c>
      <c r="C8" s="23">
        <v>66366702.38</v>
      </c>
      <c r="D8" s="23">
        <v>66366702.38</v>
      </c>
      <c r="E8" s="23">
        <v>11776702.38</v>
      </c>
      <c r="F8" s="23">
        <v>54590000</v>
      </c>
      <c r="G8" s="23"/>
      <c r="H8" s="23"/>
      <c r="I8" s="23"/>
      <c r="J8" s="23"/>
      <c r="K8" s="23"/>
      <c r="L8" s="23"/>
      <c r="M8" s="23"/>
      <c r="N8" s="23"/>
      <c r="O8" s="23"/>
    </row>
    <row r="9" ht="18.75" customHeight="1" spans="1:15">
      <c r="A9" s="206" t="s">
        <v>89</v>
      </c>
      <c r="B9" s="242" t="s">
        <v>90</v>
      </c>
      <c r="C9" s="23">
        <v>8235029.39</v>
      </c>
      <c r="D9" s="23">
        <v>8235029.39</v>
      </c>
      <c r="E9" s="23">
        <v>8235029.39</v>
      </c>
      <c r="F9" s="23"/>
      <c r="G9" s="23"/>
      <c r="H9" s="23"/>
      <c r="I9" s="23"/>
      <c r="J9" s="23"/>
      <c r="K9" s="23"/>
      <c r="L9" s="23"/>
      <c r="M9" s="23"/>
      <c r="N9" s="23"/>
      <c r="O9" s="23"/>
    </row>
    <row r="10" ht="18.75" customHeight="1" spans="1:15">
      <c r="A10" s="206" t="s">
        <v>91</v>
      </c>
      <c r="B10" s="242" t="s">
        <v>92</v>
      </c>
      <c r="C10" s="23">
        <v>1000000</v>
      </c>
      <c r="D10" s="23">
        <v>1000000</v>
      </c>
      <c r="E10" s="23"/>
      <c r="F10" s="23">
        <v>1000000</v>
      </c>
      <c r="G10" s="23"/>
      <c r="H10" s="23"/>
      <c r="I10" s="23"/>
      <c r="J10" s="23"/>
      <c r="K10" s="23"/>
      <c r="L10" s="23"/>
      <c r="M10" s="23"/>
      <c r="N10" s="23"/>
      <c r="O10" s="23"/>
    </row>
    <row r="11" ht="18.75" customHeight="1" spans="1:15">
      <c r="A11" s="206" t="s">
        <v>93</v>
      </c>
      <c r="B11" s="242" t="s">
        <v>94</v>
      </c>
      <c r="C11" s="23">
        <v>3541672.99</v>
      </c>
      <c r="D11" s="23">
        <v>3541672.99</v>
      </c>
      <c r="E11" s="23">
        <v>3541672.99</v>
      </c>
      <c r="F11" s="23"/>
      <c r="G11" s="23"/>
      <c r="H11" s="23"/>
      <c r="I11" s="23"/>
      <c r="J11" s="23"/>
      <c r="K11" s="23"/>
      <c r="L11" s="23"/>
      <c r="M11" s="23"/>
      <c r="N11" s="23"/>
      <c r="O11" s="23"/>
    </row>
    <row r="12" ht="18.75" customHeight="1" spans="1:15">
      <c r="A12" s="206" t="s">
        <v>95</v>
      </c>
      <c r="B12" s="242" t="s">
        <v>96</v>
      </c>
      <c r="C12" s="23">
        <v>53590000</v>
      </c>
      <c r="D12" s="23">
        <v>53590000</v>
      </c>
      <c r="E12" s="23"/>
      <c r="F12" s="23">
        <v>53590000</v>
      </c>
      <c r="G12" s="23"/>
      <c r="H12" s="23"/>
      <c r="I12" s="23"/>
      <c r="J12" s="23"/>
      <c r="K12" s="23"/>
      <c r="L12" s="23"/>
      <c r="M12" s="23"/>
      <c r="N12" s="23"/>
      <c r="O12" s="23"/>
    </row>
    <row r="13" ht="18.75" customHeight="1" spans="1:15">
      <c r="A13" s="157" t="s">
        <v>97</v>
      </c>
      <c r="B13" s="189" t="s">
        <v>98</v>
      </c>
      <c r="C13" s="23">
        <v>3643752</v>
      </c>
      <c r="D13" s="23">
        <v>3643752</v>
      </c>
      <c r="E13" s="23">
        <v>3643752</v>
      </c>
      <c r="F13" s="23"/>
      <c r="G13" s="23"/>
      <c r="H13" s="23"/>
      <c r="I13" s="23"/>
      <c r="J13" s="23"/>
      <c r="K13" s="23"/>
      <c r="L13" s="23"/>
      <c r="M13" s="23"/>
      <c r="N13" s="23"/>
      <c r="O13" s="23"/>
    </row>
    <row r="14" ht="18.75" customHeight="1" spans="1:15">
      <c r="A14" s="204" t="s">
        <v>99</v>
      </c>
      <c r="B14" s="241" t="s">
        <v>100</v>
      </c>
      <c r="C14" s="23">
        <v>3617976</v>
      </c>
      <c r="D14" s="23">
        <v>3617976</v>
      </c>
      <c r="E14" s="23">
        <v>3617976</v>
      </c>
      <c r="F14" s="23"/>
      <c r="G14" s="23"/>
      <c r="H14" s="23"/>
      <c r="I14" s="23"/>
      <c r="J14" s="23"/>
      <c r="K14" s="23"/>
      <c r="L14" s="23"/>
      <c r="M14" s="23"/>
      <c r="N14" s="23"/>
      <c r="O14" s="23"/>
    </row>
    <row r="15" ht="18.75" customHeight="1" spans="1:15">
      <c r="A15" s="206" t="s">
        <v>101</v>
      </c>
      <c r="B15" s="242" t="s">
        <v>102</v>
      </c>
      <c r="C15" s="23">
        <v>2111916</v>
      </c>
      <c r="D15" s="23">
        <v>2111916</v>
      </c>
      <c r="E15" s="23">
        <v>2111916</v>
      </c>
      <c r="F15" s="23"/>
      <c r="G15" s="23"/>
      <c r="H15" s="23"/>
      <c r="I15" s="23"/>
      <c r="J15" s="23"/>
      <c r="K15" s="23"/>
      <c r="L15" s="23"/>
      <c r="M15" s="23"/>
      <c r="N15" s="23"/>
      <c r="O15" s="23"/>
    </row>
    <row r="16" ht="18.75" customHeight="1" spans="1:15">
      <c r="A16" s="206" t="s">
        <v>103</v>
      </c>
      <c r="B16" s="242" t="s">
        <v>104</v>
      </c>
      <c r="C16" s="23">
        <v>1506060</v>
      </c>
      <c r="D16" s="23">
        <v>1506060</v>
      </c>
      <c r="E16" s="23">
        <v>1506060</v>
      </c>
      <c r="F16" s="23"/>
      <c r="G16" s="23"/>
      <c r="H16" s="23"/>
      <c r="I16" s="23"/>
      <c r="J16" s="23"/>
      <c r="K16" s="23"/>
      <c r="L16" s="23"/>
      <c r="M16" s="23"/>
      <c r="N16" s="23"/>
      <c r="O16" s="23"/>
    </row>
    <row r="17" ht="18.75" customHeight="1" spans="1:15">
      <c r="A17" s="204" t="s">
        <v>105</v>
      </c>
      <c r="B17" s="241" t="s">
        <v>106</v>
      </c>
      <c r="C17" s="23">
        <v>25776</v>
      </c>
      <c r="D17" s="23">
        <v>25776</v>
      </c>
      <c r="E17" s="23">
        <v>25776</v>
      </c>
      <c r="F17" s="23"/>
      <c r="G17" s="23"/>
      <c r="H17" s="23"/>
      <c r="I17" s="23"/>
      <c r="J17" s="23"/>
      <c r="K17" s="23"/>
      <c r="L17" s="23"/>
      <c r="M17" s="23"/>
      <c r="N17" s="23"/>
      <c r="O17" s="23"/>
    </row>
    <row r="18" ht="18.75" customHeight="1" spans="1:15">
      <c r="A18" s="206" t="s">
        <v>107</v>
      </c>
      <c r="B18" s="242" t="s">
        <v>108</v>
      </c>
      <c r="C18" s="23">
        <v>25776</v>
      </c>
      <c r="D18" s="23">
        <v>25776</v>
      </c>
      <c r="E18" s="23">
        <v>25776</v>
      </c>
      <c r="F18" s="23"/>
      <c r="G18" s="23"/>
      <c r="H18" s="23"/>
      <c r="I18" s="23"/>
      <c r="J18" s="23"/>
      <c r="K18" s="23"/>
      <c r="L18" s="23"/>
      <c r="M18" s="23"/>
      <c r="N18" s="23"/>
      <c r="O18" s="23"/>
    </row>
    <row r="19" ht="18.75" customHeight="1" spans="1:15">
      <c r="A19" s="157" t="s">
        <v>109</v>
      </c>
      <c r="B19" s="189" t="s">
        <v>110</v>
      </c>
      <c r="C19" s="23">
        <v>1206778.12</v>
      </c>
      <c r="D19" s="23">
        <v>1206778.12</v>
      </c>
      <c r="E19" s="23">
        <v>1206778.12</v>
      </c>
      <c r="F19" s="23"/>
      <c r="G19" s="23"/>
      <c r="H19" s="23"/>
      <c r="I19" s="23"/>
      <c r="J19" s="23"/>
      <c r="K19" s="23"/>
      <c r="L19" s="23"/>
      <c r="M19" s="23"/>
      <c r="N19" s="23"/>
      <c r="O19" s="23"/>
    </row>
    <row r="20" ht="18.75" customHeight="1" spans="1:15">
      <c r="A20" s="204" t="s">
        <v>111</v>
      </c>
      <c r="B20" s="241" t="s">
        <v>112</v>
      </c>
      <c r="C20" s="23">
        <v>1206778.12</v>
      </c>
      <c r="D20" s="23">
        <v>1206778.12</v>
      </c>
      <c r="E20" s="23">
        <v>1206778.12</v>
      </c>
      <c r="F20" s="23"/>
      <c r="G20" s="23"/>
      <c r="H20" s="23"/>
      <c r="I20" s="23"/>
      <c r="J20" s="23"/>
      <c r="K20" s="23"/>
      <c r="L20" s="23"/>
      <c r="M20" s="23"/>
      <c r="N20" s="23"/>
      <c r="O20" s="23"/>
    </row>
    <row r="21" ht="18.75" customHeight="1" spans="1:15">
      <c r="A21" s="206" t="s">
        <v>113</v>
      </c>
      <c r="B21" s="242" t="s">
        <v>114</v>
      </c>
      <c r="C21" s="23">
        <v>484081.84</v>
      </c>
      <c r="D21" s="23">
        <v>484081.84</v>
      </c>
      <c r="E21" s="23">
        <v>484081.84</v>
      </c>
      <c r="F21" s="23"/>
      <c r="G21" s="23"/>
      <c r="H21" s="23"/>
      <c r="I21" s="23"/>
      <c r="J21" s="23"/>
      <c r="K21" s="23"/>
      <c r="L21" s="23"/>
      <c r="M21" s="23"/>
      <c r="N21" s="23"/>
      <c r="O21" s="23"/>
    </row>
    <row r="22" ht="18.75" customHeight="1" spans="1:15">
      <c r="A22" s="206" t="s">
        <v>115</v>
      </c>
      <c r="B22" s="242" t="s">
        <v>116</v>
      </c>
      <c r="C22" s="23">
        <v>202232.28</v>
      </c>
      <c r="D22" s="23">
        <v>202232.28</v>
      </c>
      <c r="E22" s="23">
        <v>202232.28</v>
      </c>
      <c r="F22" s="23"/>
      <c r="G22" s="23"/>
      <c r="H22" s="23"/>
      <c r="I22" s="23"/>
      <c r="J22" s="23"/>
      <c r="K22" s="23"/>
      <c r="L22" s="23"/>
      <c r="M22" s="23"/>
      <c r="N22" s="23"/>
      <c r="O22" s="23"/>
    </row>
    <row r="23" ht="18.75" customHeight="1" spans="1:15">
      <c r="A23" s="206" t="s">
        <v>117</v>
      </c>
      <c r="B23" s="242" t="s">
        <v>118</v>
      </c>
      <c r="C23" s="23">
        <v>454646.25</v>
      </c>
      <c r="D23" s="23">
        <v>454646.25</v>
      </c>
      <c r="E23" s="23">
        <v>454646.25</v>
      </c>
      <c r="F23" s="23"/>
      <c r="G23" s="23"/>
      <c r="H23" s="23"/>
      <c r="I23" s="23"/>
      <c r="J23" s="23"/>
      <c r="K23" s="23"/>
      <c r="L23" s="23"/>
      <c r="M23" s="23"/>
      <c r="N23" s="23"/>
      <c r="O23" s="23"/>
    </row>
    <row r="24" ht="18.75" customHeight="1" spans="1:15">
      <c r="A24" s="206" t="s">
        <v>119</v>
      </c>
      <c r="B24" s="242" t="s">
        <v>120</v>
      </c>
      <c r="C24" s="23">
        <v>65817.75</v>
      </c>
      <c r="D24" s="23">
        <v>65817.75</v>
      </c>
      <c r="E24" s="23">
        <v>65817.75</v>
      </c>
      <c r="F24" s="23"/>
      <c r="G24" s="23"/>
      <c r="H24" s="23"/>
      <c r="I24" s="23"/>
      <c r="J24" s="23"/>
      <c r="K24" s="23"/>
      <c r="L24" s="23"/>
      <c r="M24" s="23"/>
      <c r="N24" s="23"/>
      <c r="O24" s="23"/>
    </row>
    <row r="25" ht="18.75" customHeight="1" spans="1:15">
      <c r="A25" s="157" t="s">
        <v>121</v>
      </c>
      <c r="B25" s="189" t="s">
        <v>122</v>
      </c>
      <c r="C25" s="23">
        <v>1256815.32</v>
      </c>
      <c r="D25" s="23">
        <v>1256815.32</v>
      </c>
      <c r="E25" s="23">
        <v>1256815.32</v>
      </c>
      <c r="F25" s="23"/>
      <c r="G25" s="23"/>
      <c r="H25" s="23"/>
      <c r="I25" s="23"/>
      <c r="J25" s="23"/>
      <c r="K25" s="23"/>
      <c r="L25" s="23"/>
      <c r="M25" s="23"/>
      <c r="N25" s="23"/>
      <c r="O25" s="23"/>
    </row>
    <row r="26" ht="18.75" customHeight="1" spans="1:15">
      <c r="A26" s="204" t="s">
        <v>123</v>
      </c>
      <c r="B26" s="241" t="s">
        <v>124</v>
      </c>
      <c r="C26" s="23">
        <v>1256815.32</v>
      </c>
      <c r="D26" s="23">
        <v>1256815.32</v>
      </c>
      <c r="E26" s="23">
        <v>1256815.32</v>
      </c>
      <c r="F26" s="23"/>
      <c r="G26" s="23"/>
      <c r="H26" s="23"/>
      <c r="I26" s="23"/>
      <c r="J26" s="23"/>
      <c r="K26" s="23"/>
      <c r="L26" s="23"/>
      <c r="M26" s="23"/>
      <c r="N26" s="23"/>
      <c r="O26" s="23"/>
    </row>
    <row r="27" ht="18.75" customHeight="1" spans="1:15">
      <c r="A27" s="206" t="s">
        <v>125</v>
      </c>
      <c r="B27" s="242" t="s">
        <v>126</v>
      </c>
      <c r="C27" s="23">
        <v>1256815.32</v>
      </c>
      <c r="D27" s="23">
        <v>1256815.32</v>
      </c>
      <c r="E27" s="23">
        <v>1256815.32</v>
      </c>
      <c r="F27" s="23"/>
      <c r="G27" s="23"/>
      <c r="H27" s="23"/>
      <c r="I27" s="23"/>
      <c r="J27" s="23"/>
      <c r="K27" s="23"/>
      <c r="L27" s="23"/>
      <c r="M27" s="23"/>
      <c r="N27" s="23"/>
      <c r="O27" s="23"/>
    </row>
    <row r="28" ht="18.75" customHeight="1" spans="1:15">
      <c r="A28" s="157" t="s">
        <v>127</v>
      </c>
      <c r="B28" s="189" t="s">
        <v>128</v>
      </c>
      <c r="C28" s="23">
        <v>3237500</v>
      </c>
      <c r="D28" s="23">
        <v>3187500</v>
      </c>
      <c r="E28" s="23"/>
      <c r="F28" s="23">
        <v>3187500</v>
      </c>
      <c r="G28" s="23"/>
      <c r="H28" s="23"/>
      <c r="I28" s="23"/>
      <c r="J28" s="23">
        <v>50000</v>
      </c>
      <c r="K28" s="23"/>
      <c r="L28" s="23"/>
      <c r="M28" s="23">
        <v>50000</v>
      </c>
      <c r="N28" s="23"/>
      <c r="O28" s="23"/>
    </row>
    <row r="29" ht="18.75" customHeight="1" spans="1:15">
      <c r="A29" s="204" t="s">
        <v>129</v>
      </c>
      <c r="B29" s="241" t="s">
        <v>130</v>
      </c>
      <c r="C29" s="23">
        <v>553600</v>
      </c>
      <c r="D29" s="23">
        <v>503600</v>
      </c>
      <c r="E29" s="23"/>
      <c r="F29" s="23">
        <v>503600</v>
      </c>
      <c r="G29" s="23"/>
      <c r="H29" s="23"/>
      <c r="I29" s="23"/>
      <c r="J29" s="23">
        <v>50000</v>
      </c>
      <c r="K29" s="23"/>
      <c r="L29" s="23"/>
      <c r="M29" s="23">
        <v>50000</v>
      </c>
      <c r="N29" s="23"/>
      <c r="O29" s="23"/>
    </row>
    <row r="30" ht="18.75" customHeight="1" spans="1:15">
      <c r="A30" s="206" t="s">
        <v>131</v>
      </c>
      <c r="B30" s="242" t="s">
        <v>132</v>
      </c>
      <c r="C30" s="23">
        <v>553600</v>
      </c>
      <c r="D30" s="23">
        <v>503600</v>
      </c>
      <c r="E30" s="23"/>
      <c r="F30" s="23">
        <v>503600</v>
      </c>
      <c r="G30" s="23"/>
      <c r="H30" s="23"/>
      <c r="I30" s="23"/>
      <c r="J30" s="23">
        <v>50000</v>
      </c>
      <c r="K30" s="23"/>
      <c r="L30" s="23"/>
      <c r="M30" s="23">
        <v>50000</v>
      </c>
      <c r="N30" s="23"/>
      <c r="O30" s="23"/>
    </row>
    <row r="31" ht="18.75" customHeight="1" spans="1:15">
      <c r="A31" s="204" t="s">
        <v>133</v>
      </c>
      <c r="B31" s="241" t="s">
        <v>134</v>
      </c>
      <c r="C31" s="23">
        <v>2683900</v>
      </c>
      <c r="D31" s="23">
        <v>2683900</v>
      </c>
      <c r="E31" s="23"/>
      <c r="F31" s="23">
        <v>2683900</v>
      </c>
      <c r="G31" s="23"/>
      <c r="H31" s="23"/>
      <c r="I31" s="23"/>
      <c r="J31" s="23"/>
      <c r="K31" s="23"/>
      <c r="L31" s="23"/>
      <c r="M31" s="23"/>
      <c r="N31" s="23"/>
      <c r="O31" s="23"/>
    </row>
    <row r="32" ht="18.75" customHeight="1" spans="1:15">
      <c r="A32" s="206" t="s">
        <v>135</v>
      </c>
      <c r="B32" s="242" t="s">
        <v>136</v>
      </c>
      <c r="C32" s="23">
        <v>2683900</v>
      </c>
      <c r="D32" s="23">
        <v>2683900</v>
      </c>
      <c r="E32" s="23"/>
      <c r="F32" s="23">
        <v>2683900</v>
      </c>
      <c r="G32" s="23"/>
      <c r="H32" s="23"/>
      <c r="I32" s="23"/>
      <c r="J32" s="23"/>
      <c r="K32" s="23"/>
      <c r="L32" s="23"/>
      <c r="M32" s="23"/>
      <c r="N32" s="23"/>
      <c r="O32" s="23"/>
    </row>
    <row r="33" ht="18.75" customHeight="1" spans="1:15">
      <c r="A33" s="208" t="s">
        <v>137</v>
      </c>
      <c r="B33" s="209" t="s">
        <v>137</v>
      </c>
      <c r="C33" s="23">
        <v>75711547.82</v>
      </c>
      <c r="D33" s="23">
        <v>75661547.82</v>
      </c>
      <c r="E33" s="23">
        <v>17884047.82</v>
      </c>
      <c r="F33" s="23">
        <v>57777500</v>
      </c>
      <c r="G33" s="23"/>
      <c r="H33" s="23"/>
      <c r="I33" s="23"/>
      <c r="J33" s="23">
        <v>50000</v>
      </c>
      <c r="K33" s="23"/>
      <c r="L33" s="23"/>
      <c r="M33" s="23">
        <v>50000</v>
      </c>
      <c r="N33" s="23"/>
      <c r="O33" s="23"/>
    </row>
  </sheetData>
  <mergeCells count="11">
    <mergeCell ref="A2:O2"/>
    <mergeCell ref="A3:L3"/>
    <mergeCell ref="D4:F4"/>
    <mergeCell ref="J4:O4"/>
    <mergeCell ref="A33:B33"/>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13" workbookViewId="0">
      <selection activeCell="D8" sqref="D8"/>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40" t="s">
        <v>138</v>
      </c>
    </row>
    <row r="2" ht="36" customHeight="1" spans="1:4">
      <c r="A2" s="5" t="str">
        <f>"2025"&amp;"年部门财政拨款收支预算总表"</f>
        <v>2025年部门财政拨款收支预算总表</v>
      </c>
      <c r="B2" s="187"/>
      <c r="C2" s="187"/>
      <c r="D2" s="187"/>
    </row>
    <row r="3" ht="18.75" customHeight="1" spans="1:4">
      <c r="A3" s="7" t="str">
        <f>"单位名称："&amp;"临沧市发展和改革委员会"</f>
        <v>单位名称：临沧市发展和改革委员会</v>
      </c>
      <c r="B3" s="188"/>
      <c r="C3" s="188"/>
      <c r="D3" s="40" t="s">
        <v>1</v>
      </c>
    </row>
    <row r="4" ht="18.75" customHeight="1" spans="1:4">
      <c r="A4" s="12" t="s">
        <v>2</v>
      </c>
      <c r="B4" s="14"/>
      <c r="C4" s="12" t="s">
        <v>3</v>
      </c>
      <c r="D4" s="14"/>
    </row>
    <row r="5" ht="18.75" customHeight="1" spans="1:4">
      <c r="A5" s="31" t="s">
        <v>4</v>
      </c>
      <c r="B5" s="110" t="str">
        <f>"2025"&amp;"年预算数"</f>
        <v>2025年预算数</v>
      </c>
      <c r="C5" s="31" t="s">
        <v>139</v>
      </c>
      <c r="D5" s="110" t="str">
        <f>"2025"&amp;"年预算数"</f>
        <v>2025年预算数</v>
      </c>
    </row>
    <row r="6" ht="18.75" customHeight="1" spans="1:4">
      <c r="A6" s="33"/>
      <c r="B6" s="18"/>
      <c r="C6" s="33"/>
      <c r="D6" s="18"/>
    </row>
    <row r="7" ht="18.75" customHeight="1" spans="1:4">
      <c r="A7" s="189" t="s">
        <v>140</v>
      </c>
      <c r="B7" s="23">
        <v>75661547.82</v>
      </c>
      <c r="C7" s="22" t="s">
        <v>141</v>
      </c>
      <c r="D7" s="23">
        <v>75661547.82</v>
      </c>
    </row>
    <row r="8" ht="18.75" customHeight="1" spans="1:4">
      <c r="A8" s="190" t="s">
        <v>142</v>
      </c>
      <c r="B8" s="23">
        <v>75661547.82</v>
      </c>
      <c r="C8" s="22" t="s">
        <v>143</v>
      </c>
      <c r="D8" s="23">
        <v>66366702.38</v>
      </c>
    </row>
    <row r="9" ht="18.75" customHeight="1" spans="1:4">
      <c r="A9" s="190" t="s">
        <v>144</v>
      </c>
      <c r="B9" s="23"/>
      <c r="C9" s="22" t="s">
        <v>145</v>
      </c>
      <c r="D9" s="23"/>
    </row>
    <row r="10" ht="18.75" customHeight="1" spans="1:4">
      <c r="A10" s="190" t="s">
        <v>146</v>
      </c>
      <c r="B10" s="23"/>
      <c r="C10" s="22" t="s">
        <v>147</v>
      </c>
      <c r="D10" s="23"/>
    </row>
    <row r="11" ht="18.75" customHeight="1" spans="1:4">
      <c r="A11" s="191" t="s">
        <v>148</v>
      </c>
      <c r="B11" s="23"/>
      <c r="C11" s="192" t="s">
        <v>149</v>
      </c>
      <c r="D11" s="23"/>
    </row>
    <row r="12" ht="18.75" customHeight="1" spans="1:4">
      <c r="A12" s="193" t="s">
        <v>142</v>
      </c>
      <c r="B12" s="23"/>
      <c r="C12" s="194" t="s">
        <v>150</v>
      </c>
      <c r="D12" s="23"/>
    </row>
    <row r="13" ht="18.75" customHeight="1" spans="1:4">
      <c r="A13" s="193" t="s">
        <v>144</v>
      </c>
      <c r="B13" s="23"/>
      <c r="C13" s="194" t="s">
        <v>151</v>
      </c>
      <c r="D13" s="23"/>
    </row>
    <row r="14" ht="18.75" customHeight="1" spans="1:4">
      <c r="A14" s="193" t="s">
        <v>146</v>
      </c>
      <c r="B14" s="23"/>
      <c r="C14" s="194" t="s">
        <v>152</v>
      </c>
      <c r="D14" s="23"/>
    </row>
    <row r="15" ht="18.75" customHeight="1" spans="1:4">
      <c r="A15" s="193" t="s">
        <v>26</v>
      </c>
      <c r="B15" s="23"/>
      <c r="C15" s="194" t="s">
        <v>153</v>
      </c>
      <c r="D15" s="23">
        <v>3643752</v>
      </c>
    </row>
    <row r="16" ht="18.75" customHeight="1" spans="1:4">
      <c r="A16" s="193" t="s">
        <v>26</v>
      </c>
      <c r="B16" s="23" t="s">
        <v>26</v>
      </c>
      <c r="C16" s="194" t="s">
        <v>154</v>
      </c>
      <c r="D16" s="23">
        <v>1206778.12</v>
      </c>
    </row>
    <row r="17" ht="18.75" customHeight="1" spans="1:4">
      <c r="A17" s="195" t="s">
        <v>26</v>
      </c>
      <c r="B17" s="23" t="s">
        <v>26</v>
      </c>
      <c r="C17" s="194" t="s">
        <v>155</v>
      </c>
      <c r="D17" s="23"/>
    </row>
    <row r="18" ht="18.75" customHeight="1" spans="1:4">
      <c r="A18" s="195" t="s">
        <v>26</v>
      </c>
      <c r="B18" s="23" t="s">
        <v>26</v>
      </c>
      <c r="C18" s="194" t="s">
        <v>156</v>
      </c>
      <c r="D18" s="23"/>
    </row>
    <row r="19" ht="18.75" customHeight="1" spans="1:4">
      <c r="A19" s="196" t="s">
        <v>26</v>
      </c>
      <c r="B19" s="23" t="s">
        <v>26</v>
      </c>
      <c r="C19" s="194" t="s">
        <v>157</v>
      </c>
      <c r="D19" s="23"/>
    </row>
    <row r="20" ht="18.75" customHeight="1" spans="1:4">
      <c r="A20" s="196" t="s">
        <v>26</v>
      </c>
      <c r="B20" s="23" t="s">
        <v>26</v>
      </c>
      <c r="C20" s="194" t="s">
        <v>158</v>
      </c>
      <c r="D20" s="23"/>
    </row>
    <row r="21" ht="18.75" customHeight="1" spans="1:4">
      <c r="A21" s="196" t="s">
        <v>26</v>
      </c>
      <c r="B21" s="23" t="s">
        <v>26</v>
      </c>
      <c r="C21" s="194" t="s">
        <v>159</v>
      </c>
      <c r="D21" s="23"/>
    </row>
    <row r="22" ht="18.75" customHeight="1" spans="1:4">
      <c r="A22" s="196" t="s">
        <v>26</v>
      </c>
      <c r="B22" s="23" t="s">
        <v>26</v>
      </c>
      <c r="C22" s="194" t="s">
        <v>160</v>
      </c>
      <c r="D22" s="23"/>
    </row>
    <row r="23" ht="18.75" customHeight="1" spans="1:4">
      <c r="A23" s="196" t="s">
        <v>26</v>
      </c>
      <c r="B23" s="23" t="s">
        <v>26</v>
      </c>
      <c r="C23" s="194" t="s">
        <v>161</v>
      </c>
      <c r="D23" s="23"/>
    </row>
    <row r="24" ht="18.75" customHeight="1" spans="1:4">
      <c r="A24" s="196" t="s">
        <v>26</v>
      </c>
      <c r="B24" s="23" t="s">
        <v>26</v>
      </c>
      <c r="C24" s="194" t="s">
        <v>162</v>
      </c>
      <c r="D24" s="23"/>
    </row>
    <row r="25" ht="18.75" customHeight="1" spans="1:4">
      <c r="A25" s="196" t="s">
        <v>26</v>
      </c>
      <c r="B25" s="23" t="s">
        <v>26</v>
      </c>
      <c r="C25" s="194" t="s">
        <v>163</v>
      </c>
      <c r="D25" s="23"/>
    </row>
    <row r="26" ht="18.75" customHeight="1" spans="1:4">
      <c r="A26" s="196" t="s">
        <v>26</v>
      </c>
      <c r="B26" s="23" t="s">
        <v>26</v>
      </c>
      <c r="C26" s="194" t="s">
        <v>164</v>
      </c>
      <c r="D26" s="23">
        <v>1256815.32</v>
      </c>
    </row>
    <row r="27" ht="18.75" customHeight="1" spans="1:4">
      <c r="A27" s="196" t="s">
        <v>26</v>
      </c>
      <c r="B27" s="23" t="s">
        <v>26</v>
      </c>
      <c r="C27" s="194" t="s">
        <v>165</v>
      </c>
      <c r="D27" s="23">
        <v>3187500</v>
      </c>
    </row>
    <row r="28" ht="18.75" customHeight="1" spans="1:4">
      <c r="A28" s="196" t="s">
        <v>26</v>
      </c>
      <c r="B28" s="23" t="s">
        <v>26</v>
      </c>
      <c r="C28" s="194" t="s">
        <v>166</v>
      </c>
      <c r="D28" s="23"/>
    </row>
    <row r="29" ht="18.75" customHeight="1" spans="1:4">
      <c r="A29" s="196" t="s">
        <v>26</v>
      </c>
      <c r="B29" s="23" t="s">
        <v>26</v>
      </c>
      <c r="C29" s="194" t="s">
        <v>167</v>
      </c>
      <c r="D29" s="23"/>
    </row>
    <row r="30" ht="18.75" customHeight="1" spans="1:4">
      <c r="A30" s="196" t="s">
        <v>26</v>
      </c>
      <c r="B30" s="23" t="s">
        <v>26</v>
      </c>
      <c r="C30" s="194" t="s">
        <v>168</v>
      </c>
      <c r="D30" s="23"/>
    </row>
    <row r="31" ht="18.75" customHeight="1" spans="1:4">
      <c r="A31" s="197" t="s">
        <v>26</v>
      </c>
      <c r="B31" s="23" t="s">
        <v>26</v>
      </c>
      <c r="C31" s="194" t="s">
        <v>169</v>
      </c>
      <c r="D31" s="23"/>
    </row>
    <row r="32" ht="18.75" customHeight="1" spans="1:4">
      <c r="A32" s="197" t="s">
        <v>26</v>
      </c>
      <c r="B32" s="23" t="s">
        <v>26</v>
      </c>
      <c r="C32" s="194" t="s">
        <v>170</v>
      </c>
      <c r="D32" s="23"/>
    </row>
    <row r="33" ht="18.75" customHeight="1" spans="1:4">
      <c r="A33" s="197" t="s">
        <v>26</v>
      </c>
      <c r="B33" s="23" t="s">
        <v>26</v>
      </c>
      <c r="C33" s="194" t="s">
        <v>171</v>
      </c>
      <c r="D33" s="23"/>
    </row>
    <row r="34" ht="18.75" customHeight="1" spans="1:4">
      <c r="A34" s="197"/>
      <c r="B34" s="23"/>
      <c r="C34" s="194" t="s">
        <v>172</v>
      </c>
      <c r="D34" s="23"/>
    </row>
    <row r="35" ht="18.75" customHeight="1" spans="1:4">
      <c r="A35" s="197" t="s">
        <v>26</v>
      </c>
      <c r="B35" s="23" t="s">
        <v>26</v>
      </c>
      <c r="C35" s="194" t="s">
        <v>173</v>
      </c>
      <c r="D35" s="23"/>
    </row>
    <row r="36" ht="18.75" customHeight="1" spans="1:4">
      <c r="A36" s="55" t="s">
        <v>174</v>
      </c>
      <c r="B36" s="198">
        <v>75661547.82</v>
      </c>
      <c r="C36" s="199" t="s">
        <v>52</v>
      </c>
      <c r="D36" s="198">
        <v>75661547.82</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7"/>
  <sheetViews>
    <sheetView showZeros="0" topLeftCell="A10" workbookViewId="0">
      <selection activeCell="E37" sqref="E37"/>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77"/>
      <c r="F1" s="58"/>
      <c r="G1" s="40" t="s">
        <v>175</v>
      </c>
    </row>
    <row r="2" ht="39" customHeight="1" spans="1:7">
      <c r="A2" s="5" t="str">
        <f>"2025"&amp;"年一般公共预算支出预算表（按功能科目分类）"</f>
        <v>2025年一般公共预算支出预算表（按功能科目分类）</v>
      </c>
      <c r="B2" s="178"/>
      <c r="C2" s="178"/>
      <c r="D2" s="178"/>
      <c r="E2" s="178"/>
      <c r="F2" s="178"/>
      <c r="G2" s="178"/>
    </row>
    <row r="3" ht="18" customHeight="1" spans="1:7">
      <c r="A3" s="179" t="str">
        <f>"单位名称："&amp;"临沧市发展和改革委员会"</f>
        <v>单位名称：临沧市发展和改革委员会</v>
      </c>
      <c r="B3" s="29"/>
      <c r="C3" s="30"/>
      <c r="D3" s="30"/>
      <c r="E3" s="30"/>
      <c r="F3" s="105"/>
      <c r="G3" s="40" t="s">
        <v>1</v>
      </c>
    </row>
    <row r="4" ht="20.25" customHeight="1" spans="1:7">
      <c r="A4" s="180" t="s">
        <v>176</v>
      </c>
      <c r="B4" s="181"/>
      <c r="C4" s="110" t="s">
        <v>56</v>
      </c>
      <c r="D4" s="162" t="s">
        <v>76</v>
      </c>
      <c r="E4" s="13"/>
      <c r="F4" s="14"/>
      <c r="G4" s="137" t="s">
        <v>77</v>
      </c>
    </row>
    <row r="5" ht="20.25" customHeight="1" spans="1:7">
      <c r="A5" s="182" t="s">
        <v>74</v>
      </c>
      <c r="B5" s="182" t="s">
        <v>75</v>
      </c>
      <c r="C5" s="33"/>
      <c r="D5" s="65" t="s">
        <v>58</v>
      </c>
      <c r="E5" s="65" t="s">
        <v>177</v>
      </c>
      <c r="F5" s="65" t="s">
        <v>178</v>
      </c>
      <c r="G5" s="97"/>
    </row>
    <row r="6" ht="19.5" customHeight="1" spans="1:7">
      <c r="A6" s="182" t="s">
        <v>179</v>
      </c>
      <c r="B6" s="182" t="s">
        <v>180</v>
      </c>
      <c r="C6" s="182" t="s">
        <v>181</v>
      </c>
      <c r="D6" s="65">
        <v>4</v>
      </c>
      <c r="E6" s="183" t="s">
        <v>182</v>
      </c>
      <c r="F6" s="183" t="s">
        <v>183</v>
      </c>
      <c r="G6" s="182" t="s">
        <v>184</v>
      </c>
    </row>
    <row r="7" ht="18" customHeight="1" spans="1:7">
      <c r="A7" s="34" t="s">
        <v>85</v>
      </c>
      <c r="B7" s="34" t="s">
        <v>86</v>
      </c>
      <c r="C7" s="23">
        <v>66366702.38</v>
      </c>
      <c r="D7" s="23">
        <v>11776702.38</v>
      </c>
      <c r="E7" s="23">
        <v>10697594.4</v>
      </c>
      <c r="F7" s="23">
        <v>1079107.98</v>
      </c>
      <c r="G7" s="23">
        <v>54590000</v>
      </c>
    </row>
    <row r="8" ht="18" customHeight="1" spans="1:7">
      <c r="A8" s="66" t="s">
        <v>87</v>
      </c>
      <c r="B8" s="66" t="s">
        <v>88</v>
      </c>
      <c r="C8" s="23">
        <v>66366702.38</v>
      </c>
      <c r="D8" s="23">
        <v>11776702.38</v>
      </c>
      <c r="E8" s="23">
        <v>10697594.4</v>
      </c>
      <c r="F8" s="23">
        <v>1079107.98</v>
      </c>
      <c r="G8" s="23">
        <v>54590000</v>
      </c>
    </row>
    <row r="9" ht="18" customHeight="1" spans="1:7">
      <c r="A9" s="67" t="s">
        <v>89</v>
      </c>
      <c r="B9" s="67" t="s">
        <v>90</v>
      </c>
      <c r="C9" s="23">
        <v>8235029.39</v>
      </c>
      <c r="D9" s="23">
        <v>8235029.39</v>
      </c>
      <c r="E9" s="23">
        <v>7324184.01</v>
      </c>
      <c r="F9" s="23">
        <v>910845.38</v>
      </c>
      <c r="G9" s="23"/>
    </row>
    <row r="10" ht="18" customHeight="1" spans="1:7">
      <c r="A10" s="67" t="s">
        <v>91</v>
      </c>
      <c r="B10" s="67" t="s">
        <v>92</v>
      </c>
      <c r="C10" s="23">
        <v>1000000</v>
      </c>
      <c r="D10" s="23"/>
      <c r="E10" s="23"/>
      <c r="F10" s="23"/>
      <c r="G10" s="23">
        <v>1000000</v>
      </c>
    </row>
    <row r="11" ht="18" customHeight="1" spans="1:7">
      <c r="A11" s="67" t="s">
        <v>93</v>
      </c>
      <c r="B11" s="67" t="s">
        <v>94</v>
      </c>
      <c r="C11" s="23">
        <v>3541672.99</v>
      </c>
      <c r="D11" s="23">
        <v>3541672.99</v>
      </c>
      <c r="E11" s="23">
        <v>3373410.39</v>
      </c>
      <c r="F11" s="23">
        <v>168262.6</v>
      </c>
      <c r="G11" s="23"/>
    </row>
    <row r="12" ht="18" customHeight="1" spans="1:7">
      <c r="A12" s="67" t="s">
        <v>95</v>
      </c>
      <c r="B12" s="67" t="s">
        <v>96</v>
      </c>
      <c r="C12" s="23">
        <v>53590000</v>
      </c>
      <c r="D12" s="23"/>
      <c r="E12" s="23"/>
      <c r="F12" s="23"/>
      <c r="G12" s="23">
        <v>53590000</v>
      </c>
    </row>
    <row r="13" ht="18" customHeight="1" spans="1:7">
      <c r="A13" s="34" t="s">
        <v>97</v>
      </c>
      <c r="B13" s="34" t="s">
        <v>98</v>
      </c>
      <c r="C13" s="23">
        <v>3643752</v>
      </c>
      <c r="D13" s="23">
        <v>3643752</v>
      </c>
      <c r="E13" s="23">
        <v>3588852</v>
      </c>
      <c r="F13" s="23">
        <v>54900</v>
      </c>
      <c r="G13" s="23"/>
    </row>
    <row r="14" ht="18" customHeight="1" spans="1:7">
      <c r="A14" s="66" t="s">
        <v>99</v>
      </c>
      <c r="B14" s="66" t="s">
        <v>100</v>
      </c>
      <c r="C14" s="23">
        <v>3617976</v>
      </c>
      <c r="D14" s="23">
        <v>3617976</v>
      </c>
      <c r="E14" s="23">
        <v>3563076</v>
      </c>
      <c r="F14" s="23">
        <v>54900</v>
      </c>
      <c r="G14" s="23"/>
    </row>
    <row r="15" ht="18" customHeight="1" spans="1:7">
      <c r="A15" s="67" t="s">
        <v>101</v>
      </c>
      <c r="B15" s="67" t="s">
        <v>102</v>
      </c>
      <c r="C15" s="23">
        <v>2111916</v>
      </c>
      <c r="D15" s="23">
        <v>2111916</v>
      </c>
      <c r="E15" s="23">
        <v>2057016</v>
      </c>
      <c r="F15" s="23">
        <v>54900</v>
      </c>
      <c r="G15" s="23"/>
    </row>
    <row r="16" ht="18" customHeight="1" spans="1:7">
      <c r="A16" s="67" t="s">
        <v>103</v>
      </c>
      <c r="B16" s="67" t="s">
        <v>104</v>
      </c>
      <c r="C16" s="23">
        <v>1506060</v>
      </c>
      <c r="D16" s="23">
        <v>1506060</v>
      </c>
      <c r="E16" s="23">
        <v>1506060</v>
      </c>
      <c r="F16" s="23"/>
      <c r="G16" s="23"/>
    </row>
    <row r="17" ht="18" customHeight="1" spans="1:7">
      <c r="A17" s="66" t="s">
        <v>105</v>
      </c>
      <c r="B17" s="66" t="s">
        <v>106</v>
      </c>
      <c r="C17" s="23">
        <v>25776</v>
      </c>
      <c r="D17" s="23">
        <v>25776</v>
      </c>
      <c r="E17" s="23">
        <v>25776</v>
      </c>
      <c r="F17" s="23"/>
      <c r="G17" s="23"/>
    </row>
    <row r="18" ht="18" customHeight="1" spans="1:7">
      <c r="A18" s="67" t="s">
        <v>107</v>
      </c>
      <c r="B18" s="67" t="s">
        <v>108</v>
      </c>
      <c r="C18" s="23">
        <v>25776</v>
      </c>
      <c r="D18" s="23">
        <v>25776</v>
      </c>
      <c r="E18" s="23">
        <v>25776</v>
      </c>
      <c r="F18" s="23"/>
      <c r="G18" s="23"/>
    </row>
    <row r="19" ht="18" customHeight="1" spans="1:7">
      <c r="A19" s="34" t="s">
        <v>109</v>
      </c>
      <c r="B19" s="34" t="s">
        <v>110</v>
      </c>
      <c r="C19" s="23">
        <v>1206778.12</v>
      </c>
      <c r="D19" s="23">
        <v>1206778.12</v>
      </c>
      <c r="E19" s="23">
        <v>1206778.12</v>
      </c>
      <c r="F19" s="23"/>
      <c r="G19" s="23"/>
    </row>
    <row r="20" ht="18" customHeight="1" spans="1:7">
      <c r="A20" s="66" t="s">
        <v>111</v>
      </c>
      <c r="B20" s="66" t="s">
        <v>112</v>
      </c>
      <c r="C20" s="23">
        <v>1206778.12</v>
      </c>
      <c r="D20" s="23">
        <v>1206778.12</v>
      </c>
      <c r="E20" s="23">
        <v>1206778.12</v>
      </c>
      <c r="F20" s="23"/>
      <c r="G20" s="23"/>
    </row>
    <row r="21" ht="18" customHeight="1" spans="1:7">
      <c r="A21" s="67" t="s">
        <v>113</v>
      </c>
      <c r="B21" s="67" t="s">
        <v>114</v>
      </c>
      <c r="C21" s="23">
        <v>484081.84</v>
      </c>
      <c r="D21" s="23">
        <v>484081.84</v>
      </c>
      <c r="E21" s="23">
        <v>484081.84</v>
      </c>
      <c r="F21" s="23"/>
      <c r="G21" s="23"/>
    </row>
    <row r="22" ht="18" customHeight="1" spans="1:7">
      <c r="A22" s="67" t="s">
        <v>115</v>
      </c>
      <c r="B22" s="67" t="s">
        <v>116</v>
      </c>
      <c r="C22" s="23">
        <v>202232.28</v>
      </c>
      <c r="D22" s="23">
        <v>202232.28</v>
      </c>
      <c r="E22" s="23">
        <v>202232.28</v>
      </c>
      <c r="F22" s="23"/>
      <c r="G22" s="23"/>
    </row>
    <row r="23" ht="18" customHeight="1" spans="1:7">
      <c r="A23" s="67" t="s">
        <v>117</v>
      </c>
      <c r="B23" s="67" t="s">
        <v>118</v>
      </c>
      <c r="C23" s="23">
        <v>454646.25</v>
      </c>
      <c r="D23" s="23">
        <v>454646.25</v>
      </c>
      <c r="E23" s="23">
        <v>454646.25</v>
      </c>
      <c r="F23" s="23"/>
      <c r="G23" s="23"/>
    </row>
    <row r="24" ht="18" customHeight="1" spans="1:7">
      <c r="A24" s="67" t="s">
        <v>119</v>
      </c>
      <c r="B24" s="67" t="s">
        <v>120</v>
      </c>
      <c r="C24" s="23">
        <v>65817.75</v>
      </c>
      <c r="D24" s="23">
        <v>65817.75</v>
      </c>
      <c r="E24" s="23">
        <v>65817.75</v>
      </c>
      <c r="F24" s="23"/>
      <c r="G24" s="23"/>
    </row>
    <row r="25" ht="18" customHeight="1" spans="1:7">
      <c r="A25" s="34" t="s">
        <v>121</v>
      </c>
      <c r="B25" s="34" t="s">
        <v>122</v>
      </c>
      <c r="C25" s="23">
        <v>1256815.32</v>
      </c>
      <c r="D25" s="23">
        <v>1256815.32</v>
      </c>
      <c r="E25" s="23">
        <v>1256815.32</v>
      </c>
      <c r="F25" s="23"/>
      <c r="G25" s="23"/>
    </row>
    <row r="26" ht="18" customHeight="1" spans="1:7">
      <c r="A26" s="66" t="s">
        <v>123</v>
      </c>
      <c r="B26" s="66" t="s">
        <v>124</v>
      </c>
      <c r="C26" s="23">
        <v>1256815.32</v>
      </c>
      <c r="D26" s="23">
        <v>1256815.32</v>
      </c>
      <c r="E26" s="23">
        <v>1256815.32</v>
      </c>
      <c r="F26" s="23"/>
      <c r="G26" s="23"/>
    </row>
    <row r="27" ht="18" customHeight="1" spans="1:7">
      <c r="A27" s="67" t="s">
        <v>125</v>
      </c>
      <c r="B27" s="67" t="s">
        <v>126</v>
      </c>
      <c r="C27" s="23">
        <v>1256815.32</v>
      </c>
      <c r="D27" s="23">
        <v>1256815.32</v>
      </c>
      <c r="E27" s="23">
        <v>1256815.32</v>
      </c>
      <c r="F27" s="23"/>
      <c r="G27" s="23"/>
    </row>
    <row r="28" ht="18" customHeight="1" spans="1:7">
      <c r="A28" s="34" t="s">
        <v>127</v>
      </c>
      <c r="B28" s="34" t="s">
        <v>128</v>
      </c>
      <c r="C28" s="23">
        <v>3187500</v>
      </c>
      <c r="D28" s="23"/>
      <c r="E28" s="23"/>
      <c r="F28" s="23"/>
      <c r="G28" s="23">
        <v>3187500</v>
      </c>
    </row>
    <row r="29" ht="18" customHeight="1" spans="1:7">
      <c r="A29" s="66" t="s">
        <v>129</v>
      </c>
      <c r="B29" s="66" t="s">
        <v>130</v>
      </c>
      <c r="C29" s="23">
        <v>503600</v>
      </c>
      <c r="D29" s="23"/>
      <c r="E29" s="23"/>
      <c r="F29" s="23"/>
      <c r="G29" s="23">
        <v>503600</v>
      </c>
    </row>
    <row r="30" ht="18" customHeight="1" spans="1:7">
      <c r="A30" s="67" t="s">
        <v>131</v>
      </c>
      <c r="B30" s="67" t="s">
        <v>132</v>
      </c>
      <c r="C30" s="23">
        <v>503600</v>
      </c>
      <c r="D30" s="23"/>
      <c r="E30" s="23"/>
      <c r="F30" s="23"/>
      <c r="G30" s="23">
        <v>503600</v>
      </c>
    </row>
    <row r="31" ht="18" customHeight="1" spans="1:7">
      <c r="A31" s="66" t="s">
        <v>133</v>
      </c>
      <c r="B31" s="66" t="s">
        <v>134</v>
      </c>
      <c r="C31" s="23">
        <v>2683900</v>
      </c>
      <c r="D31" s="23"/>
      <c r="E31" s="23"/>
      <c r="F31" s="23"/>
      <c r="G31" s="23">
        <v>2683900</v>
      </c>
    </row>
    <row r="32" ht="18" customHeight="1" spans="1:7">
      <c r="A32" s="67" t="s">
        <v>135</v>
      </c>
      <c r="B32" s="67" t="s">
        <v>136</v>
      </c>
      <c r="C32" s="23">
        <v>2683900</v>
      </c>
      <c r="D32" s="23"/>
      <c r="E32" s="23"/>
      <c r="F32" s="23"/>
      <c r="G32" s="23">
        <v>2683900</v>
      </c>
    </row>
    <row r="33" ht="18" customHeight="1" spans="1:7">
      <c r="A33" s="184" t="s">
        <v>137</v>
      </c>
      <c r="B33" s="185" t="s">
        <v>137</v>
      </c>
      <c r="C33" s="23">
        <v>75661547.82</v>
      </c>
      <c r="D33" s="23">
        <v>17884047.82</v>
      </c>
      <c r="E33" s="23">
        <v>16750039.84</v>
      </c>
      <c r="F33" s="23">
        <v>1134007.98</v>
      </c>
      <c r="G33" s="23">
        <v>57777500</v>
      </c>
    </row>
    <row r="37" customHeight="1" spans="6:6">
      <c r="F37" s="186"/>
    </row>
  </sheetData>
  <autoFilter ref="A5:G33">
    <extLst/>
  </autoFilter>
  <mergeCells count="7">
    <mergeCell ref="A2:G2"/>
    <mergeCell ref="A3:E3"/>
    <mergeCell ref="A4:B4"/>
    <mergeCell ref="D4:F4"/>
    <mergeCell ref="A33:B33"/>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A1" sqref="A1"/>
    </sheetView>
  </sheetViews>
  <sheetFormatPr defaultColWidth="9.14285714285714" defaultRowHeight="14.25" customHeight="1" outlineLevelCol="6"/>
  <cols>
    <col min="1" max="1" width="23.5714285714286" customWidth="1"/>
    <col min="2" max="7" width="22.847619047619" customWidth="1"/>
  </cols>
  <sheetData>
    <row r="1" ht="15" customHeight="1" spans="1:7">
      <c r="A1" s="166"/>
      <c r="B1" s="167"/>
      <c r="C1" s="168"/>
      <c r="D1" s="63"/>
      <c r="G1" s="90" t="s">
        <v>185</v>
      </c>
    </row>
    <row r="2" ht="39" customHeight="1" spans="1:7">
      <c r="A2" s="145" t="str">
        <f>"2025"&amp;"年“三公”经费支出预算表"</f>
        <v>2025年“三公”经费支出预算表</v>
      </c>
      <c r="B2" s="52"/>
      <c r="C2" s="52"/>
      <c r="D2" s="52"/>
      <c r="E2" s="52"/>
      <c r="F2" s="52"/>
      <c r="G2" s="52"/>
    </row>
    <row r="3" ht="18.75" customHeight="1" spans="1:7">
      <c r="A3" s="42" t="str">
        <f>"单位名称："&amp;"临沧市发展和改革委员会"</f>
        <v>单位名称：临沧市发展和改革委员会</v>
      </c>
      <c r="B3" s="167"/>
      <c r="C3" s="168"/>
      <c r="D3" s="63"/>
      <c r="E3" s="30"/>
      <c r="G3" s="90" t="s">
        <v>186</v>
      </c>
    </row>
    <row r="4" ht="18.75" customHeight="1" spans="1:7">
      <c r="A4" s="10" t="s">
        <v>187</v>
      </c>
      <c r="B4" s="10" t="s">
        <v>188</v>
      </c>
      <c r="C4" s="31" t="s">
        <v>189</v>
      </c>
      <c r="D4" s="12" t="s">
        <v>190</v>
      </c>
      <c r="E4" s="13"/>
      <c r="F4" s="14"/>
      <c r="G4" s="31" t="s">
        <v>191</v>
      </c>
    </row>
    <row r="5" ht="18.75" customHeight="1" spans="1:7">
      <c r="A5" s="17"/>
      <c r="B5" s="169"/>
      <c r="C5" s="33"/>
      <c r="D5" s="65" t="s">
        <v>58</v>
      </c>
      <c r="E5" s="65" t="s">
        <v>192</v>
      </c>
      <c r="F5" s="65" t="s">
        <v>193</v>
      </c>
      <c r="G5" s="33"/>
    </row>
    <row r="6" ht="18.75" customHeight="1" spans="1:7">
      <c r="A6" s="170">
        <v>1</v>
      </c>
      <c r="B6" s="171">
        <v>1</v>
      </c>
      <c r="C6" s="172">
        <v>2</v>
      </c>
      <c r="D6" s="173">
        <v>3</v>
      </c>
      <c r="E6" s="173">
        <v>4</v>
      </c>
      <c r="F6" s="173">
        <v>5</v>
      </c>
      <c r="G6" s="172">
        <v>6</v>
      </c>
    </row>
    <row r="7" ht="18.75" customHeight="1" spans="1:7">
      <c r="A7" s="174" t="s">
        <v>56</v>
      </c>
      <c r="B7" s="175">
        <v>290000</v>
      </c>
      <c r="C7" s="175"/>
      <c r="D7" s="175">
        <v>150000</v>
      </c>
      <c r="E7" s="175"/>
      <c r="F7" s="175">
        <v>150000</v>
      </c>
      <c r="G7" s="175">
        <v>140000</v>
      </c>
    </row>
    <row r="8" ht="18.75" customHeight="1" spans="1:7">
      <c r="A8" s="176" t="s">
        <v>194</v>
      </c>
      <c r="B8" s="175"/>
      <c r="C8" s="175"/>
      <c r="D8" s="175"/>
      <c r="E8" s="175"/>
      <c r="F8" s="175"/>
      <c r="G8" s="175"/>
    </row>
    <row r="9" ht="18.75" customHeight="1" spans="1:7">
      <c r="A9" s="176" t="s">
        <v>195</v>
      </c>
      <c r="B9" s="175">
        <v>290000</v>
      </c>
      <c r="C9" s="175"/>
      <c r="D9" s="175">
        <v>150000</v>
      </c>
      <c r="E9" s="175"/>
      <c r="F9" s="175">
        <v>150000</v>
      </c>
      <c r="G9" s="175">
        <v>140000</v>
      </c>
    </row>
    <row r="10" ht="18.75" customHeight="1" spans="1:7">
      <c r="A10" s="176" t="s">
        <v>196</v>
      </c>
      <c r="B10" s="175"/>
      <c r="C10" s="175"/>
      <c r="D10" s="175"/>
      <c r="E10" s="175"/>
      <c r="F10" s="175"/>
      <c r="G10" s="175"/>
    </row>
    <row r="11" ht="18.75" customHeight="1" spans="1:7">
      <c r="A11" s="176" t="s">
        <v>197</v>
      </c>
      <c r="B11" s="175"/>
      <c r="C11" s="175"/>
      <c r="D11" s="175"/>
      <c r="E11" s="175"/>
      <c r="F11" s="175"/>
      <c r="G11" s="175"/>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6"/>
  <sheetViews>
    <sheetView showZeros="0" topLeftCell="L1" workbookViewId="0">
      <selection activeCell="G14" sqref="G14"/>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style="121" customWidth="1"/>
    <col min="8" max="8" width="19.847619047619" style="121" customWidth="1"/>
    <col min="9" max="21" width="19.847619047619" customWidth="1"/>
    <col min="22" max="23" width="20" customWidth="1"/>
  </cols>
  <sheetData>
    <row r="1" ht="15" customHeight="1" spans="2:23">
      <c r="B1" s="141"/>
      <c r="D1" s="142"/>
      <c r="E1" s="142"/>
      <c r="F1" s="142"/>
      <c r="G1" s="143"/>
      <c r="H1" s="144"/>
      <c r="I1" s="70"/>
      <c r="J1" s="70"/>
      <c r="K1" s="70"/>
      <c r="L1" s="70"/>
      <c r="M1" s="70"/>
      <c r="N1" s="30"/>
      <c r="O1" s="30"/>
      <c r="P1" s="30"/>
      <c r="Q1" s="70"/>
      <c r="U1" s="141"/>
      <c r="W1" s="39" t="s">
        <v>198</v>
      </c>
    </row>
    <row r="2" ht="39.75" customHeight="1" spans="1:23">
      <c r="A2" s="145" t="str">
        <f>"2025"&amp;"年部门基本支出预算表"</f>
        <v>2025年部门基本支出预算表</v>
      </c>
      <c r="B2" s="52"/>
      <c r="C2" s="52"/>
      <c r="D2" s="52"/>
      <c r="E2" s="52"/>
      <c r="F2" s="52"/>
      <c r="G2" s="146"/>
      <c r="H2" s="146"/>
      <c r="I2" s="52"/>
      <c r="J2" s="52"/>
      <c r="K2" s="52"/>
      <c r="L2" s="52"/>
      <c r="M2" s="52"/>
      <c r="N2" s="6"/>
      <c r="O2" s="6"/>
      <c r="P2" s="6"/>
      <c r="Q2" s="52"/>
      <c r="R2" s="52"/>
      <c r="S2" s="52"/>
      <c r="T2" s="52"/>
      <c r="U2" s="52"/>
      <c r="V2" s="52"/>
      <c r="W2" s="52"/>
    </row>
    <row r="3" ht="18.75" customHeight="1" spans="1:23">
      <c r="A3" s="7" t="str">
        <f>"单位名称："&amp;"临沧市发展和改革委员会"</f>
        <v>单位名称：临沧市发展和改革委员会</v>
      </c>
      <c r="B3" s="147"/>
      <c r="C3" s="147"/>
      <c r="D3" s="147"/>
      <c r="E3" s="147"/>
      <c r="F3" s="147"/>
      <c r="G3" s="148"/>
      <c r="H3" s="149"/>
      <c r="I3" s="74"/>
      <c r="J3" s="74"/>
      <c r="K3" s="74"/>
      <c r="L3" s="74"/>
      <c r="M3" s="74"/>
      <c r="N3" s="96"/>
      <c r="O3" s="96"/>
      <c r="P3" s="96"/>
      <c r="Q3" s="74"/>
      <c r="U3" s="141"/>
      <c r="W3" s="39" t="s">
        <v>186</v>
      </c>
    </row>
    <row r="4" ht="18" customHeight="1" spans="1:23">
      <c r="A4" s="10" t="s">
        <v>199</v>
      </c>
      <c r="B4" s="10" t="s">
        <v>200</v>
      </c>
      <c r="C4" s="10" t="s">
        <v>201</v>
      </c>
      <c r="D4" s="10" t="s">
        <v>202</v>
      </c>
      <c r="E4" s="10" t="s">
        <v>203</v>
      </c>
      <c r="F4" s="10" t="s">
        <v>204</v>
      </c>
      <c r="G4" s="150" t="s">
        <v>205</v>
      </c>
      <c r="H4" s="151" t="s">
        <v>206</v>
      </c>
      <c r="I4" s="69" t="s">
        <v>206</v>
      </c>
      <c r="J4" s="69"/>
      <c r="K4" s="69"/>
      <c r="L4" s="69"/>
      <c r="M4" s="69"/>
      <c r="N4" s="13"/>
      <c r="O4" s="13"/>
      <c r="P4" s="13"/>
      <c r="Q4" s="77" t="s">
        <v>62</v>
      </c>
      <c r="R4" s="69" t="s">
        <v>79</v>
      </c>
      <c r="S4" s="69"/>
      <c r="T4" s="69"/>
      <c r="U4" s="69"/>
      <c r="V4" s="69"/>
      <c r="W4" s="163"/>
    </row>
    <row r="5" ht="18" customHeight="1" spans="1:23">
      <c r="A5" s="15"/>
      <c r="B5" s="140"/>
      <c r="C5" s="15"/>
      <c r="D5" s="15"/>
      <c r="E5" s="15"/>
      <c r="F5" s="15"/>
      <c r="G5" s="152"/>
      <c r="H5" s="153" t="s">
        <v>207</v>
      </c>
      <c r="I5" s="162" t="s">
        <v>59</v>
      </c>
      <c r="J5" s="69"/>
      <c r="K5" s="69"/>
      <c r="L5" s="69"/>
      <c r="M5" s="163"/>
      <c r="N5" s="12" t="s">
        <v>208</v>
      </c>
      <c r="O5" s="13"/>
      <c r="P5" s="14"/>
      <c r="Q5" s="10" t="s">
        <v>62</v>
      </c>
      <c r="R5" s="162" t="s">
        <v>79</v>
      </c>
      <c r="S5" s="77" t="s">
        <v>65</v>
      </c>
      <c r="T5" s="69" t="s">
        <v>79</v>
      </c>
      <c r="U5" s="77" t="s">
        <v>67</v>
      </c>
      <c r="V5" s="77" t="s">
        <v>68</v>
      </c>
      <c r="W5" s="165" t="s">
        <v>69</v>
      </c>
    </row>
    <row r="6" ht="18.75" customHeight="1" spans="1:23">
      <c r="A6" s="32"/>
      <c r="B6" s="32"/>
      <c r="C6" s="32"/>
      <c r="D6" s="32"/>
      <c r="E6" s="32"/>
      <c r="F6" s="32"/>
      <c r="G6" s="127"/>
      <c r="H6" s="127"/>
      <c r="I6" s="164" t="s">
        <v>209</v>
      </c>
      <c r="J6" s="10" t="s">
        <v>210</v>
      </c>
      <c r="K6" s="10" t="s">
        <v>211</v>
      </c>
      <c r="L6" s="10" t="s">
        <v>212</v>
      </c>
      <c r="M6" s="10" t="s">
        <v>213</v>
      </c>
      <c r="N6" s="10" t="s">
        <v>59</v>
      </c>
      <c r="O6" s="10" t="s">
        <v>60</v>
      </c>
      <c r="P6" s="10" t="s">
        <v>61</v>
      </c>
      <c r="Q6" s="32"/>
      <c r="R6" s="10" t="s">
        <v>58</v>
      </c>
      <c r="S6" s="10" t="s">
        <v>65</v>
      </c>
      <c r="T6" s="10" t="s">
        <v>214</v>
      </c>
      <c r="U6" s="10" t="s">
        <v>67</v>
      </c>
      <c r="V6" s="10" t="s">
        <v>68</v>
      </c>
      <c r="W6" s="10" t="s">
        <v>69</v>
      </c>
    </row>
    <row r="7" ht="37.5" customHeight="1" spans="1:23">
      <c r="A7" s="113"/>
      <c r="B7" s="113"/>
      <c r="C7" s="113"/>
      <c r="D7" s="113"/>
      <c r="E7" s="113"/>
      <c r="F7" s="113"/>
      <c r="G7" s="154"/>
      <c r="H7" s="154"/>
      <c r="I7" s="95"/>
      <c r="J7" s="17" t="s">
        <v>215</v>
      </c>
      <c r="K7" s="17" t="s">
        <v>211</v>
      </c>
      <c r="L7" s="17" t="s">
        <v>212</v>
      </c>
      <c r="M7" s="17" t="s">
        <v>213</v>
      </c>
      <c r="N7" s="17" t="s">
        <v>211</v>
      </c>
      <c r="O7" s="17" t="s">
        <v>212</v>
      </c>
      <c r="P7" s="17" t="s">
        <v>213</v>
      </c>
      <c r="Q7" s="17" t="s">
        <v>62</v>
      </c>
      <c r="R7" s="17" t="s">
        <v>58</v>
      </c>
      <c r="S7" s="17" t="s">
        <v>65</v>
      </c>
      <c r="T7" s="17" t="s">
        <v>214</v>
      </c>
      <c r="U7" s="17" t="s">
        <v>67</v>
      </c>
      <c r="V7" s="17" t="s">
        <v>68</v>
      </c>
      <c r="W7" s="17" t="s">
        <v>69</v>
      </c>
    </row>
    <row r="8" ht="19.5" customHeight="1" spans="1:23">
      <c r="A8" s="155">
        <v>1</v>
      </c>
      <c r="B8" s="155">
        <v>2</v>
      </c>
      <c r="C8" s="155">
        <v>3</v>
      </c>
      <c r="D8" s="155">
        <v>4</v>
      </c>
      <c r="E8" s="155">
        <v>5</v>
      </c>
      <c r="F8" s="155">
        <v>6</v>
      </c>
      <c r="G8" s="156">
        <v>7</v>
      </c>
      <c r="H8" s="156">
        <v>8</v>
      </c>
      <c r="I8" s="155">
        <v>9</v>
      </c>
      <c r="J8" s="155">
        <v>10</v>
      </c>
      <c r="K8" s="155">
        <v>11</v>
      </c>
      <c r="L8" s="155">
        <v>12</v>
      </c>
      <c r="M8" s="155">
        <v>13</v>
      </c>
      <c r="N8" s="155">
        <v>14</v>
      </c>
      <c r="O8" s="155">
        <v>15</v>
      </c>
      <c r="P8" s="155">
        <v>16</v>
      </c>
      <c r="Q8" s="155">
        <v>17</v>
      </c>
      <c r="R8" s="155">
        <v>18</v>
      </c>
      <c r="S8" s="155">
        <v>19</v>
      </c>
      <c r="T8" s="155">
        <v>20</v>
      </c>
      <c r="U8" s="155">
        <v>21</v>
      </c>
      <c r="V8" s="155">
        <v>22</v>
      </c>
      <c r="W8" s="155">
        <v>23</v>
      </c>
    </row>
    <row r="9" ht="21" customHeight="1" spans="1:23">
      <c r="A9" s="157" t="s">
        <v>71</v>
      </c>
      <c r="B9" s="157"/>
      <c r="C9" s="157"/>
      <c r="D9" s="157"/>
      <c r="E9" s="157"/>
      <c r="F9" s="157"/>
      <c r="G9" s="158"/>
      <c r="H9" s="139">
        <v>17884047.82</v>
      </c>
      <c r="I9" s="23">
        <v>17884047.82</v>
      </c>
      <c r="J9" s="23"/>
      <c r="K9" s="23"/>
      <c r="L9" s="23">
        <v>17884047.82</v>
      </c>
      <c r="M9" s="23"/>
      <c r="N9" s="23"/>
      <c r="O9" s="23"/>
      <c r="P9" s="23"/>
      <c r="Q9" s="23"/>
      <c r="R9" s="23"/>
      <c r="S9" s="23"/>
      <c r="T9" s="23"/>
      <c r="U9" s="23"/>
      <c r="V9" s="23"/>
      <c r="W9" s="23"/>
    </row>
    <row r="10" ht="21" customHeight="1" spans="1:23">
      <c r="A10" s="159" t="s">
        <v>71</v>
      </c>
      <c r="B10" s="21"/>
      <c r="C10" s="21"/>
      <c r="D10" s="21"/>
      <c r="E10" s="21"/>
      <c r="F10" s="21"/>
      <c r="G10" s="131"/>
      <c r="H10" s="139">
        <v>17884047.82</v>
      </c>
      <c r="I10" s="23">
        <v>17884047.82</v>
      </c>
      <c r="J10" s="23"/>
      <c r="K10" s="23"/>
      <c r="L10" s="23">
        <v>17884047.82</v>
      </c>
      <c r="M10" s="23"/>
      <c r="N10" s="23"/>
      <c r="O10" s="23"/>
      <c r="P10" s="23"/>
      <c r="Q10" s="23"/>
      <c r="R10" s="23"/>
      <c r="S10" s="23"/>
      <c r="T10" s="23"/>
      <c r="U10" s="23"/>
      <c r="V10" s="23"/>
      <c r="W10" s="23"/>
    </row>
    <row r="11" ht="21" customHeight="1" spans="1:23">
      <c r="A11" s="159" t="s">
        <v>71</v>
      </c>
      <c r="B11" s="21" t="s">
        <v>216</v>
      </c>
      <c r="C11" s="21" t="s">
        <v>217</v>
      </c>
      <c r="D11" s="21" t="s">
        <v>89</v>
      </c>
      <c r="E11" s="21" t="s">
        <v>90</v>
      </c>
      <c r="F11" s="21" t="s">
        <v>218</v>
      </c>
      <c r="G11" s="131" t="s">
        <v>219</v>
      </c>
      <c r="H11" s="139">
        <v>2665068</v>
      </c>
      <c r="I11" s="23">
        <v>2665068</v>
      </c>
      <c r="J11" s="23"/>
      <c r="K11" s="23"/>
      <c r="L11" s="23">
        <v>2665068</v>
      </c>
      <c r="M11" s="23"/>
      <c r="N11" s="23"/>
      <c r="O11" s="23"/>
      <c r="P11" s="23"/>
      <c r="Q11" s="23"/>
      <c r="R11" s="23"/>
      <c r="S11" s="23"/>
      <c r="T11" s="23"/>
      <c r="U11" s="23"/>
      <c r="V11" s="23"/>
      <c r="W11" s="23"/>
    </row>
    <row r="12" ht="21" customHeight="1" spans="1:23">
      <c r="A12" s="159" t="s">
        <v>71</v>
      </c>
      <c r="B12" s="21" t="s">
        <v>220</v>
      </c>
      <c r="C12" s="21" t="s">
        <v>221</v>
      </c>
      <c r="D12" s="21" t="s">
        <v>93</v>
      </c>
      <c r="E12" s="21" t="s">
        <v>94</v>
      </c>
      <c r="F12" s="21" t="s">
        <v>218</v>
      </c>
      <c r="G12" s="131" t="s">
        <v>219</v>
      </c>
      <c r="H12" s="139">
        <v>1283160</v>
      </c>
      <c r="I12" s="23">
        <v>1283160</v>
      </c>
      <c r="J12" s="23"/>
      <c r="K12" s="23"/>
      <c r="L12" s="23">
        <v>1283160</v>
      </c>
      <c r="M12" s="23"/>
      <c r="N12" s="23"/>
      <c r="O12" s="23"/>
      <c r="P12" s="23"/>
      <c r="Q12" s="23"/>
      <c r="R12" s="23"/>
      <c r="S12" s="23"/>
      <c r="T12" s="23"/>
      <c r="U12" s="23"/>
      <c r="V12" s="23"/>
      <c r="W12" s="23"/>
    </row>
    <row r="13" ht="21" customHeight="1" spans="1:23">
      <c r="A13" s="159" t="s">
        <v>71</v>
      </c>
      <c r="B13" s="21" t="s">
        <v>216</v>
      </c>
      <c r="C13" s="21" t="s">
        <v>217</v>
      </c>
      <c r="D13" s="21" t="s">
        <v>89</v>
      </c>
      <c r="E13" s="21" t="s">
        <v>90</v>
      </c>
      <c r="F13" s="21" t="s">
        <v>222</v>
      </c>
      <c r="G13" s="131" t="s">
        <v>223</v>
      </c>
      <c r="H13" s="139">
        <v>3215472</v>
      </c>
      <c r="I13" s="23">
        <v>3215472</v>
      </c>
      <c r="J13" s="23"/>
      <c r="K13" s="23"/>
      <c r="L13" s="23">
        <v>3215472</v>
      </c>
      <c r="M13" s="23"/>
      <c r="N13" s="23"/>
      <c r="O13" s="23"/>
      <c r="P13" s="23"/>
      <c r="Q13" s="23"/>
      <c r="R13" s="23"/>
      <c r="S13" s="23"/>
      <c r="T13" s="23"/>
      <c r="U13" s="23"/>
      <c r="V13" s="23"/>
      <c r="W13" s="23"/>
    </row>
    <row r="14" ht="21" customHeight="1" spans="1:23">
      <c r="A14" s="159" t="s">
        <v>71</v>
      </c>
      <c r="B14" s="21" t="s">
        <v>220</v>
      </c>
      <c r="C14" s="21" t="s">
        <v>221</v>
      </c>
      <c r="D14" s="21" t="s">
        <v>93</v>
      </c>
      <c r="E14" s="21" t="s">
        <v>94</v>
      </c>
      <c r="F14" s="21" t="s">
        <v>222</v>
      </c>
      <c r="G14" s="131" t="s">
        <v>223</v>
      </c>
      <c r="H14" s="139">
        <v>96960</v>
      </c>
      <c r="I14" s="23">
        <v>96960</v>
      </c>
      <c r="J14" s="23"/>
      <c r="K14" s="23"/>
      <c r="L14" s="23">
        <v>96960</v>
      </c>
      <c r="M14" s="23"/>
      <c r="N14" s="23"/>
      <c r="O14" s="23"/>
      <c r="P14" s="23"/>
      <c r="Q14" s="23"/>
      <c r="R14" s="23"/>
      <c r="S14" s="23"/>
      <c r="T14" s="23"/>
      <c r="U14" s="23"/>
      <c r="V14" s="23"/>
      <c r="W14" s="23"/>
    </row>
    <row r="15" ht="21" customHeight="1" spans="1:23">
      <c r="A15" s="159" t="s">
        <v>71</v>
      </c>
      <c r="B15" s="21" t="s">
        <v>224</v>
      </c>
      <c r="C15" s="21" t="s">
        <v>225</v>
      </c>
      <c r="D15" s="21" t="s">
        <v>89</v>
      </c>
      <c r="E15" s="21" t="s">
        <v>90</v>
      </c>
      <c r="F15" s="21" t="s">
        <v>226</v>
      </c>
      <c r="G15" s="131" t="s">
        <v>227</v>
      </c>
      <c r="H15" s="139">
        <v>1167180</v>
      </c>
      <c r="I15" s="23">
        <v>1167180</v>
      </c>
      <c r="J15" s="23"/>
      <c r="K15" s="23"/>
      <c r="L15" s="23">
        <v>1167180</v>
      </c>
      <c r="M15" s="23"/>
      <c r="N15" s="23"/>
      <c r="O15" s="23"/>
      <c r="P15" s="23"/>
      <c r="Q15" s="23"/>
      <c r="R15" s="23"/>
      <c r="S15" s="23"/>
      <c r="T15" s="23"/>
      <c r="U15" s="23"/>
      <c r="V15" s="23"/>
      <c r="W15" s="23"/>
    </row>
    <row r="16" ht="21" customHeight="1" spans="1:23">
      <c r="A16" s="159" t="s">
        <v>71</v>
      </c>
      <c r="B16" s="21" t="s">
        <v>216</v>
      </c>
      <c r="C16" s="21" t="s">
        <v>217</v>
      </c>
      <c r="D16" s="21" t="s">
        <v>89</v>
      </c>
      <c r="E16" s="21" t="s">
        <v>90</v>
      </c>
      <c r="F16" s="21" t="s">
        <v>226</v>
      </c>
      <c r="G16" s="131" t="s">
        <v>227</v>
      </c>
      <c r="H16" s="139">
        <v>222089</v>
      </c>
      <c r="I16" s="23">
        <v>222089</v>
      </c>
      <c r="J16" s="23"/>
      <c r="K16" s="23"/>
      <c r="L16" s="23">
        <v>222089</v>
      </c>
      <c r="M16" s="23"/>
      <c r="N16" s="23"/>
      <c r="O16" s="23"/>
      <c r="P16" s="23"/>
      <c r="Q16" s="23"/>
      <c r="R16" s="23"/>
      <c r="S16" s="23"/>
      <c r="T16" s="23"/>
      <c r="U16" s="23"/>
      <c r="V16" s="23"/>
      <c r="W16" s="23"/>
    </row>
    <row r="17" ht="21" customHeight="1" spans="1:23">
      <c r="A17" s="159" t="s">
        <v>71</v>
      </c>
      <c r="B17" s="21" t="s">
        <v>228</v>
      </c>
      <c r="C17" s="21" t="s">
        <v>229</v>
      </c>
      <c r="D17" s="21" t="s">
        <v>93</v>
      </c>
      <c r="E17" s="21" t="s">
        <v>94</v>
      </c>
      <c r="F17" s="21" t="s">
        <v>230</v>
      </c>
      <c r="G17" s="131" t="s">
        <v>231</v>
      </c>
      <c r="H17" s="139">
        <v>612000</v>
      </c>
      <c r="I17" s="23">
        <v>612000</v>
      </c>
      <c r="J17" s="23"/>
      <c r="K17" s="23"/>
      <c r="L17" s="23">
        <v>612000</v>
      </c>
      <c r="M17" s="23"/>
      <c r="N17" s="23"/>
      <c r="O17" s="23"/>
      <c r="P17" s="23"/>
      <c r="Q17" s="23"/>
      <c r="R17" s="23"/>
      <c r="S17" s="23"/>
      <c r="T17" s="23"/>
      <c r="U17" s="23"/>
      <c r="V17" s="23"/>
      <c r="W17" s="23"/>
    </row>
    <row r="18" ht="21" customHeight="1" spans="1:23">
      <c r="A18" s="159" t="s">
        <v>71</v>
      </c>
      <c r="B18" s="21" t="s">
        <v>220</v>
      </c>
      <c r="C18" s="21" t="s">
        <v>221</v>
      </c>
      <c r="D18" s="21" t="s">
        <v>93</v>
      </c>
      <c r="E18" s="21" t="s">
        <v>94</v>
      </c>
      <c r="F18" s="21" t="s">
        <v>230</v>
      </c>
      <c r="G18" s="131" t="s">
        <v>231</v>
      </c>
      <c r="H18" s="139">
        <v>436560</v>
      </c>
      <c r="I18" s="23">
        <v>436560</v>
      </c>
      <c r="J18" s="23"/>
      <c r="K18" s="23"/>
      <c r="L18" s="23">
        <v>436560</v>
      </c>
      <c r="M18" s="23"/>
      <c r="N18" s="23"/>
      <c r="O18" s="23"/>
      <c r="P18" s="23"/>
      <c r="Q18" s="23"/>
      <c r="R18" s="23"/>
      <c r="S18" s="23"/>
      <c r="T18" s="23"/>
      <c r="U18" s="23"/>
      <c r="V18" s="23"/>
      <c r="W18" s="23"/>
    </row>
    <row r="19" ht="21" customHeight="1" spans="1:23">
      <c r="A19" s="159" t="s">
        <v>71</v>
      </c>
      <c r="B19" s="21" t="s">
        <v>220</v>
      </c>
      <c r="C19" s="21" t="s">
        <v>221</v>
      </c>
      <c r="D19" s="21" t="s">
        <v>93</v>
      </c>
      <c r="E19" s="21" t="s">
        <v>94</v>
      </c>
      <c r="F19" s="21" t="s">
        <v>230</v>
      </c>
      <c r="G19" s="131" t="s">
        <v>231</v>
      </c>
      <c r="H19" s="139">
        <v>924792</v>
      </c>
      <c r="I19" s="23">
        <v>924792</v>
      </c>
      <c r="J19" s="23"/>
      <c r="K19" s="23"/>
      <c r="L19" s="23">
        <v>924792</v>
      </c>
      <c r="M19" s="23"/>
      <c r="N19" s="23"/>
      <c r="O19" s="23"/>
      <c r="P19" s="23"/>
      <c r="Q19" s="23"/>
      <c r="R19" s="23"/>
      <c r="S19" s="23"/>
      <c r="T19" s="23"/>
      <c r="U19" s="23"/>
      <c r="V19" s="23"/>
      <c r="W19" s="23"/>
    </row>
    <row r="20" ht="21" customHeight="1" spans="1:23">
      <c r="A20" s="159" t="s">
        <v>71</v>
      </c>
      <c r="B20" s="21" t="s">
        <v>220</v>
      </c>
      <c r="C20" s="21" t="s">
        <v>221</v>
      </c>
      <c r="D20" s="21" t="s">
        <v>93</v>
      </c>
      <c r="E20" s="21" t="s">
        <v>94</v>
      </c>
      <c r="F20" s="21" t="s">
        <v>230</v>
      </c>
      <c r="G20" s="131" t="s">
        <v>231</v>
      </c>
      <c r="H20" s="139"/>
      <c r="I20" s="23"/>
      <c r="J20" s="23"/>
      <c r="K20" s="23"/>
      <c r="L20" s="23"/>
      <c r="M20" s="23"/>
      <c r="N20" s="23"/>
      <c r="O20" s="23"/>
      <c r="P20" s="23"/>
      <c r="Q20" s="23"/>
      <c r="R20" s="23"/>
      <c r="S20" s="23"/>
      <c r="T20" s="23"/>
      <c r="U20" s="23"/>
      <c r="V20" s="23"/>
      <c r="W20" s="23"/>
    </row>
    <row r="21" ht="21" customHeight="1" spans="1:23">
      <c r="A21" s="159" t="s">
        <v>71</v>
      </c>
      <c r="B21" s="21" t="s">
        <v>232</v>
      </c>
      <c r="C21" s="21" t="s">
        <v>233</v>
      </c>
      <c r="D21" s="21" t="s">
        <v>103</v>
      </c>
      <c r="E21" s="21" t="s">
        <v>104</v>
      </c>
      <c r="F21" s="21" t="s">
        <v>234</v>
      </c>
      <c r="G21" s="131" t="s">
        <v>235</v>
      </c>
      <c r="H21" s="139"/>
      <c r="I21" s="23"/>
      <c r="J21" s="23"/>
      <c r="K21" s="23"/>
      <c r="L21" s="23"/>
      <c r="M21" s="23"/>
      <c r="N21" s="23"/>
      <c r="O21" s="23"/>
      <c r="P21" s="23"/>
      <c r="Q21" s="23"/>
      <c r="R21" s="23"/>
      <c r="S21" s="23"/>
      <c r="T21" s="23"/>
      <c r="U21" s="23"/>
      <c r="V21" s="23"/>
      <c r="W21" s="23"/>
    </row>
    <row r="22" ht="21" customHeight="1" spans="1:23">
      <c r="A22" s="159" t="s">
        <v>71</v>
      </c>
      <c r="B22" s="21" t="s">
        <v>232</v>
      </c>
      <c r="C22" s="21" t="s">
        <v>233</v>
      </c>
      <c r="D22" s="21" t="s">
        <v>103</v>
      </c>
      <c r="E22" s="21" t="s">
        <v>104</v>
      </c>
      <c r="F22" s="21" t="s">
        <v>234</v>
      </c>
      <c r="G22" s="131" t="s">
        <v>235</v>
      </c>
      <c r="H22" s="139">
        <v>1506060</v>
      </c>
      <c r="I22" s="23">
        <v>1506060</v>
      </c>
      <c r="J22" s="23"/>
      <c r="K22" s="23"/>
      <c r="L22" s="23">
        <v>1506060</v>
      </c>
      <c r="M22" s="23"/>
      <c r="N22" s="23"/>
      <c r="O22" s="23"/>
      <c r="P22" s="23"/>
      <c r="Q22" s="23"/>
      <c r="R22" s="23"/>
      <c r="S22" s="23"/>
      <c r="T22" s="23"/>
      <c r="U22" s="23"/>
      <c r="V22" s="23"/>
      <c r="W22" s="23"/>
    </row>
    <row r="23" ht="21" customHeight="1" spans="1:23">
      <c r="A23" s="159" t="s">
        <v>71</v>
      </c>
      <c r="B23" s="21" t="s">
        <v>232</v>
      </c>
      <c r="C23" s="21" t="s">
        <v>233</v>
      </c>
      <c r="D23" s="21" t="s">
        <v>236</v>
      </c>
      <c r="E23" s="21" t="s">
        <v>237</v>
      </c>
      <c r="F23" s="21" t="s">
        <v>238</v>
      </c>
      <c r="G23" s="131" t="s">
        <v>239</v>
      </c>
      <c r="H23" s="139"/>
      <c r="I23" s="23"/>
      <c r="J23" s="23"/>
      <c r="K23" s="23"/>
      <c r="L23" s="23"/>
      <c r="M23" s="23"/>
      <c r="N23" s="23"/>
      <c r="O23" s="23"/>
      <c r="P23" s="23"/>
      <c r="Q23" s="23"/>
      <c r="R23" s="23"/>
      <c r="S23" s="23"/>
      <c r="T23" s="23"/>
      <c r="U23" s="23"/>
      <c r="V23" s="23"/>
      <c r="W23" s="23"/>
    </row>
    <row r="24" ht="21" customHeight="1" spans="1:23">
      <c r="A24" s="159" t="s">
        <v>71</v>
      </c>
      <c r="B24" s="21" t="s">
        <v>232</v>
      </c>
      <c r="C24" s="21" t="s">
        <v>233</v>
      </c>
      <c r="D24" s="21" t="s">
        <v>113</v>
      </c>
      <c r="E24" s="21" t="s">
        <v>114</v>
      </c>
      <c r="F24" s="21" t="s">
        <v>240</v>
      </c>
      <c r="G24" s="131" t="s">
        <v>241</v>
      </c>
      <c r="H24" s="139">
        <v>466081.84</v>
      </c>
      <c r="I24" s="23">
        <v>466081.84</v>
      </c>
      <c r="J24" s="23"/>
      <c r="K24" s="23"/>
      <c r="L24" s="23">
        <v>466081.84</v>
      </c>
      <c r="M24" s="23"/>
      <c r="N24" s="23"/>
      <c r="O24" s="23"/>
      <c r="P24" s="23"/>
      <c r="Q24" s="23"/>
      <c r="R24" s="23"/>
      <c r="S24" s="23"/>
      <c r="T24" s="23"/>
      <c r="U24" s="23"/>
      <c r="V24" s="23"/>
      <c r="W24" s="23"/>
    </row>
    <row r="25" ht="21" customHeight="1" spans="1:23">
      <c r="A25" s="159" t="s">
        <v>71</v>
      </c>
      <c r="B25" s="21" t="s">
        <v>232</v>
      </c>
      <c r="C25" s="21" t="s">
        <v>233</v>
      </c>
      <c r="D25" s="21" t="s">
        <v>115</v>
      </c>
      <c r="E25" s="21" t="s">
        <v>116</v>
      </c>
      <c r="F25" s="21" t="s">
        <v>240</v>
      </c>
      <c r="G25" s="131" t="s">
        <v>241</v>
      </c>
      <c r="H25" s="139"/>
      <c r="I25" s="23"/>
      <c r="J25" s="23"/>
      <c r="K25" s="23"/>
      <c r="L25" s="23"/>
      <c r="M25" s="23"/>
      <c r="N25" s="23"/>
      <c r="O25" s="23"/>
      <c r="P25" s="23"/>
      <c r="Q25" s="23"/>
      <c r="R25" s="23"/>
      <c r="S25" s="23"/>
      <c r="T25" s="23"/>
      <c r="U25" s="23"/>
      <c r="V25" s="23"/>
      <c r="W25" s="23"/>
    </row>
    <row r="26" ht="21" customHeight="1" spans="1:23">
      <c r="A26" s="159" t="s">
        <v>71</v>
      </c>
      <c r="B26" s="21" t="s">
        <v>232</v>
      </c>
      <c r="C26" s="21" t="s">
        <v>233</v>
      </c>
      <c r="D26" s="21" t="s">
        <v>115</v>
      </c>
      <c r="E26" s="21" t="s">
        <v>116</v>
      </c>
      <c r="F26" s="21" t="s">
        <v>240</v>
      </c>
      <c r="G26" s="131" t="s">
        <v>241</v>
      </c>
      <c r="H26" s="139">
        <v>202232.28</v>
      </c>
      <c r="I26" s="23">
        <v>202232.28</v>
      </c>
      <c r="J26" s="23"/>
      <c r="K26" s="23"/>
      <c r="L26" s="23">
        <v>202232.28</v>
      </c>
      <c r="M26" s="23"/>
      <c r="N26" s="23"/>
      <c r="O26" s="23"/>
      <c r="P26" s="23"/>
      <c r="Q26" s="23"/>
      <c r="R26" s="23"/>
      <c r="S26" s="23"/>
      <c r="T26" s="23"/>
      <c r="U26" s="23"/>
      <c r="V26" s="23"/>
      <c r="W26" s="23"/>
    </row>
    <row r="27" ht="21" customHeight="1" spans="1:23">
      <c r="A27" s="159" t="s">
        <v>71</v>
      </c>
      <c r="B27" s="21" t="s">
        <v>232</v>
      </c>
      <c r="C27" s="21" t="s">
        <v>233</v>
      </c>
      <c r="D27" s="21" t="s">
        <v>117</v>
      </c>
      <c r="E27" s="21" t="s">
        <v>118</v>
      </c>
      <c r="F27" s="21" t="s">
        <v>242</v>
      </c>
      <c r="G27" s="131" t="s">
        <v>243</v>
      </c>
      <c r="H27" s="139"/>
      <c r="I27" s="23"/>
      <c r="J27" s="23"/>
      <c r="K27" s="23"/>
      <c r="L27" s="23"/>
      <c r="M27" s="23"/>
      <c r="N27" s="23"/>
      <c r="O27" s="23"/>
      <c r="P27" s="23"/>
      <c r="Q27" s="23"/>
      <c r="R27" s="23"/>
      <c r="S27" s="23"/>
      <c r="T27" s="23"/>
      <c r="U27" s="23"/>
      <c r="V27" s="23"/>
      <c r="W27" s="23"/>
    </row>
    <row r="28" ht="21" customHeight="1" spans="1:23">
      <c r="A28" s="159" t="s">
        <v>71</v>
      </c>
      <c r="B28" s="21" t="s">
        <v>232</v>
      </c>
      <c r="C28" s="21" t="s">
        <v>233</v>
      </c>
      <c r="D28" s="21" t="s">
        <v>117</v>
      </c>
      <c r="E28" s="21" t="s">
        <v>118</v>
      </c>
      <c r="F28" s="21" t="s">
        <v>242</v>
      </c>
      <c r="G28" s="131" t="s">
        <v>243</v>
      </c>
      <c r="H28" s="139">
        <v>454646.25</v>
      </c>
      <c r="I28" s="23">
        <v>454646.25</v>
      </c>
      <c r="J28" s="23"/>
      <c r="K28" s="23"/>
      <c r="L28" s="23">
        <v>454646.25</v>
      </c>
      <c r="M28" s="23"/>
      <c r="N28" s="23"/>
      <c r="O28" s="23"/>
      <c r="P28" s="23"/>
      <c r="Q28" s="23"/>
      <c r="R28" s="23"/>
      <c r="S28" s="23"/>
      <c r="T28" s="23"/>
      <c r="U28" s="23"/>
      <c r="V28" s="23"/>
      <c r="W28" s="23"/>
    </row>
    <row r="29" ht="21" customHeight="1" spans="1:23">
      <c r="A29" s="159" t="s">
        <v>71</v>
      </c>
      <c r="B29" s="21" t="s">
        <v>232</v>
      </c>
      <c r="C29" s="21" t="s">
        <v>233</v>
      </c>
      <c r="D29" s="21" t="s">
        <v>119</v>
      </c>
      <c r="E29" s="21" t="s">
        <v>120</v>
      </c>
      <c r="F29" s="21" t="s">
        <v>244</v>
      </c>
      <c r="G29" s="131" t="s">
        <v>245</v>
      </c>
      <c r="H29" s="139">
        <v>46992</v>
      </c>
      <c r="I29" s="23">
        <v>46992</v>
      </c>
      <c r="J29" s="23"/>
      <c r="K29" s="23"/>
      <c r="L29" s="23">
        <v>46992</v>
      </c>
      <c r="M29" s="23"/>
      <c r="N29" s="23"/>
      <c r="O29" s="23"/>
      <c r="P29" s="23"/>
      <c r="Q29" s="23"/>
      <c r="R29" s="23"/>
      <c r="S29" s="23"/>
      <c r="T29" s="23"/>
      <c r="U29" s="23"/>
      <c r="V29" s="23"/>
      <c r="W29" s="23"/>
    </row>
    <row r="30" ht="21" customHeight="1" spans="1:23">
      <c r="A30" s="159" t="s">
        <v>71</v>
      </c>
      <c r="B30" s="21" t="s">
        <v>232</v>
      </c>
      <c r="C30" s="21" t="s">
        <v>233</v>
      </c>
      <c r="D30" s="21" t="s">
        <v>119</v>
      </c>
      <c r="E30" s="21" t="s">
        <v>120</v>
      </c>
      <c r="F30" s="21" t="s">
        <v>244</v>
      </c>
      <c r="G30" s="131" t="s">
        <v>245</v>
      </c>
      <c r="H30" s="139"/>
      <c r="I30" s="23"/>
      <c r="J30" s="23"/>
      <c r="K30" s="23"/>
      <c r="L30" s="23"/>
      <c r="M30" s="23"/>
      <c r="N30" s="23"/>
      <c r="O30" s="23"/>
      <c r="P30" s="23"/>
      <c r="Q30" s="23"/>
      <c r="R30" s="23"/>
      <c r="S30" s="23"/>
      <c r="T30" s="23"/>
      <c r="U30" s="23"/>
      <c r="V30" s="23"/>
      <c r="W30" s="23"/>
    </row>
    <row r="31" ht="21" customHeight="1" spans="1:23">
      <c r="A31" s="159" t="s">
        <v>71</v>
      </c>
      <c r="B31" s="21" t="s">
        <v>232</v>
      </c>
      <c r="C31" s="21" t="s">
        <v>233</v>
      </c>
      <c r="D31" s="21" t="s">
        <v>119</v>
      </c>
      <c r="E31" s="21" t="s">
        <v>120</v>
      </c>
      <c r="F31" s="21" t="s">
        <v>244</v>
      </c>
      <c r="G31" s="131" t="s">
        <v>245</v>
      </c>
      <c r="H31" s="139"/>
      <c r="I31" s="23"/>
      <c r="J31" s="23"/>
      <c r="K31" s="23"/>
      <c r="L31" s="23"/>
      <c r="M31" s="23"/>
      <c r="N31" s="23"/>
      <c r="O31" s="23"/>
      <c r="P31" s="23"/>
      <c r="Q31" s="23"/>
      <c r="R31" s="23"/>
      <c r="S31" s="23"/>
      <c r="T31" s="23"/>
      <c r="U31" s="23"/>
      <c r="V31" s="23"/>
      <c r="W31" s="23"/>
    </row>
    <row r="32" ht="21" customHeight="1" spans="1:23">
      <c r="A32" s="159" t="s">
        <v>71</v>
      </c>
      <c r="B32" s="21" t="s">
        <v>232</v>
      </c>
      <c r="C32" s="21" t="s">
        <v>233</v>
      </c>
      <c r="D32" s="21" t="s">
        <v>89</v>
      </c>
      <c r="E32" s="21" t="s">
        <v>90</v>
      </c>
      <c r="F32" s="21" t="s">
        <v>244</v>
      </c>
      <c r="G32" s="131" t="s">
        <v>245</v>
      </c>
      <c r="H32" s="139">
        <v>4375.01</v>
      </c>
      <c r="I32" s="23">
        <v>4375.01</v>
      </c>
      <c r="J32" s="23"/>
      <c r="K32" s="23"/>
      <c r="L32" s="23">
        <v>4375.01</v>
      </c>
      <c r="M32" s="23"/>
      <c r="N32" s="23"/>
      <c r="O32" s="23"/>
      <c r="P32" s="23"/>
      <c r="Q32" s="23"/>
      <c r="R32" s="23"/>
      <c r="S32" s="23"/>
      <c r="T32" s="23"/>
      <c r="U32" s="23"/>
      <c r="V32" s="23"/>
      <c r="W32" s="23"/>
    </row>
    <row r="33" ht="21" customHeight="1" spans="1:23">
      <c r="A33" s="159" t="s">
        <v>71</v>
      </c>
      <c r="B33" s="21" t="s">
        <v>232</v>
      </c>
      <c r="C33" s="21" t="s">
        <v>233</v>
      </c>
      <c r="D33" s="21" t="s">
        <v>93</v>
      </c>
      <c r="E33" s="21" t="s">
        <v>94</v>
      </c>
      <c r="F33" s="21" t="s">
        <v>244</v>
      </c>
      <c r="G33" s="131" t="s">
        <v>245</v>
      </c>
      <c r="H33" s="139">
        <v>19938.39</v>
      </c>
      <c r="I33" s="23">
        <v>19938.39</v>
      </c>
      <c r="J33" s="23"/>
      <c r="K33" s="23"/>
      <c r="L33" s="23">
        <v>19938.39</v>
      </c>
      <c r="M33" s="23"/>
      <c r="N33" s="23"/>
      <c r="O33" s="23"/>
      <c r="P33" s="23"/>
      <c r="Q33" s="23"/>
      <c r="R33" s="23"/>
      <c r="S33" s="23"/>
      <c r="T33" s="23"/>
      <c r="U33" s="23"/>
      <c r="V33" s="23"/>
      <c r="W33" s="23"/>
    </row>
    <row r="34" ht="21" customHeight="1" spans="1:23">
      <c r="A34" s="159" t="s">
        <v>71</v>
      </c>
      <c r="B34" s="21" t="s">
        <v>232</v>
      </c>
      <c r="C34" s="21" t="s">
        <v>233</v>
      </c>
      <c r="D34" s="21" t="s">
        <v>119</v>
      </c>
      <c r="E34" s="21" t="s">
        <v>120</v>
      </c>
      <c r="F34" s="21" t="s">
        <v>244</v>
      </c>
      <c r="G34" s="131" t="s">
        <v>245</v>
      </c>
      <c r="H34" s="139">
        <v>18825.75</v>
      </c>
      <c r="I34" s="23">
        <v>18825.75</v>
      </c>
      <c r="J34" s="23"/>
      <c r="K34" s="23"/>
      <c r="L34" s="23">
        <v>18825.75</v>
      </c>
      <c r="M34" s="23"/>
      <c r="N34" s="23"/>
      <c r="O34" s="23"/>
      <c r="P34" s="23"/>
      <c r="Q34" s="23"/>
      <c r="R34" s="23"/>
      <c r="S34" s="23"/>
      <c r="T34" s="23"/>
      <c r="U34" s="23"/>
      <c r="V34" s="23"/>
      <c r="W34" s="23"/>
    </row>
    <row r="35" ht="21" customHeight="1" spans="1:23">
      <c r="A35" s="159" t="s">
        <v>71</v>
      </c>
      <c r="B35" s="21" t="s">
        <v>246</v>
      </c>
      <c r="C35" s="21" t="s">
        <v>126</v>
      </c>
      <c r="D35" s="21" t="s">
        <v>125</v>
      </c>
      <c r="E35" s="21" t="s">
        <v>126</v>
      </c>
      <c r="F35" s="21" t="s">
        <v>247</v>
      </c>
      <c r="G35" s="131" t="s">
        <v>126</v>
      </c>
      <c r="H35" s="139"/>
      <c r="I35" s="23"/>
      <c r="J35" s="23"/>
      <c r="K35" s="23"/>
      <c r="L35" s="23"/>
      <c r="M35" s="23"/>
      <c r="N35" s="23"/>
      <c r="O35" s="23"/>
      <c r="P35" s="23"/>
      <c r="Q35" s="23"/>
      <c r="R35" s="23"/>
      <c r="S35" s="23"/>
      <c r="T35" s="23"/>
      <c r="U35" s="23"/>
      <c r="V35" s="23"/>
      <c r="W35" s="23"/>
    </row>
    <row r="36" ht="21" customHeight="1" spans="1:23">
      <c r="A36" s="159" t="s">
        <v>71</v>
      </c>
      <c r="B36" s="21" t="s">
        <v>246</v>
      </c>
      <c r="C36" s="21" t="s">
        <v>126</v>
      </c>
      <c r="D36" s="21" t="s">
        <v>125</v>
      </c>
      <c r="E36" s="21" t="s">
        <v>126</v>
      </c>
      <c r="F36" s="21" t="s">
        <v>247</v>
      </c>
      <c r="G36" s="131" t="s">
        <v>126</v>
      </c>
      <c r="H36" s="139">
        <v>1256815.32</v>
      </c>
      <c r="I36" s="23">
        <v>1256815.32</v>
      </c>
      <c r="J36" s="23"/>
      <c r="K36" s="23"/>
      <c r="L36" s="23">
        <v>1256815.32</v>
      </c>
      <c r="M36" s="23"/>
      <c r="N36" s="23"/>
      <c r="O36" s="23"/>
      <c r="P36" s="23"/>
      <c r="Q36" s="23"/>
      <c r="R36" s="23"/>
      <c r="S36" s="23"/>
      <c r="T36" s="23"/>
      <c r="U36" s="23"/>
      <c r="V36" s="23"/>
      <c r="W36" s="23"/>
    </row>
    <row r="37" ht="21" customHeight="1" spans="1:23">
      <c r="A37" s="159" t="s">
        <v>71</v>
      </c>
      <c r="B37" s="21" t="s">
        <v>248</v>
      </c>
      <c r="C37" s="21" t="s">
        <v>249</v>
      </c>
      <c r="D37" s="21" t="s">
        <v>89</v>
      </c>
      <c r="E37" s="21" t="s">
        <v>90</v>
      </c>
      <c r="F37" s="21" t="s">
        <v>250</v>
      </c>
      <c r="G37" s="131" t="s">
        <v>251</v>
      </c>
      <c r="H37" s="139">
        <v>202160</v>
      </c>
      <c r="I37" s="23">
        <v>202160</v>
      </c>
      <c r="J37" s="23"/>
      <c r="K37" s="23"/>
      <c r="L37" s="23">
        <v>202160</v>
      </c>
      <c r="M37" s="23"/>
      <c r="N37" s="23"/>
      <c r="O37" s="23"/>
      <c r="P37" s="23"/>
      <c r="Q37" s="23"/>
      <c r="R37" s="23"/>
      <c r="S37" s="23"/>
      <c r="T37" s="23"/>
      <c r="U37" s="23"/>
      <c r="V37" s="23"/>
      <c r="W37" s="23"/>
    </row>
    <row r="38" ht="21" customHeight="1" spans="1:23">
      <c r="A38" s="159" t="s">
        <v>71</v>
      </c>
      <c r="B38" s="21" t="s">
        <v>248</v>
      </c>
      <c r="C38" s="21" t="s">
        <v>249</v>
      </c>
      <c r="D38" s="21" t="s">
        <v>93</v>
      </c>
      <c r="E38" s="21" t="s">
        <v>94</v>
      </c>
      <c r="F38" s="21" t="s">
        <v>250</v>
      </c>
      <c r="G38" s="131" t="s">
        <v>251</v>
      </c>
      <c r="H38" s="139">
        <v>122740</v>
      </c>
      <c r="I38" s="23">
        <v>122740</v>
      </c>
      <c r="J38" s="23"/>
      <c r="K38" s="23"/>
      <c r="L38" s="23">
        <v>122740</v>
      </c>
      <c r="M38" s="23"/>
      <c r="N38" s="23"/>
      <c r="O38" s="23"/>
      <c r="P38" s="23"/>
      <c r="Q38" s="23"/>
      <c r="R38" s="23"/>
      <c r="S38" s="23"/>
      <c r="T38" s="23"/>
      <c r="U38" s="23"/>
      <c r="V38" s="23"/>
      <c r="W38" s="23"/>
    </row>
    <row r="39" ht="21" customHeight="1" spans="1:23">
      <c r="A39" s="159" t="s">
        <v>71</v>
      </c>
      <c r="B39" s="21" t="s">
        <v>252</v>
      </c>
      <c r="C39" s="21" t="s">
        <v>253</v>
      </c>
      <c r="D39" s="21" t="s">
        <v>101</v>
      </c>
      <c r="E39" s="21" t="s">
        <v>102</v>
      </c>
      <c r="F39" s="21" t="s">
        <v>250</v>
      </c>
      <c r="G39" s="131" t="s">
        <v>251</v>
      </c>
      <c r="H39" s="139">
        <v>52200</v>
      </c>
      <c r="I39" s="23">
        <v>52200</v>
      </c>
      <c r="J39" s="23"/>
      <c r="K39" s="23"/>
      <c r="L39" s="23">
        <v>52200</v>
      </c>
      <c r="M39" s="23"/>
      <c r="N39" s="23"/>
      <c r="O39" s="23"/>
      <c r="P39" s="23"/>
      <c r="Q39" s="23"/>
      <c r="R39" s="23"/>
      <c r="S39" s="23"/>
      <c r="T39" s="23"/>
      <c r="U39" s="23"/>
      <c r="V39" s="23"/>
      <c r="W39" s="23"/>
    </row>
    <row r="40" ht="21" customHeight="1" spans="1:23">
      <c r="A40" s="159" t="s">
        <v>71</v>
      </c>
      <c r="B40" s="21" t="s">
        <v>252</v>
      </c>
      <c r="C40" s="21" t="s">
        <v>253</v>
      </c>
      <c r="D40" s="21" t="s">
        <v>101</v>
      </c>
      <c r="E40" s="21" t="s">
        <v>102</v>
      </c>
      <c r="F40" s="21" t="s">
        <v>250</v>
      </c>
      <c r="G40" s="131" t="s">
        <v>251</v>
      </c>
      <c r="H40" s="139">
        <v>1000</v>
      </c>
      <c r="I40" s="23">
        <v>1000</v>
      </c>
      <c r="J40" s="23"/>
      <c r="K40" s="23"/>
      <c r="L40" s="23">
        <v>1000</v>
      </c>
      <c r="M40" s="23"/>
      <c r="N40" s="23"/>
      <c r="O40" s="23"/>
      <c r="P40" s="23"/>
      <c r="Q40" s="23"/>
      <c r="R40" s="23"/>
      <c r="S40" s="23"/>
      <c r="T40" s="23"/>
      <c r="U40" s="23"/>
      <c r="V40" s="23"/>
      <c r="W40" s="23"/>
    </row>
    <row r="41" ht="21" customHeight="1" spans="1:23">
      <c r="A41" s="159" t="s">
        <v>71</v>
      </c>
      <c r="B41" s="21" t="s">
        <v>252</v>
      </c>
      <c r="C41" s="21" t="s">
        <v>253</v>
      </c>
      <c r="D41" s="21" t="s">
        <v>101</v>
      </c>
      <c r="E41" s="21" t="s">
        <v>102</v>
      </c>
      <c r="F41" s="21" t="s">
        <v>250</v>
      </c>
      <c r="G41" s="131" t="s">
        <v>251</v>
      </c>
      <c r="H41" s="139">
        <v>1700</v>
      </c>
      <c r="I41" s="23">
        <v>1700</v>
      </c>
      <c r="J41" s="23"/>
      <c r="K41" s="23"/>
      <c r="L41" s="23">
        <v>1700</v>
      </c>
      <c r="M41" s="23"/>
      <c r="N41" s="23"/>
      <c r="O41" s="23"/>
      <c r="P41" s="23"/>
      <c r="Q41" s="23"/>
      <c r="R41" s="23"/>
      <c r="S41" s="23"/>
      <c r="T41" s="23"/>
      <c r="U41" s="23"/>
      <c r="V41" s="23"/>
      <c r="W41" s="23"/>
    </row>
    <row r="42" ht="21" customHeight="1" spans="1:23">
      <c r="A42" s="159" t="s">
        <v>71</v>
      </c>
      <c r="B42" s="21" t="s">
        <v>254</v>
      </c>
      <c r="C42" s="21" t="s">
        <v>255</v>
      </c>
      <c r="D42" s="21" t="s">
        <v>89</v>
      </c>
      <c r="E42" s="21" t="s">
        <v>90</v>
      </c>
      <c r="F42" s="21" t="s">
        <v>256</v>
      </c>
      <c r="G42" s="131" t="s">
        <v>257</v>
      </c>
      <c r="H42" s="139">
        <v>39976.02</v>
      </c>
      <c r="I42" s="23">
        <v>39976.02</v>
      </c>
      <c r="J42" s="23"/>
      <c r="K42" s="23"/>
      <c r="L42" s="23">
        <v>39976.02</v>
      </c>
      <c r="M42" s="23"/>
      <c r="N42" s="23"/>
      <c r="O42" s="23"/>
      <c r="P42" s="23"/>
      <c r="Q42" s="23"/>
      <c r="R42" s="23"/>
      <c r="S42" s="23"/>
      <c r="T42" s="23"/>
      <c r="U42" s="23"/>
      <c r="V42" s="23"/>
      <c r="W42" s="23"/>
    </row>
    <row r="43" ht="21" customHeight="1" spans="1:23">
      <c r="A43" s="159" t="s">
        <v>71</v>
      </c>
      <c r="B43" s="21" t="s">
        <v>254</v>
      </c>
      <c r="C43" s="21" t="s">
        <v>255</v>
      </c>
      <c r="D43" s="21" t="s">
        <v>93</v>
      </c>
      <c r="E43" s="21" t="s">
        <v>94</v>
      </c>
      <c r="F43" s="21" t="s">
        <v>256</v>
      </c>
      <c r="G43" s="131" t="s">
        <v>257</v>
      </c>
      <c r="H43" s="139">
        <v>19247.4</v>
      </c>
      <c r="I43" s="23">
        <v>19247.4</v>
      </c>
      <c r="J43" s="23"/>
      <c r="K43" s="23"/>
      <c r="L43" s="23">
        <v>19247.4</v>
      </c>
      <c r="M43" s="23"/>
      <c r="N43" s="23"/>
      <c r="O43" s="23"/>
      <c r="P43" s="23"/>
      <c r="Q43" s="23"/>
      <c r="R43" s="23"/>
      <c r="S43" s="23"/>
      <c r="T43" s="23"/>
      <c r="U43" s="23"/>
      <c r="V43" s="23"/>
      <c r="W43" s="23"/>
    </row>
    <row r="44" ht="21" customHeight="1" spans="1:23">
      <c r="A44" s="159" t="s">
        <v>71</v>
      </c>
      <c r="B44" s="21" t="s">
        <v>258</v>
      </c>
      <c r="C44" s="21" t="s">
        <v>259</v>
      </c>
      <c r="D44" s="21" t="s">
        <v>89</v>
      </c>
      <c r="E44" s="21" t="s">
        <v>90</v>
      </c>
      <c r="F44" s="21" t="s">
        <v>260</v>
      </c>
      <c r="G44" s="131" t="s">
        <v>259</v>
      </c>
      <c r="H44" s="139">
        <v>53301.36</v>
      </c>
      <c r="I44" s="23">
        <v>53301.36</v>
      </c>
      <c r="J44" s="23"/>
      <c r="K44" s="23"/>
      <c r="L44" s="23">
        <v>53301.36</v>
      </c>
      <c r="M44" s="23"/>
      <c r="N44" s="23"/>
      <c r="O44" s="23"/>
      <c r="P44" s="23"/>
      <c r="Q44" s="23"/>
      <c r="R44" s="23"/>
      <c r="S44" s="23"/>
      <c r="T44" s="23"/>
      <c r="U44" s="23"/>
      <c r="V44" s="23"/>
      <c r="W44" s="23"/>
    </row>
    <row r="45" ht="21" customHeight="1" spans="1:23">
      <c r="A45" s="159" t="s">
        <v>71</v>
      </c>
      <c r="B45" s="21" t="s">
        <v>258</v>
      </c>
      <c r="C45" s="21" t="s">
        <v>259</v>
      </c>
      <c r="D45" s="21" t="s">
        <v>93</v>
      </c>
      <c r="E45" s="21" t="s">
        <v>94</v>
      </c>
      <c r="F45" s="21" t="s">
        <v>260</v>
      </c>
      <c r="G45" s="131" t="s">
        <v>259</v>
      </c>
      <c r="H45" s="139">
        <v>25663.2</v>
      </c>
      <c r="I45" s="23">
        <v>25663.2</v>
      </c>
      <c r="J45" s="23"/>
      <c r="K45" s="23"/>
      <c r="L45" s="23">
        <v>25663.2</v>
      </c>
      <c r="M45" s="23"/>
      <c r="N45" s="23"/>
      <c r="O45" s="23"/>
      <c r="P45" s="23"/>
      <c r="Q45" s="23"/>
      <c r="R45" s="23"/>
      <c r="S45" s="23"/>
      <c r="T45" s="23"/>
      <c r="U45" s="23"/>
      <c r="V45" s="23"/>
      <c r="W45" s="23"/>
    </row>
    <row r="46" ht="21" customHeight="1" spans="1:23">
      <c r="A46" s="159" t="s">
        <v>71</v>
      </c>
      <c r="B46" s="21" t="s">
        <v>261</v>
      </c>
      <c r="C46" s="21" t="s">
        <v>262</v>
      </c>
      <c r="D46" s="21" t="s">
        <v>89</v>
      </c>
      <c r="E46" s="21" t="s">
        <v>90</v>
      </c>
      <c r="F46" s="21" t="s">
        <v>263</v>
      </c>
      <c r="G46" s="131" t="s">
        <v>262</v>
      </c>
      <c r="H46" s="139">
        <v>1008</v>
      </c>
      <c r="I46" s="23">
        <v>1008</v>
      </c>
      <c r="J46" s="23"/>
      <c r="K46" s="23"/>
      <c r="L46" s="23">
        <v>1008</v>
      </c>
      <c r="M46" s="23"/>
      <c r="N46" s="23"/>
      <c r="O46" s="23"/>
      <c r="P46" s="23"/>
      <c r="Q46" s="23"/>
      <c r="R46" s="23"/>
      <c r="S46" s="23"/>
      <c r="T46" s="23"/>
      <c r="U46" s="23"/>
      <c r="V46" s="23"/>
      <c r="W46" s="23"/>
    </row>
    <row r="47" ht="21" customHeight="1" spans="1:23">
      <c r="A47" s="159" t="s">
        <v>71</v>
      </c>
      <c r="B47" s="21" t="s">
        <v>261</v>
      </c>
      <c r="C47" s="21" t="s">
        <v>262</v>
      </c>
      <c r="D47" s="21" t="s">
        <v>93</v>
      </c>
      <c r="E47" s="21" t="s">
        <v>94</v>
      </c>
      <c r="F47" s="21" t="s">
        <v>263</v>
      </c>
      <c r="G47" s="131" t="s">
        <v>262</v>
      </c>
      <c r="H47" s="139">
        <v>612</v>
      </c>
      <c r="I47" s="23">
        <v>612</v>
      </c>
      <c r="J47" s="23"/>
      <c r="K47" s="23"/>
      <c r="L47" s="23">
        <v>612</v>
      </c>
      <c r="M47" s="23"/>
      <c r="N47" s="23"/>
      <c r="O47" s="23"/>
      <c r="P47" s="23"/>
      <c r="Q47" s="23"/>
      <c r="R47" s="23"/>
      <c r="S47" s="23"/>
      <c r="T47" s="23"/>
      <c r="U47" s="23"/>
      <c r="V47" s="23"/>
      <c r="W47" s="23"/>
    </row>
    <row r="48" ht="21" customHeight="1" spans="1:23">
      <c r="A48" s="159" t="s">
        <v>71</v>
      </c>
      <c r="B48" s="21" t="s">
        <v>264</v>
      </c>
      <c r="C48" s="21" t="s">
        <v>265</v>
      </c>
      <c r="D48" s="21" t="s">
        <v>89</v>
      </c>
      <c r="E48" s="21" t="s">
        <v>90</v>
      </c>
      <c r="F48" s="21" t="s">
        <v>266</v>
      </c>
      <c r="G48" s="131" t="s">
        <v>265</v>
      </c>
      <c r="H48" s="139">
        <v>60000</v>
      </c>
      <c r="I48" s="23">
        <v>60000</v>
      </c>
      <c r="J48" s="23"/>
      <c r="K48" s="23"/>
      <c r="L48" s="23">
        <v>60000</v>
      </c>
      <c r="M48" s="23"/>
      <c r="N48" s="23"/>
      <c r="O48" s="23"/>
      <c r="P48" s="23"/>
      <c r="Q48" s="23"/>
      <c r="R48" s="23"/>
      <c r="S48" s="23"/>
      <c r="T48" s="23"/>
      <c r="U48" s="23"/>
      <c r="V48" s="23"/>
      <c r="W48" s="23"/>
    </row>
    <row r="49" ht="21" customHeight="1" spans="1:23">
      <c r="A49" s="159" t="s">
        <v>71</v>
      </c>
      <c r="B49" s="21" t="s">
        <v>267</v>
      </c>
      <c r="C49" s="21" t="s">
        <v>268</v>
      </c>
      <c r="D49" s="21" t="s">
        <v>89</v>
      </c>
      <c r="E49" s="21" t="s">
        <v>90</v>
      </c>
      <c r="F49" s="21" t="s">
        <v>269</v>
      </c>
      <c r="G49" s="131" t="s">
        <v>270</v>
      </c>
      <c r="H49" s="139">
        <v>554400</v>
      </c>
      <c r="I49" s="23">
        <v>554400</v>
      </c>
      <c r="J49" s="23"/>
      <c r="K49" s="23"/>
      <c r="L49" s="23">
        <v>554400</v>
      </c>
      <c r="M49" s="23"/>
      <c r="N49" s="23"/>
      <c r="O49" s="23"/>
      <c r="P49" s="23"/>
      <c r="Q49" s="23"/>
      <c r="R49" s="23"/>
      <c r="S49" s="23"/>
      <c r="T49" s="23"/>
      <c r="U49" s="23"/>
      <c r="V49" s="23"/>
      <c r="W49" s="23"/>
    </row>
    <row r="50" ht="21" customHeight="1" spans="1:23">
      <c r="A50" s="159" t="s">
        <v>71</v>
      </c>
      <c r="B50" s="21" t="s">
        <v>271</v>
      </c>
      <c r="C50" s="21" t="s">
        <v>272</v>
      </c>
      <c r="D50" s="21" t="s">
        <v>101</v>
      </c>
      <c r="E50" s="21" t="s">
        <v>102</v>
      </c>
      <c r="F50" s="21" t="s">
        <v>273</v>
      </c>
      <c r="G50" s="131" t="s">
        <v>274</v>
      </c>
      <c r="H50" s="139">
        <v>151800</v>
      </c>
      <c r="I50" s="23">
        <v>151800</v>
      </c>
      <c r="J50" s="23"/>
      <c r="K50" s="23"/>
      <c r="L50" s="23">
        <v>151800</v>
      </c>
      <c r="M50" s="23"/>
      <c r="N50" s="23"/>
      <c r="O50" s="23"/>
      <c r="P50" s="23"/>
      <c r="Q50" s="23"/>
      <c r="R50" s="23"/>
      <c r="S50" s="23"/>
      <c r="T50" s="23"/>
      <c r="U50" s="23"/>
      <c r="V50" s="23"/>
      <c r="W50" s="23"/>
    </row>
    <row r="51" ht="21" customHeight="1" spans="1:23">
      <c r="A51" s="159" t="s">
        <v>71</v>
      </c>
      <c r="B51" s="21" t="s">
        <v>271</v>
      </c>
      <c r="C51" s="21" t="s">
        <v>272</v>
      </c>
      <c r="D51" s="21" t="s">
        <v>101</v>
      </c>
      <c r="E51" s="21" t="s">
        <v>102</v>
      </c>
      <c r="F51" s="21" t="s">
        <v>275</v>
      </c>
      <c r="G51" s="131" t="s">
        <v>276</v>
      </c>
      <c r="H51" s="139">
        <v>1905216</v>
      </c>
      <c r="I51" s="23">
        <v>1905216</v>
      </c>
      <c r="J51" s="23"/>
      <c r="K51" s="23"/>
      <c r="L51" s="23">
        <v>1905216</v>
      </c>
      <c r="M51" s="23"/>
      <c r="N51" s="23"/>
      <c r="O51" s="23"/>
      <c r="P51" s="23"/>
      <c r="Q51" s="23"/>
      <c r="R51" s="23"/>
      <c r="S51" s="23"/>
      <c r="T51" s="23"/>
      <c r="U51" s="23"/>
      <c r="V51" s="23"/>
      <c r="W51" s="23"/>
    </row>
    <row r="52" ht="21" customHeight="1" spans="1:23">
      <c r="A52" s="159" t="s">
        <v>71</v>
      </c>
      <c r="B52" s="21" t="s">
        <v>277</v>
      </c>
      <c r="C52" s="21" t="s">
        <v>278</v>
      </c>
      <c r="D52" s="21" t="s">
        <v>113</v>
      </c>
      <c r="E52" s="21" t="s">
        <v>114</v>
      </c>
      <c r="F52" s="21" t="s">
        <v>279</v>
      </c>
      <c r="G52" s="131" t="s">
        <v>280</v>
      </c>
      <c r="H52" s="139">
        <v>18000</v>
      </c>
      <c r="I52" s="23">
        <v>18000</v>
      </c>
      <c r="J52" s="23"/>
      <c r="K52" s="23"/>
      <c r="L52" s="23">
        <v>18000</v>
      </c>
      <c r="M52" s="23"/>
      <c r="N52" s="23"/>
      <c r="O52" s="23"/>
      <c r="P52" s="23"/>
      <c r="Q52" s="23"/>
      <c r="R52" s="23"/>
      <c r="S52" s="23"/>
      <c r="T52" s="23"/>
      <c r="U52" s="23"/>
      <c r="V52" s="23"/>
      <c r="W52" s="23"/>
    </row>
    <row r="53" ht="21" customHeight="1" spans="1:23">
      <c r="A53" s="159" t="s">
        <v>71</v>
      </c>
      <c r="B53" s="21" t="s">
        <v>277</v>
      </c>
      <c r="C53" s="21" t="s">
        <v>278</v>
      </c>
      <c r="D53" s="21" t="s">
        <v>115</v>
      </c>
      <c r="E53" s="21" t="s">
        <v>116</v>
      </c>
      <c r="F53" s="21" t="s">
        <v>279</v>
      </c>
      <c r="G53" s="131" t="s">
        <v>280</v>
      </c>
      <c r="H53" s="139"/>
      <c r="I53" s="23"/>
      <c r="J53" s="23"/>
      <c r="K53" s="23"/>
      <c r="L53" s="23"/>
      <c r="M53" s="23"/>
      <c r="N53" s="23"/>
      <c r="O53" s="23"/>
      <c r="P53" s="23"/>
      <c r="Q53" s="23"/>
      <c r="R53" s="23"/>
      <c r="S53" s="23"/>
      <c r="T53" s="23"/>
      <c r="U53" s="23"/>
      <c r="V53" s="23"/>
      <c r="W53" s="23"/>
    </row>
    <row r="54" ht="21" customHeight="1" spans="1:23">
      <c r="A54" s="159" t="s">
        <v>71</v>
      </c>
      <c r="B54" s="21" t="s">
        <v>281</v>
      </c>
      <c r="C54" s="21" t="s">
        <v>282</v>
      </c>
      <c r="D54" s="21" t="s">
        <v>107</v>
      </c>
      <c r="E54" s="21" t="s">
        <v>108</v>
      </c>
      <c r="F54" s="21" t="s">
        <v>283</v>
      </c>
      <c r="G54" s="131" t="s">
        <v>284</v>
      </c>
      <c r="H54" s="139">
        <v>25776</v>
      </c>
      <c r="I54" s="23">
        <v>25776</v>
      </c>
      <c r="J54" s="23"/>
      <c r="K54" s="23"/>
      <c r="L54" s="23">
        <v>25776</v>
      </c>
      <c r="M54" s="23"/>
      <c r="N54" s="23"/>
      <c r="O54" s="23"/>
      <c r="P54" s="23"/>
      <c r="Q54" s="23"/>
      <c r="R54" s="23"/>
      <c r="S54" s="23"/>
      <c r="T54" s="23"/>
      <c r="U54" s="23"/>
      <c r="V54" s="23"/>
      <c r="W54" s="23"/>
    </row>
    <row r="55" ht="21" customHeight="1" spans="1:23">
      <c r="A55" s="159" t="s">
        <v>71</v>
      </c>
      <c r="B55" s="21" t="s">
        <v>285</v>
      </c>
      <c r="C55" s="21" t="s">
        <v>286</v>
      </c>
      <c r="D55" s="21" t="s">
        <v>89</v>
      </c>
      <c r="E55" s="21" t="s">
        <v>90</v>
      </c>
      <c r="F55" s="21" t="s">
        <v>283</v>
      </c>
      <c r="G55" s="131" t="s">
        <v>284</v>
      </c>
      <c r="H55" s="139">
        <v>50000</v>
      </c>
      <c r="I55" s="23">
        <v>50000</v>
      </c>
      <c r="J55" s="23"/>
      <c r="K55" s="23"/>
      <c r="L55" s="23">
        <v>50000</v>
      </c>
      <c r="M55" s="23"/>
      <c r="N55" s="23"/>
      <c r="O55" s="23"/>
      <c r="P55" s="23"/>
      <c r="Q55" s="23"/>
      <c r="R55" s="23"/>
      <c r="S55" s="23"/>
      <c r="T55" s="23"/>
      <c r="U55" s="23"/>
      <c r="V55" s="23"/>
      <c r="W55" s="23"/>
    </row>
    <row r="56" ht="21" customHeight="1" spans="1:23">
      <c r="A56" s="35" t="s">
        <v>137</v>
      </c>
      <c r="B56" s="160"/>
      <c r="C56" s="160"/>
      <c r="D56" s="160"/>
      <c r="E56" s="160"/>
      <c r="F56" s="160"/>
      <c r="G56" s="161"/>
      <c r="H56" s="139">
        <v>17884047.82</v>
      </c>
      <c r="I56" s="23">
        <v>17884047.82</v>
      </c>
      <c r="J56" s="23"/>
      <c r="K56" s="23"/>
      <c r="L56" s="23">
        <v>17884047.82</v>
      </c>
      <c r="M56" s="23"/>
      <c r="N56" s="23"/>
      <c r="O56" s="23"/>
      <c r="P56" s="23"/>
      <c r="Q56" s="23"/>
      <c r="R56" s="23"/>
      <c r="S56" s="23"/>
      <c r="T56" s="23"/>
      <c r="U56" s="23"/>
      <c r="V56" s="23"/>
      <c r="W56" s="23"/>
    </row>
  </sheetData>
  <autoFilter ref="A7:W56">
    <extLst/>
  </autoFilter>
  <mergeCells count="30">
    <mergeCell ref="A2:W2"/>
    <mergeCell ref="A3:G3"/>
    <mergeCell ref="H4:W4"/>
    <mergeCell ref="I5:M5"/>
    <mergeCell ref="N5:P5"/>
    <mergeCell ref="R5:W5"/>
    <mergeCell ref="A56:G56"/>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5"/>
  <sheetViews>
    <sheetView showZeros="0" topLeftCell="A12" workbookViewId="0">
      <selection activeCell="F14" sqref="F13:F14"/>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style="121" customWidth="1"/>
    <col min="9" max="21" width="19.1428571428571" customWidth="1"/>
    <col min="22" max="23" width="19.2857142857143" customWidth="1"/>
  </cols>
  <sheetData>
    <row r="1" ht="15" customHeight="1" spans="1:23">
      <c r="A1" s="1"/>
      <c r="B1" s="3"/>
      <c r="C1" s="1"/>
      <c r="D1" s="1"/>
      <c r="E1" s="2"/>
      <c r="F1" s="2"/>
      <c r="G1" s="2"/>
      <c r="H1" s="122"/>
      <c r="I1" s="3"/>
      <c r="J1" s="3"/>
      <c r="K1" s="3"/>
      <c r="L1" s="3"/>
      <c r="M1" s="3"/>
      <c r="N1" s="3"/>
      <c r="O1" s="3"/>
      <c r="P1" s="3"/>
      <c r="Q1" s="3"/>
      <c r="R1" s="1"/>
      <c r="S1" s="1"/>
      <c r="T1" s="1"/>
      <c r="U1" s="3"/>
      <c r="V1" s="1"/>
      <c r="W1" s="40" t="s">
        <v>287</v>
      </c>
    </row>
    <row r="2" ht="41.25" customHeight="1" spans="1:23">
      <c r="A2" s="5" t="str">
        <f>"2025"&amp;"年部门项目支出预算表"</f>
        <v>2025年部门项目支出预算表</v>
      </c>
      <c r="B2" s="6"/>
      <c r="C2" s="6"/>
      <c r="D2" s="6"/>
      <c r="E2" s="6"/>
      <c r="F2" s="6"/>
      <c r="G2" s="6"/>
      <c r="H2" s="123"/>
      <c r="I2" s="6"/>
      <c r="J2" s="6"/>
      <c r="K2" s="6"/>
      <c r="L2" s="6"/>
      <c r="M2" s="6"/>
      <c r="N2" s="6"/>
      <c r="O2" s="6"/>
      <c r="P2" s="6"/>
      <c r="Q2" s="6"/>
      <c r="R2" s="6"/>
      <c r="S2" s="6"/>
      <c r="T2" s="6"/>
      <c r="U2" s="6"/>
      <c r="V2" s="6"/>
      <c r="W2" s="6"/>
    </row>
    <row r="3" ht="18.75" customHeight="1" spans="1:23">
      <c r="A3" s="7" t="str">
        <f>"单位名称："&amp;"临沧市发展和改革委员会"</f>
        <v>单位名称：临沧市发展和改革委员会</v>
      </c>
      <c r="B3" s="8"/>
      <c r="C3" s="8"/>
      <c r="D3" s="8"/>
      <c r="E3" s="8"/>
      <c r="F3" s="8"/>
      <c r="G3" s="8"/>
      <c r="H3" s="124"/>
      <c r="I3" s="9"/>
      <c r="J3" s="9"/>
      <c r="K3" s="9"/>
      <c r="L3" s="9"/>
      <c r="M3" s="9"/>
      <c r="N3" s="9"/>
      <c r="O3" s="9"/>
      <c r="P3" s="9"/>
      <c r="Q3" s="9"/>
      <c r="R3" s="1"/>
      <c r="S3" s="1"/>
      <c r="T3" s="1"/>
      <c r="U3" s="3"/>
      <c r="V3" s="1"/>
      <c r="W3" s="40" t="s">
        <v>186</v>
      </c>
    </row>
    <row r="4" ht="18.75" customHeight="1" spans="1:23">
      <c r="A4" s="10" t="s">
        <v>288</v>
      </c>
      <c r="B4" s="11" t="s">
        <v>200</v>
      </c>
      <c r="C4" s="10" t="s">
        <v>201</v>
      </c>
      <c r="D4" s="10" t="s">
        <v>289</v>
      </c>
      <c r="E4" s="11" t="s">
        <v>202</v>
      </c>
      <c r="F4" s="11" t="s">
        <v>203</v>
      </c>
      <c r="G4" s="11" t="s">
        <v>290</v>
      </c>
      <c r="H4" s="125" t="s">
        <v>291</v>
      </c>
      <c r="I4" s="31" t="s">
        <v>56</v>
      </c>
      <c r="J4" s="12" t="s">
        <v>292</v>
      </c>
      <c r="K4" s="13"/>
      <c r="L4" s="13"/>
      <c r="M4" s="14"/>
      <c r="N4" s="12" t="s">
        <v>208</v>
      </c>
      <c r="O4" s="13"/>
      <c r="P4" s="14"/>
      <c r="Q4" s="11" t="s">
        <v>62</v>
      </c>
      <c r="R4" s="12" t="s">
        <v>79</v>
      </c>
      <c r="S4" s="13"/>
      <c r="T4" s="13"/>
      <c r="U4" s="13"/>
      <c r="V4" s="13"/>
      <c r="W4" s="14"/>
    </row>
    <row r="5" ht="18.75" customHeight="1" spans="1:23">
      <c r="A5" s="15"/>
      <c r="B5" s="32"/>
      <c r="C5" s="15"/>
      <c r="D5" s="15"/>
      <c r="E5" s="16"/>
      <c r="F5" s="16"/>
      <c r="G5" s="16"/>
      <c r="H5" s="126"/>
      <c r="I5" s="32"/>
      <c r="J5" s="136" t="s">
        <v>59</v>
      </c>
      <c r="K5" s="137"/>
      <c r="L5" s="11" t="s">
        <v>60</v>
      </c>
      <c r="M5" s="11" t="s">
        <v>61</v>
      </c>
      <c r="N5" s="11" t="s">
        <v>59</v>
      </c>
      <c r="O5" s="11" t="s">
        <v>60</v>
      </c>
      <c r="P5" s="11" t="s">
        <v>61</v>
      </c>
      <c r="Q5" s="16"/>
      <c r="R5" s="11" t="s">
        <v>58</v>
      </c>
      <c r="S5" s="10" t="s">
        <v>65</v>
      </c>
      <c r="T5" s="10" t="s">
        <v>214</v>
      </c>
      <c r="U5" s="10" t="s">
        <v>67</v>
      </c>
      <c r="V5" s="10" t="s">
        <v>68</v>
      </c>
      <c r="W5" s="10" t="s">
        <v>69</v>
      </c>
    </row>
    <row r="6" ht="18.75" customHeight="1" spans="1:23">
      <c r="A6" s="32"/>
      <c r="B6" s="32"/>
      <c r="C6" s="32"/>
      <c r="D6" s="32"/>
      <c r="E6" s="32"/>
      <c r="F6" s="32"/>
      <c r="G6" s="32"/>
      <c r="H6" s="127"/>
      <c r="I6" s="32"/>
      <c r="J6" s="138" t="s">
        <v>58</v>
      </c>
      <c r="K6" s="97"/>
      <c r="L6" s="32"/>
      <c r="M6" s="32"/>
      <c r="N6" s="32"/>
      <c r="O6" s="32"/>
      <c r="P6" s="32"/>
      <c r="Q6" s="32"/>
      <c r="R6" s="32"/>
      <c r="S6" s="140"/>
      <c r="T6" s="140"/>
      <c r="U6" s="140"/>
      <c r="V6" s="140"/>
      <c r="W6" s="140"/>
    </row>
    <row r="7" ht="18.75" customHeight="1" spans="1:23">
      <c r="A7" s="17"/>
      <c r="B7" s="33"/>
      <c r="C7" s="17"/>
      <c r="D7" s="17"/>
      <c r="E7" s="18"/>
      <c r="F7" s="18"/>
      <c r="G7" s="18"/>
      <c r="H7" s="128"/>
      <c r="I7" s="33"/>
      <c r="J7" s="47" t="s">
        <v>58</v>
      </c>
      <c r="K7" s="47" t="s">
        <v>293</v>
      </c>
      <c r="L7" s="18"/>
      <c r="M7" s="18"/>
      <c r="N7" s="18"/>
      <c r="O7" s="18"/>
      <c r="P7" s="18"/>
      <c r="Q7" s="18"/>
      <c r="R7" s="18"/>
      <c r="S7" s="18"/>
      <c r="T7" s="18"/>
      <c r="U7" s="33"/>
      <c r="V7" s="18"/>
      <c r="W7" s="18"/>
    </row>
    <row r="8" ht="18.75" customHeight="1" spans="1:23">
      <c r="A8" s="129">
        <v>1</v>
      </c>
      <c r="B8" s="129">
        <v>2</v>
      </c>
      <c r="C8" s="129">
        <v>3</v>
      </c>
      <c r="D8" s="129">
        <v>4</v>
      </c>
      <c r="E8" s="129">
        <v>5</v>
      </c>
      <c r="F8" s="129">
        <v>6</v>
      </c>
      <c r="G8" s="129">
        <v>7</v>
      </c>
      <c r="H8" s="130">
        <v>8</v>
      </c>
      <c r="I8" s="129">
        <v>9</v>
      </c>
      <c r="J8" s="129">
        <v>10</v>
      </c>
      <c r="K8" s="129">
        <v>11</v>
      </c>
      <c r="L8" s="129">
        <v>12</v>
      </c>
      <c r="M8" s="129">
        <v>13</v>
      </c>
      <c r="N8" s="129">
        <v>14</v>
      </c>
      <c r="O8" s="129">
        <v>15</v>
      </c>
      <c r="P8" s="129">
        <v>16</v>
      </c>
      <c r="Q8" s="129">
        <v>17</v>
      </c>
      <c r="R8" s="129">
        <v>18</v>
      </c>
      <c r="S8" s="129">
        <v>19</v>
      </c>
      <c r="T8" s="129">
        <v>20</v>
      </c>
      <c r="U8" s="129">
        <v>21</v>
      </c>
      <c r="V8" s="129">
        <v>22</v>
      </c>
      <c r="W8" s="129">
        <v>23</v>
      </c>
    </row>
    <row r="9" ht="18.75" customHeight="1" spans="1:23">
      <c r="A9" s="21"/>
      <c r="B9" s="21"/>
      <c r="C9" s="21" t="s">
        <v>294</v>
      </c>
      <c r="D9" s="21"/>
      <c r="E9" s="21"/>
      <c r="F9" s="21"/>
      <c r="G9" s="21"/>
      <c r="H9" s="131"/>
      <c r="I9" s="23">
        <v>240000</v>
      </c>
      <c r="J9" s="23">
        <v>240000</v>
      </c>
      <c r="K9" s="23">
        <v>240000</v>
      </c>
      <c r="L9" s="23"/>
      <c r="M9" s="23"/>
      <c r="N9" s="23"/>
      <c r="O9" s="23"/>
      <c r="P9" s="23"/>
      <c r="Q9" s="23"/>
      <c r="R9" s="23"/>
      <c r="S9" s="23"/>
      <c r="T9" s="23"/>
      <c r="U9" s="23"/>
      <c r="V9" s="23"/>
      <c r="W9" s="23"/>
    </row>
    <row r="10" ht="18.75" customHeight="1" spans="1:23">
      <c r="A10" s="132" t="s">
        <v>295</v>
      </c>
      <c r="B10" s="132" t="s">
        <v>296</v>
      </c>
      <c r="C10" s="21" t="s">
        <v>294</v>
      </c>
      <c r="D10" s="132" t="s">
        <v>71</v>
      </c>
      <c r="E10" s="132" t="s">
        <v>95</v>
      </c>
      <c r="F10" s="132" t="s">
        <v>96</v>
      </c>
      <c r="G10" s="132" t="s">
        <v>297</v>
      </c>
      <c r="H10" s="133" t="s">
        <v>298</v>
      </c>
      <c r="I10" s="23">
        <v>240000</v>
      </c>
      <c r="J10" s="23">
        <v>240000</v>
      </c>
      <c r="K10" s="23">
        <v>240000</v>
      </c>
      <c r="L10" s="23"/>
      <c r="M10" s="23"/>
      <c r="N10" s="23"/>
      <c r="O10" s="23"/>
      <c r="P10" s="23"/>
      <c r="Q10" s="23"/>
      <c r="R10" s="23"/>
      <c r="S10" s="23"/>
      <c r="T10" s="23"/>
      <c r="U10" s="23"/>
      <c r="V10" s="23"/>
      <c r="W10" s="23"/>
    </row>
    <row r="11" ht="18.75" customHeight="1" spans="1:23">
      <c r="A11" s="25"/>
      <c r="B11" s="25"/>
      <c r="C11" s="21" t="s">
        <v>299</v>
      </c>
      <c r="D11" s="25"/>
      <c r="E11" s="25"/>
      <c r="F11" s="25"/>
      <c r="G11" s="25"/>
      <c r="H11" s="134"/>
      <c r="I11" s="23">
        <v>1800000</v>
      </c>
      <c r="J11" s="23">
        <v>1800000</v>
      </c>
      <c r="K11" s="23">
        <v>1800000</v>
      </c>
      <c r="L11" s="23"/>
      <c r="M11" s="23"/>
      <c r="N11" s="23"/>
      <c r="O11" s="23"/>
      <c r="P11" s="23"/>
      <c r="Q11" s="23"/>
      <c r="R11" s="23"/>
      <c r="S11" s="23"/>
      <c r="T11" s="23"/>
      <c r="U11" s="23"/>
      <c r="V11" s="23"/>
      <c r="W11" s="23"/>
    </row>
    <row r="12" ht="18.75" customHeight="1" spans="1:23">
      <c r="A12" s="132" t="s">
        <v>300</v>
      </c>
      <c r="B12" s="132" t="s">
        <v>301</v>
      </c>
      <c r="C12" s="21" t="s">
        <v>299</v>
      </c>
      <c r="D12" s="132" t="s">
        <v>71</v>
      </c>
      <c r="E12" s="132" t="s">
        <v>95</v>
      </c>
      <c r="F12" s="132" t="s">
        <v>96</v>
      </c>
      <c r="G12" s="132" t="s">
        <v>250</v>
      </c>
      <c r="H12" s="133" t="s">
        <v>251</v>
      </c>
      <c r="I12" s="23">
        <v>300000</v>
      </c>
      <c r="J12" s="23">
        <v>300000</v>
      </c>
      <c r="K12" s="23">
        <v>300000</v>
      </c>
      <c r="L12" s="23"/>
      <c r="M12" s="23"/>
      <c r="N12" s="23"/>
      <c r="O12" s="23"/>
      <c r="P12" s="23"/>
      <c r="Q12" s="23"/>
      <c r="R12" s="23"/>
      <c r="S12" s="23"/>
      <c r="T12" s="23"/>
      <c r="U12" s="23"/>
      <c r="V12" s="23"/>
      <c r="W12" s="23"/>
    </row>
    <row r="13" ht="18.75" customHeight="1" spans="1:23">
      <c r="A13" s="132" t="s">
        <v>300</v>
      </c>
      <c r="B13" s="132" t="s">
        <v>301</v>
      </c>
      <c r="C13" s="21" t="s">
        <v>299</v>
      </c>
      <c r="D13" s="132" t="s">
        <v>71</v>
      </c>
      <c r="E13" s="132" t="s">
        <v>95</v>
      </c>
      <c r="F13" s="132" t="s">
        <v>96</v>
      </c>
      <c r="G13" s="132" t="s">
        <v>302</v>
      </c>
      <c r="H13" s="133" t="s">
        <v>303</v>
      </c>
      <c r="I13" s="23">
        <v>200000</v>
      </c>
      <c r="J13" s="23">
        <v>200000</v>
      </c>
      <c r="K13" s="23">
        <v>200000</v>
      </c>
      <c r="L13" s="23"/>
      <c r="M13" s="23"/>
      <c r="N13" s="23"/>
      <c r="O13" s="23"/>
      <c r="P13" s="23"/>
      <c r="Q13" s="23"/>
      <c r="R13" s="23"/>
      <c r="S13" s="23"/>
      <c r="T13" s="23"/>
      <c r="U13" s="23"/>
      <c r="V13" s="23"/>
      <c r="W13" s="23"/>
    </row>
    <row r="14" ht="18.75" customHeight="1" spans="1:23">
      <c r="A14" s="132" t="s">
        <v>300</v>
      </c>
      <c r="B14" s="132" t="s">
        <v>301</v>
      </c>
      <c r="C14" s="21" t="s">
        <v>299</v>
      </c>
      <c r="D14" s="132" t="s">
        <v>71</v>
      </c>
      <c r="E14" s="132" t="s">
        <v>95</v>
      </c>
      <c r="F14" s="132" t="s">
        <v>96</v>
      </c>
      <c r="G14" s="132" t="s">
        <v>304</v>
      </c>
      <c r="H14" s="133" t="s">
        <v>305</v>
      </c>
      <c r="I14" s="23">
        <v>120000</v>
      </c>
      <c r="J14" s="23">
        <v>120000</v>
      </c>
      <c r="K14" s="23">
        <v>120000</v>
      </c>
      <c r="L14" s="23"/>
      <c r="M14" s="23"/>
      <c r="N14" s="23"/>
      <c r="O14" s="23"/>
      <c r="P14" s="23"/>
      <c r="Q14" s="23"/>
      <c r="R14" s="23"/>
      <c r="S14" s="23"/>
      <c r="T14" s="23"/>
      <c r="U14" s="23"/>
      <c r="V14" s="23"/>
      <c r="W14" s="23"/>
    </row>
    <row r="15" ht="18.75" customHeight="1" spans="1:23">
      <c r="A15" s="132" t="s">
        <v>300</v>
      </c>
      <c r="B15" s="132" t="s">
        <v>301</v>
      </c>
      <c r="C15" s="21" t="s">
        <v>299</v>
      </c>
      <c r="D15" s="132" t="s">
        <v>71</v>
      </c>
      <c r="E15" s="132" t="s">
        <v>95</v>
      </c>
      <c r="F15" s="132" t="s">
        <v>96</v>
      </c>
      <c r="G15" s="132" t="s">
        <v>306</v>
      </c>
      <c r="H15" s="133" t="s">
        <v>307</v>
      </c>
      <c r="I15" s="23">
        <v>300000</v>
      </c>
      <c r="J15" s="23">
        <v>300000</v>
      </c>
      <c r="K15" s="23">
        <v>300000</v>
      </c>
      <c r="L15" s="23"/>
      <c r="M15" s="23"/>
      <c r="N15" s="23"/>
      <c r="O15" s="23"/>
      <c r="P15" s="23"/>
      <c r="Q15" s="23"/>
      <c r="R15" s="23"/>
      <c r="S15" s="23"/>
      <c r="T15" s="23"/>
      <c r="U15" s="23"/>
      <c r="V15" s="23"/>
      <c r="W15" s="23"/>
    </row>
    <row r="16" ht="18.75" customHeight="1" spans="1:23">
      <c r="A16" s="132" t="s">
        <v>300</v>
      </c>
      <c r="B16" s="132" t="s">
        <v>301</v>
      </c>
      <c r="C16" s="21" t="s">
        <v>299</v>
      </c>
      <c r="D16" s="132" t="s">
        <v>71</v>
      </c>
      <c r="E16" s="132" t="s">
        <v>95</v>
      </c>
      <c r="F16" s="132" t="s">
        <v>96</v>
      </c>
      <c r="G16" s="132" t="s">
        <v>308</v>
      </c>
      <c r="H16" s="133" t="s">
        <v>309</v>
      </c>
      <c r="I16" s="23">
        <v>50000</v>
      </c>
      <c r="J16" s="23">
        <v>50000</v>
      </c>
      <c r="K16" s="23">
        <v>50000</v>
      </c>
      <c r="L16" s="23"/>
      <c r="M16" s="23"/>
      <c r="N16" s="23"/>
      <c r="O16" s="23"/>
      <c r="P16" s="23"/>
      <c r="Q16" s="23"/>
      <c r="R16" s="23"/>
      <c r="S16" s="23"/>
      <c r="T16" s="23"/>
      <c r="U16" s="23"/>
      <c r="V16" s="23"/>
      <c r="W16" s="23"/>
    </row>
    <row r="17" ht="18.75" customHeight="1" spans="1:23">
      <c r="A17" s="132" t="s">
        <v>300</v>
      </c>
      <c r="B17" s="132" t="s">
        <v>301</v>
      </c>
      <c r="C17" s="21" t="s">
        <v>299</v>
      </c>
      <c r="D17" s="132" t="s">
        <v>71</v>
      </c>
      <c r="E17" s="132" t="s">
        <v>95</v>
      </c>
      <c r="F17" s="132" t="s">
        <v>96</v>
      </c>
      <c r="G17" s="132" t="s">
        <v>256</v>
      </c>
      <c r="H17" s="133" t="s">
        <v>257</v>
      </c>
      <c r="I17" s="23">
        <v>60000</v>
      </c>
      <c r="J17" s="23">
        <v>60000</v>
      </c>
      <c r="K17" s="23">
        <v>60000</v>
      </c>
      <c r="L17" s="23"/>
      <c r="M17" s="23"/>
      <c r="N17" s="23"/>
      <c r="O17" s="23"/>
      <c r="P17" s="23"/>
      <c r="Q17" s="23"/>
      <c r="R17" s="23"/>
      <c r="S17" s="23"/>
      <c r="T17" s="23"/>
      <c r="U17" s="23"/>
      <c r="V17" s="23"/>
      <c r="W17" s="23"/>
    </row>
    <row r="18" ht="18.75" customHeight="1" spans="1:23">
      <c r="A18" s="132" t="s">
        <v>300</v>
      </c>
      <c r="B18" s="132" t="s">
        <v>301</v>
      </c>
      <c r="C18" s="21" t="s">
        <v>299</v>
      </c>
      <c r="D18" s="132" t="s">
        <v>71</v>
      </c>
      <c r="E18" s="132" t="s">
        <v>95</v>
      </c>
      <c r="F18" s="132" t="s">
        <v>96</v>
      </c>
      <c r="G18" s="132" t="s">
        <v>310</v>
      </c>
      <c r="H18" s="133" t="s">
        <v>191</v>
      </c>
      <c r="I18" s="23">
        <v>100000</v>
      </c>
      <c r="J18" s="23">
        <v>100000</v>
      </c>
      <c r="K18" s="23">
        <v>100000</v>
      </c>
      <c r="L18" s="23"/>
      <c r="M18" s="23"/>
      <c r="N18" s="23"/>
      <c r="O18" s="23"/>
      <c r="P18" s="23"/>
      <c r="Q18" s="23"/>
      <c r="R18" s="23"/>
      <c r="S18" s="23"/>
      <c r="T18" s="23"/>
      <c r="U18" s="23"/>
      <c r="V18" s="23"/>
      <c r="W18" s="23"/>
    </row>
    <row r="19" ht="18.75" customHeight="1" spans="1:23">
      <c r="A19" s="132" t="s">
        <v>300</v>
      </c>
      <c r="B19" s="132" t="s">
        <v>301</v>
      </c>
      <c r="C19" s="21" t="s">
        <v>299</v>
      </c>
      <c r="D19" s="132" t="s">
        <v>71</v>
      </c>
      <c r="E19" s="132" t="s">
        <v>95</v>
      </c>
      <c r="F19" s="132" t="s">
        <v>96</v>
      </c>
      <c r="G19" s="132" t="s">
        <v>311</v>
      </c>
      <c r="H19" s="133" t="s">
        <v>312</v>
      </c>
      <c r="I19" s="23">
        <v>500000</v>
      </c>
      <c r="J19" s="23">
        <v>500000</v>
      </c>
      <c r="K19" s="23">
        <v>500000</v>
      </c>
      <c r="L19" s="23"/>
      <c r="M19" s="23"/>
      <c r="N19" s="23"/>
      <c r="O19" s="23"/>
      <c r="P19" s="23"/>
      <c r="Q19" s="23"/>
      <c r="R19" s="23"/>
      <c r="S19" s="23"/>
      <c r="T19" s="23"/>
      <c r="U19" s="23"/>
      <c r="V19" s="23"/>
      <c r="W19" s="23"/>
    </row>
    <row r="20" ht="18.75" customHeight="1" spans="1:23">
      <c r="A20" s="132" t="s">
        <v>300</v>
      </c>
      <c r="B20" s="132" t="s">
        <v>301</v>
      </c>
      <c r="C20" s="21" t="s">
        <v>299</v>
      </c>
      <c r="D20" s="132" t="s">
        <v>71</v>
      </c>
      <c r="E20" s="132" t="s">
        <v>95</v>
      </c>
      <c r="F20" s="132" t="s">
        <v>96</v>
      </c>
      <c r="G20" s="132" t="s">
        <v>266</v>
      </c>
      <c r="H20" s="133" t="s">
        <v>265</v>
      </c>
      <c r="I20" s="23">
        <v>70000</v>
      </c>
      <c r="J20" s="23">
        <v>70000</v>
      </c>
      <c r="K20" s="23">
        <v>70000</v>
      </c>
      <c r="L20" s="23"/>
      <c r="M20" s="23"/>
      <c r="N20" s="23"/>
      <c r="O20" s="23"/>
      <c r="P20" s="23"/>
      <c r="Q20" s="23"/>
      <c r="R20" s="23"/>
      <c r="S20" s="23"/>
      <c r="T20" s="23"/>
      <c r="U20" s="23"/>
      <c r="V20" s="23"/>
      <c r="W20" s="23"/>
    </row>
    <row r="21" ht="18.75" customHeight="1" spans="1:23">
      <c r="A21" s="132" t="s">
        <v>300</v>
      </c>
      <c r="B21" s="132" t="s">
        <v>301</v>
      </c>
      <c r="C21" s="21" t="s">
        <v>299</v>
      </c>
      <c r="D21" s="132" t="s">
        <v>71</v>
      </c>
      <c r="E21" s="132" t="s">
        <v>95</v>
      </c>
      <c r="F21" s="132" t="s">
        <v>96</v>
      </c>
      <c r="G21" s="132" t="s">
        <v>269</v>
      </c>
      <c r="H21" s="133" t="s">
        <v>270</v>
      </c>
      <c r="I21" s="139">
        <v>100000</v>
      </c>
      <c r="J21" s="23">
        <v>100000</v>
      </c>
      <c r="K21" s="23">
        <v>100000</v>
      </c>
      <c r="L21" s="23"/>
      <c r="M21" s="23"/>
      <c r="N21" s="23"/>
      <c r="O21" s="23"/>
      <c r="P21" s="23"/>
      <c r="Q21" s="23"/>
      <c r="R21" s="23"/>
      <c r="S21" s="23"/>
      <c r="T21" s="23"/>
      <c r="U21" s="23"/>
      <c r="V21" s="23"/>
      <c r="W21" s="23"/>
    </row>
    <row r="22" ht="18.75" customHeight="1" spans="1:23">
      <c r="A22" s="25"/>
      <c r="B22" s="25"/>
      <c r="C22" s="21" t="s">
        <v>313</v>
      </c>
      <c r="D22" s="25"/>
      <c r="E22" s="25"/>
      <c r="F22" s="25"/>
      <c r="G22" s="25"/>
      <c r="H22" s="134"/>
      <c r="I22" s="23">
        <v>300000</v>
      </c>
      <c r="J22" s="23">
        <v>300000</v>
      </c>
      <c r="K22" s="23">
        <v>300000</v>
      </c>
      <c r="L22" s="23"/>
      <c r="M22" s="23"/>
      <c r="N22" s="23"/>
      <c r="O22" s="23"/>
      <c r="P22" s="23"/>
      <c r="Q22" s="23"/>
      <c r="R22" s="23"/>
      <c r="S22" s="23"/>
      <c r="T22" s="23"/>
      <c r="U22" s="23"/>
      <c r="V22" s="23"/>
      <c r="W22" s="23"/>
    </row>
    <row r="23" ht="18.75" customHeight="1" spans="1:23">
      <c r="A23" s="132" t="s">
        <v>295</v>
      </c>
      <c r="B23" s="132" t="s">
        <v>314</v>
      </c>
      <c r="C23" s="21" t="s">
        <v>313</v>
      </c>
      <c r="D23" s="132" t="s">
        <v>71</v>
      </c>
      <c r="E23" s="132" t="s">
        <v>131</v>
      </c>
      <c r="F23" s="132" t="s">
        <v>132</v>
      </c>
      <c r="G23" s="132" t="s">
        <v>250</v>
      </c>
      <c r="H23" s="133" t="s">
        <v>251</v>
      </c>
      <c r="I23" s="23">
        <v>100000</v>
      </c>
      <c r="J23" s="23">
        <v>100000</v>
      </c>
      <c r="K23" s="23">
        <v>100000</v>
      </c>
      <c r="L23" s="23"/>
      <c r="M23" s="23"/>
      <c r="N23" s="23"/>
      <c r="O23" s="23"/>
      <c r="P23" s="23"/>
      <c r="Q23" s="23"/>
      <c r="R23" s="23"/>
      <c r="S23" s="23"/>
      <c r="T23" s="23"/>
      <c r="U23" s="23"/>
      <c r="V23" s="23"/>
      <c r="W23" s="23"/>
    </row>
    <row r="24" ht="18.75" customHeight="1" spans="1:23">
      <c r="A24" s="132" t="s">
        <v>295</v>
      </c>
      <c r="B24" s="132" t="s">
        <v>314</v>
      </c>
      <c r="C24" s="21" t="s">
        <v>313</v>
      </c>
      <c r="D24" s="132" t="s">
        <v>71</v>
      </c>
      <c r="E24" s="132" t="s">
        <v>131</v>
      </c>
      <c r="F24" s="132" t="s">
        <v>132</v>
      </c>
      <c r="G24" s="132" t="s">
        <v>306</v>
      </c>
      <c r="H24" s="133" t="s">
        <v>307</v>
      </c>
      <c r="I24" s="23">
        <v>80000</v>
      </c>
      <c r="J24" s="23">
        <v>80000</v>
      </c>
      <c r="K24" s="23">
        <v>80000</v>
      </c>
      <c r="L24" s="23"/>
      <c r="M24" s="23"/>
      <c r="N24" s="23"/>
      <c r="O24" s="23"/>
      <c r="P24" s="23"/>
      <c r="Q24" s="23"/>
      <c r="R24" s="23"/>
      <c r="S24" s="23"/>
      <c r="T24" s="23"/>
      <c r="U24" s="23"/>
      <c r="V24" s="23"/>
      <c r="W24" s="23"/>
    </row>
    <row r="25" ht="18.75" customHeight="1" spans="1:23">
      <c r="A25" s="132" t="s">
        <v>295</v>
      </c>
      <c r="B25" s="132" t="s">
        <v>314</v>
      </c>
      <c r="C25" s="21" t="s">
        <v>313</v>
      </c>
      <c r="D25" s="132" t="s">
        <v>71</v>
      </c>
      <c r="E25" s="132" t="s">
        <v>131</v>
      </c>
      <c r="F25" s="132" t="s">
        <v>132</v>
      </c>
      <c r="G25" s="132" t="s">
        <v>308</v>
      </c>
      <c r="H25" s="133" t="s">
        <v>309</v>
      </c>
      <c r="I25" s="23">
        <v>30000</v>
      </c>
      <c r="J25" s="23">
        <v>30000</v>
      </c>
      <c r="K25" s="23">
        <v>30000</v>
      </c>
      <c r="L25" s="23"/>
      <c r="M25" s="23"/>
      <c r="N25" s="23"/>
      <c r="O25" s="23"/>
      <c r="P25" s="23"/>
      <c r="Q25" s="23"/>
      <c r="R25" s="23"/>
      <c r="S25" s="23"/>
      <c r="T25" s="23"/>
      <c r="U25" s="23"/>
      <c r="V25" s="23"/>
      <c r="W25" s="23"/>
    </row>
    <row r="26" ht="18.75" customHeight="1" spans="1:23">
      <c r="A26" s="132" t="s">
        <v>295</v>
      </c>
      <c r="B26" s="132" t="s">
        <v>314</v>
      </c>
      <c r="C26" s="21" t="s">
        <v>313</v>
      </c>
      <c r="D26" s="132" t="s">
        <v>71</v>
      </c>
      <c r="E26" s="132" t="s">
        <v>131</v>
      </c>
      <c r="F26" s="132" t="s">
        <v>132</v>
      </c>
      <c r="G26" s="132" t="s">
        <v>256</v>
      </c>
      <c r="H26" s="133" t="s">
        <v>257</v>
      </c>
      <c r="I26" s="23">
        <v>30000</v>
      </c>
      <c r="J26" s="23">
        <v>30000</v>
      </c>
      <c r="K26" s="23">
        <v>30000</v>
      </c>
      <c r="L26" s="23"/>
      <c r="M26" s="23"/>
      <c r="N26" s="23"/>
      <c r="O26" s="23"/>
      <c r="P26" s="23"/>
      <c r="Q26" s="23"/>
      <c r="R26" s="23"/>
      <c r="S26" s="23"/>
      <c r="T26" s="23"/>
      <c r="U26" s="23"/>
      <c r="V26" s="23"/>
      <c r="W26" s="23"/>
    </row>
    <row r="27" ht="18.75" customHeight="1" spans="1:23">
      <c r="A27" s="132" t="s">
        <v>295</v>
      </c>
      <c r="B27" s="132" t="s">
        <v>314</v>
      </c>
      <c r="C27" s="21" t="s">
        <v>313</v>
      </c>
      <c r="D27" s="132" t="s">
        <v>71</v>
      </c>
      <c r="E27" s="132" t="s">
        <v>131</v>
      </c>
      <c r="F27" s="132" t="s">
        <v>132</v>
      </c>
      <c r="G27" s="132" t="s">
        <v>310</v>
      </c>
      <c r="H27" s="133" t="s">
        <v>191</v>
      </c>
      <c r="I27" s="23">
        <v>40000</v>
      </c>
      <c r="J27" s="23">
        <v>40000</v>
      </c>
      <c r="K27" s="23">
        <v>40000</v>
      </c>
      <c r="L27" s="23"/>
      <c r="M27" s="23"/>
      <c r="N27" s="23"/>
      <c r="O27" s="23"/>
      <c r="P27" s="23"/>
      <c r="Q27" s="23"/>
      <c r="R27" s="23"/>
      <c r="S27" s="23"/>
      <c r="T27" s="23"/>
      <c r="U27" s="23"/>
      <c r="V27" s="23"/>
      <c r="W27" s="23"/>
    </row>
    <row r="28" ht="18.75" customHeight="1" spans="1:23">
      <c r="A28" s="132" t="s">
        <v>295</v>
      </c>
      <c r="B28" s="132" t="s">
        <v>314</v>
      </c>
      <c r="C28" s="21" t="s">
        <v>313</v>
      </c>
      <c r="D28" s="132" t="s">
        <v>71</v>
      </c>
      <c r="E28" s="132" t="s">
        <v>131</v>
      </c>
      <c r="F28" s="132" t="s">
        <v>132</v>
      </c>
      <c r="G28" s="132" t="s">
        <v>266</v>
      </c>
      <c r="H28" s="133" t="s">
        <v>265</v>
      </c>
      <c r="I28" s="23">
        <v>20000</v>
      </c>
      <c r="J28" s="23">
        <v>20000</v>
      </c>
      <c r="K28" s="23">
        <v>20000</v>
      </c>
      <c r="L28" s="23"/>
      <c r="M28" s="23"/>
      <c r="N28" s="23"/>
      <c r="O28" s="23"/>
      <c r="P28" s="23"/>
      <c r="Q28" s="23"/>
      <c r="R28" s="23"/>
      <c r="S28" s="23"/>
      <c r="T28" s="23"/>
      <c r="U28" s="23"/>
      <c r="V28" s="23"/>
      <c r="W28" s="23"/>
    </row>
    <row r="29" ht="18.75" customHeight="1" spans="1:23">
      <c r="A29" s="25"/>
      <c r="B29" s="25"/>
      <c r="C29" s="21" t="s">
        <v>315</v>
      </c>
      <c r="D29" s="25"/>
      <c r="E29" s="25"/>
      <c r="F29" s="25"/>
      <c r="G29" s="25"/>
      <c r="H29" s="134"/>
      <c r="I29" s="23">
        <v>1000000</v>
      </c>
      <c r="J29" s="23">
        <v>1000000</v>
      </c>
      <c r="K29" s="23">
        <v>1000000</v>
      </c>
      <c r="L29" s="23"/>
      <c r="M29" s="23"/>
      <c r="N29" s="23"/>
      <c r="O29" s="23"/>
      <c r="P29" s="23"/>
      <c r="Q29" s="23"/>
      <c r="R29" s="23"/>
      <c r="S29" s="23"/>
      <c r="T29" s="23"/>
      <c r="U29" s="23"/>
      <c r="V29" s="23"/>
      <c r="W29" s="23"/>
    </row>
    <row r="30" ht="18.75" customHeight="1" spans="1:23">
      <c r="A30" s="132" t="s">
        <v>295</v>
      </c>
      <c r="B30" s="132" t="s">
        <v>316</v>
      </c>
      <c r="C30" s="21" t="s">
        <v>315</v>
      </c>
      <c r="D30" s="132" t="s">
        <v>71</v>
      </c>
      <c r="E30" s="132" t="s">
        <v>91</v>
      </c>
      <c r="F30" s="132" t="s">
        <v>92</v>
      </c>
      <c r="G30" s="132" t="s">
        <v>306</v>
      </c>
      <c r="H30" s="133" t="s">
        <v>307</v>
      </c>
      <c r="I30" s="23">
        <v>500000</v>
      </c>
      <c r="J30" s="23">
        <v>500000</v>
      </c>
      <c r="K30" s="23">
        <v>500000</v>
      </c>
      <c r="L30" s="23"/>
      <c r="M30" s="23"/>
      <c r="N30" s="23"/>
      <c r="O30" s="23"/>
      <c r="P30" s="23"/>
      <c r="Q30" s="23"/>
      <c r="R30" s="23"/>
      <c r="S30" s="23"/>
      <c r="T30" s="23"/>
      <c r="U30" s="23"/>
      <c r="V30" s="23"/>
      <c r="W30" s="23"/>
    </row>
    <row r="31" ht="18.75" customHeight="1" spans="1:23">
      <c r="A31" s="132" t="s">
        <v>295</v>
      </c>
      <c r="B31" s="132" t="s">
        <v>316</v>
      </c>
      <c r="C31" s="21" t="s">
        <v>315</v>
      </c>
      <c r="D31" s="132" t="s">
        <v>71</v>
      </c>
      <c r="E31" s="132" t="s">
        <v>91</v>
      </c>
      <c r="F31" s="132" t="s">
        <v>92</v>
      </c>
      <c r="G31" s="132" t="s">
        <v>311</v>
      </c>
      <c r="H31" s="133" t="s">
        <v>312</v>
      </c>
      <c r="I31" s="23">
        <v>300000</v>
      </c>
      <c r="J31" s="23">
        <v>300000</v>
      </c>
      <c r="K31" s="23">
        <v>300000</v>
      </c>
      <c r="L31" s="23"/>
      <c r="M31" s="23"/>
      <c r="N31" s="23"/>
      <c r="O31" s="23"/>
      <c r="P31" s="23"/>
      <c r="Q31" s="23"/>
      <c r="R31" s="23"/>
      <c r="S31" s="23"/>
      <c r="T31" s="23"/>
      <c r="U31" s="23"/>
      <c r="V31" s="23"/>
      <c r="W31" s="23"/>
    </row>
    <row r="32" ht="18.75" customHeight="1" spans="1:23">
      <c r="A32" s="132" t="s">
        <v>295</v>
      </c>
      <c r="B32" s="132" t="s">
        <v>316</v>
      </c>
      <c r="C32" s="21" t="s">
        <v>315</v>
      </c>
      <c r="D32" s="132" t="s">
        <v>71</v>
      </c>
      <c r="E32" s="132" t="s">
        <v>91</v>
      </c>
      <c r="F32" s="132" t="s">
        <v>92</v>
      </c>
      <c r="G32" s="132" t="s">
        <v>269</v>
      </c>
      <c r="H32" s="133" t="s">
        <v>270</v>
      </c>
      <c r="I32" s="139">
        <v>200000</v>
      </c>
      <c r="J32" s="23">
        <v>200000</v>
      </c>
      <c r="K32" s="23">
        <v>200000</v>
      </c>
      <c r="L32" s="23"/>
      <c r="M32" s="23"/>
      <c r="N32" s="23"/>
      <c r="O32" s="23"/>
      <c r="P32" s="23"/>
      <c r="Q32" s="23"/>
      <c r="R32" s="23"/>
      <c r="S32" s="23"/>
      <c r="T32" s="23"/>
      <c r="U32" s="23"/>
      <c r="V32" s="23"/>
      <c r="W32" s="23"/>
    </row>
    <row r="33" ht="18.75" customHeight="1" spans="1:23">
      <c r="A33" s="25"/>
      <c r="B33" s="25"/>
      <c r="C33" s="21" t="s">
        <v>317</v>
      </c>
      <c r="D33" s="25"/>
      <c r="E33" s="25"/>
      <c r="F33" s="25"/>
      <c r="G33" s="25"/>
      <c r="H33" s="134"/>
      <c r="I33" s="23">
        <v>450000</v>
      </c>
      <c r="J33" s="23">
        <v>450000</v>
      </c>
      <c r="K33" s="23">
        <v>450000</v>
      </c>
      <c r="L33" s="23"/>
      <c r="M33" s="23"/>
      <c r="N33" s="23"/>
      <c r="O33" s="23"/>
      <c r="P33" s="23"/>
      <c r="Q33" s="23"/>
      <c r="R33" s="23"/>
      <c r="S33" s="23"/>
      <c r="T33" s="23"/>
      <c r="U33" s="23"/>
      <c r="V33" s="23"/>
      <c r="W33" s="23"/>
    </row>
    <row r="34" ht="18.75" customHeight="1" spans="1:23">
      <c r="A34" s="132" t="s">
        <v>295</v>
      </c>
      <c r="B34" s="132" t="s">
        <v>318</v>
      </c>
      <c r="C34" s="21" t="s">
        <v>317</v>
      </c>
      <c r="D34" s="132" t="s">
        <v>71</v>
      </c>
      <c r="E34" s="132" t="s">
        <v>95</v>
      </c>
      <c r="F34" s="132" t="s">
        <v>96</v>
      </c>
      <c r="G34" s="132" t="s">
        <v>250</v>
      </c>
      <c r="H34" s="133" t="s">
        <v>251</v>
      </c>
      <c r="I34" s="23">
        <v>30000</v>
      </c>
      <c r="J34" s="23">
        <v>30000</v>
      </c>
      <c r="K34" s="23">
        <v>30000</v>
      </c>
      <c r="L34" s="23"/>
      <c r="M34" s="23"/>
      <c r="N34" s="23"/>
      <c r="O34" s="23"/>
      <c r="P34" s="23"/>
      <c r="Q34" s="23"/>
      <c r="R34" s="23"/>
      <c r="S34" s="23"/>
      <c r="T34" s="23"/>
      <c r="U34" s="23"/>
      <c r="V34" s="23"/>
      <c r="W34" s="23"/>
    </row>
    <row r="35" ht="18.75" customHeight="1" spans="1:23">
      <c r="A35" s="132" t="s">
        <v>295</v>
      </c>
      <c r="B35" s="132" t="s">
        <v>318</v>
      </c>
      <c r="C35" s="21" t="s">
        <v>317</v>
      </c>
      <c r="D35" s="132" t="s">
        <v>71</v>
      </c>
      <c r="E35" s="132" t="s">
        <v>95</v>
      </c>
      <c r="F35" s="132" t="s">
        <v>96</v>
      </c>
      <c r="G35" s="132" t="s">
        <v>311</v>
      </c>
      <c r="H35" s="133" t="s">
        <v>312</v>
      </c>
      <c r="I35" s="23">
        <v>420000</v>
      </c>
      <c r="J35" s="23">
        <v>420000</v>
      </c>
      <c r="K35" s="23">
        <v>420000</v>
      </c>
      <c r="L35" s="23"/>
      <c r="M35" s="23"/>
      <c r="N35" s="23"/>
      <c r="O35" s="23"/>
      <c r="P35" s="23"/>
      <c r="Q35" s="23"/>
      <c r="R35" s="23"/>
      <c r="S35" s="23"/>
      <c r="T35" s="23"/>
      <c r="U35" s="23"/>
      <c r="V35" s="23"/>
      <c r="W35" s="23"/>
    </row>
    <row r="36" ht="18.75" customHeight="1" spans="1:23">
      <c r="A36" s="25"/>
      <c r="B36" s="25"/>
      <c r="C36" s="21" t="s">
        <v>319</v>
      </c>
      <c r="D36" s="25"/>
      <c r="E36" s="25"/>
      <c r="F36" s="25"/>
      <c r="G36" s="25"/>
      <c r="H36" s="134"/>
      <c r="I36" s="23">
        <v>50000</v>
      </c>
      <c r="J36" s="23"/>
      <c r="K36" s="23"/>
      <c r="L36" s="23"/>
      <c r="M36" s="23"/>
      <c r="N36" s="23"/>
      <c r="O36" s="23"/>
      <c r="P36" s="23"/>
      <c r="Q36" s="23"/>
      <c r="R36" s="23">
        <v>50000</v>
      </c>
      <c r="S36" s="23"/>
      <c r="T36" s="23"/>
      <c r="U36" s="23">
        <v>50000</v>
      </c>
      <c r="V36" s="23"/>
      <c r="W36" s="23"/>
    </row>
    <row r="37" ht="18.75" customHeight="1" spans="1:23">
      <c r="A37" s="132" t="s">
        <v>300</v>
      </c>
      <c r="B37" s="132" t="s">
        <v>320</v>
      </c>
      <c r="C37" s="21" t="s">
        <v>319</v>
      </c>
      <c r="D37" s="132" t="s">
        <v>71</v>
      </c>
      <c r="E37" s="132" t="s">
        <v>131</v>
      </c>
      <c r="F37" s="132" t="s">
        <v>132</v>
      </c>
      <c r="G37" s="132" t="s">
        <v>297</v>
      </c>
      <c r="H37" s="133" t="s">
        <v>298</v>
      </c>
      <c r="I37" s="23">
        <v>50000</v>
      </c>
      <c r="J37" s="23"/>
      <c r="K37" s="23"/>
      <c r="L37" s="23"/>
      <c r="M37" s="23"/>
      <c r="N37" s="23"/>
      <c r="O37" s="23"/>
      <c r="P37" s="23"/>
      <c r="Q37" s="23"/>
      <c r="R37" s="23">
        <v>50000</v>
      </c>
      <c r="S37" s="23"/>
      <c r="T37" s="23"/>
      <c r="U37" s="23">
        <v>50000</v>
      </c>
      <c r="V37" s="23"/>
      <c r="W37" s="23"/>
    </row>
    <row r="38" ht="18.75" customHeight="1" spans="1:23">
      <c r="A38" s="25"/>
      <c r="B38" s="25"/>
      <c r="C38" s="21" t="s">
        <v>321</v>
      </c>
      <c r="D38" s="25"/>
      <c r="E38" s="25"/>
      <c r="F38" s="25"/>
      <c r="G38" s="25"/>
      <c r="H38" s="134"/>
      <c r="I38" s="23">
        <v>2683900</v>
      </c>
      <c r="J38" s="23">
        <v>2683900</v>
      </c>
      <c r="K38" s="23">
        <v>2683900</v>
      </c>
      <c r="L38" s="23"/>
      <c r="M38" s="23"/>
      <c r="N38" s="23"/>
      <c r="O38" s="23"/>
      <c r="P38" s="23"/>
      <c r="Q38" s="23"/>
      <c r="R38" s="23"/>
      <c r="S38" s="23"/>
      <c r="T38" s="23"/>
      <c r="U38" s="23"/>
      <c r="V38" s="23"/>
      <c r="W38" s="23"/>
    </row>
    <row r="39" ht="18.75" customHeight="1" spans="1:23">
      <c r="A39" s="132" t="s">
        <v>300</v>
      </c>
      <c r="B39" s="132" t="s">
        <v>322</v>
      </c>
      <c r="C39" s="21" t="s">
        <v>321</v>
      </c>
      <c r="D39" s="132" t="s">
        <v>71</v>
      </c>
      <c r="E39" s="132" t="s">
        <v>135</v>
      </c>
      <c r="F39" s="132" t="s">
        <v>136</v>
      </c>
      <c r="G39" s="132" t="s">
        <v>323</v>
      </c>
      <c r="H39" s="133" t="s">
        <v>324</v>
      </c>
      <c r="I39" s="23">
        <v>2683900</v>
      </c>
      <c r="J39" s="23">
        <v>2683900</v>
      </c>
      <c r="K39" s="23">
        <v>2683900</v>
      </c>
      <c r="L39" s="23"/>
      <c r="M39" s="23"/>
      <c r="N39" s="23"/>
      <c r="O39" s="23"/>
      <c r="P39" s="23"/>
      <c r="Q39" s="23"/>
      <c r="R39" s="23"/>
      <c r="S39" s="23"/>
      <c r="T39" s="23"/>
      <c r="U39" s="23"/>
      <c r="V39" s="23"/>
      <c r="W39" s="23"/>
    </row>
    <row r="40" ht="18.75" customHeight="1" spans="1:23">
      <c r="A40" s="25"/>
      <c r="B40" s="25"/>
      <c r="C40" s="21" t="s">
        <v>325</v>
      </c>
      <c r="D40" s="25"/>
      <c r="E40" s="25"/>
      <c r="F40" s="25"/>
      <c r="G40" s="25"/>
      <c r="H40" s="134"/>
      <c r="I40" s="23">
        <v>203600</v>
      </c>
      <c r="J40" s="23">
        <v>203600</v>
      </c>
      <c r="K40" s="23">
        <v>203600</v>
      </c>
      <c r="L40" s="23"/>
      <c r="M40" s="23"/>
      <c r="N40" s="23"/>
      <c r="O40" s="23"/>
      <c r="P40" s="23"/>
      <c r="Q40" s="23"/>
      <c r="R40" s="23"/>
      <c r="S40" s="23"/>
      <c r="T40" s="23"/>
      <c r="U40" s="23"/>
      <c r="V40" s="23"/>
      <c r="W40" s="23"/>
    </row>
    <row r="41" ht="18.75" customHeight="1" spans="1:23">
      <c r="A41" s="132" t="s">
        <v>300</v>
      </c>
      <c r="B41" s="132" t="s">
        <v>326</v>
      </c>
      <c r="C41" s="21" t="s">
        <v>325</v>
      </c>
      <c r="D41" s="132" t="s">
        <v>71</v>
      </c>
      <c r="E41" s="132" t="s">
        <v>131</v>
      </c>
      <c r="F41" s="132" t="s">
        <v>132</v>
      </c>
      <c r="G41" s="132" t="s">
        <v>327</v>
      </c>
      <c r="H41" s="133" t="s">
        <v>328</v>
      </c>
      <c r="I41" s="23">
        <v>203600</v>
      </c>
      <c r="J41" s="23">
        <v>203600</v>
      </c>
      <c r="K41" s="23">
        <v>203600</v>
      </c>
      <c r="L41" s="23"/>
      <c r="M41" s="23"/>
      <c r="N41" s="23"/>
      <c r="O41" s="23"/>
      <c r="P41" s="23"/>
      <c r="Q41" s="23"/>
      <c r="R41" s="23"/>
      <c r="S41" s="23"/>
      <c r="T41" s="23"/>
      <c r="U41" s="23"/>
      <c r="V41" s="23"/>
      <c r="W41" s="23"/>
    </row>
    <row r="42" ht="18.75" customHeight="1" spans="1:23">
      <c r="A42" s="25"/>
      <c r="B42" s="25"/>
      <c r="C42" s="21" t="s">
        <v>329</v>
      </c>
      <c r="D42" s="25"/>
      <c r="E42" s="25"/>
      <c r="F42" s="25"/>
      <c r="G42" s="25"/>
      <c r="H42" s="134"/>
      <c r="I42" s="23">
        <v>1100000</v>
      </c>
      <c r="J42" s="23">
        <v>1100000</v>
      </c>
      <c r="K42" s="23">
        <v>1100000</v>
      </c>
      <c r="L42" s="23"/>
      <c r="M42" s="23"/>
      <c r="N42" s="23"/>
      <c r="O42" s="23"/>
      <c r="P42" s="23"/>
      <c r="Q42" s="23"/>
      <c r="R42" s="23"/>
      <c r="S42" s="23"/>
      <c r="T42" s="23"/>
      <c r="U42" s="23"/>
      <c r="V42" s="23"/>
      <c r="W42" s="23"/>
    </row>
    <row r="43" ht="18.75" customHeight="1" spans="1:23">
      <c r="A43" s="132" t="s">
        <v>295</v>
      </c>
      <c r="B43" s="132" t="s">
        <v>330</v>
      </c>
      <c r="C43" s="21" t="s">
        <v>329</v>
      </c>
      <c r="D43" s="132" t="s">
        <v>71</v>
      </c>
      <c r="E43" s="132" t="s">
        <v>95</v>
      </c>
      <c r="F43" s="132" t="s">
        <v>96</v>
      </c>
      <c r="G43" s="132" t="s">
        <v>327</v>
      </c>
      <c r="H43" s="133" t="s">
        <v>328</v>
      </c>
      <c r="I43" s="23">
        <v>1100000</v>
      </c>
      <c r="J43" s="23">
        <v>1100000</v>
      </c>
      <c r="K43" s="23">
        <v>1100000</v>
      </c>
      <c r="L43" s="23"/>
      <c r="M43" s="23"/>
      <c r="N43" s="23"/>
      <c r="O43" s="23"/>
      <c r="P43" s="23"/>
      <c r="Q43" s="23"/>
      <c r="R43" s="23"/>
      <c r="S43" s="23"/>
      <c r="T43" s="23"/>
      <c r="U43" s="23"/>
      <c r="V43" s="23"/>
      <c r="W43" s="23"/>
    </row>
    <row r="44" ht="18.75" customHeight="1" spans="1:23">
      <c r="A44" s="35" t="s">
        <v>137</v>
      </c>
      <c r="B44" s="36"/>
      <c r="C44" s="36"/>
      <c r="D44" s="36"/>
      <c r="E44" s="36"/>
      <c r="F44" s="36"/>
      <c r="G44" s="36"/>
      <c r="H44" s="135"/>
      <c r="I44" s="23">
        <v>7827500</v>
      </c>
      <c r="J44" s="23">
        <v>7777500</v>
      </c>
      <c r="K44" s="23">
        <v>7777500</v>
      </c>
      <c r="L44" s="23"/>
      <c r="M44" s="23"/>
      <c r="N44" s="23"/>
      <c r="O44" s="23"/>
      <c r="P44" s="23"/>
      <c r="Q44" s="23"/>
      <c r="R44" s="23">
        <v>50000</v>
      </c>
      <c r="S44" s="23"/>
      <c r="T44" s="23"/>
      <c r="U44" s="23">
        <v>50000</v>
      </c>
      <c r="V44" s="23"/>
      <c r="W44" s="23"/>
    </row>
    <row r="45" customHeight="1" spans="9:9">
      <c r="I45" s="121"/>
    </row>
  </sheetData>
  <autoFilter ref="A7:W44">
    <extLst/>
  </autoFilter>
  <mergeCells count="28">
    <mergeCell ref="A2:W2"/>
    <mergeCell ref="A3:H3"/>
    <mergeCell ref="J4:M4"/>
    <mergeCell ref="N4:P4"/>
    <mergeCell ref="R4:W4"/>
    <mergeCell ref="A44:H4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88"/>
  <sheetViews>
    <sheetView showZeros="0" tabSelected="1" topLeftCell="A60" workbookViewId="0">
      <selection activeCell="J70" sqref="J70"/>
    </sheetView>
  </sheetViews>
  <sheetFormatPr defaultColWidth="9.14285714285714" defaultRowHeight="12" customHeight="1"/>
  <cols>
    <col min="1" max="1" width="34.2857142857143" customWidth="1"/>
    <col min="2" max="2" width="48" customWidth="1"/>
    <col min="3" max="4" width="18.2857142857143" customWidth="1"/>
    <col min="5" max="5" width="32.5714285714286" customWidth="1"/>
    <col min="6" max="6" width="12" customWidth="1"/>
    <col min="7" max="7" width="23.4285714285714" customWidth="1"/>
    <col min="8" max="9" width="12" customWidth="1"/>
    <col min="10" max="10" width="27.5714285714286" customWidth="1"/>
  </cols>
  <sheetData>
    <row r="1" ht="15" customHeight="1" spans="10:10">
      <c r="J1" s="89" t="s">
        <v>331</v>
      </c>
    </row>
    <row r="2" ht="36.75" customHeight="1" spans="1:10">
      <c r="A2" s="5" t="str">
        <f>"2025"&amp;"年部门项目支出绩效目标表"</f>
        <v>2025年部门项目支出绩效目标表</v>
      </c>
      <c r="B2" s="6"/>
      <c r="C2" s="6"/>
      <c r="D2" s="6"/>
      <c r="E2" s="6"/>
      <c r="F2" s="52"/>
      <c r="G2" s="6"/>
      <c r="H2" s="52"/>
      <c r="I2" s="52"/>
      <c r="J2" s="6"/>
    </row>
    <row r="3" ht="18.75" customHeight="1" spans="1:8">
      <c r="A3" s="7" t="str">
        <f>"单位名称："&amp;"临沧市发展和改革委员会"</f>
        <v>单位名称：临沧市发展和改革委员会</v>
      </c>
      <c r="B3" s="3"/>
      <c r="C3" s="3"/>
      <c r="D3" s="3"/>
      <c r="E3" s="3"/>
      <c r="F3" s="38"/>
      <c r="G3" s="3"/>
      <c r="H3" s="38"/>
    </row>
    <row r="4" ht="18.75" customHeight="1" spans="1:10">
      <c r="A4" s="47" t="s">
        <v>332</v>
      </c>
      <c r="B4" s="47" t="s">
        <v>333</v>
      </c>
      <c r="C4" s="47" t="s">
        <v>334</v>
      </c>
      <c r="D4" s="47" t="s">
        <v>335</v>
      </c>
      <c r="E4" s="47" t="s">
        <v>336</v>
      </c>
      <c r="F4" s="53" t="s">
        <v>337</v>
      </c>
      <c r="G4" s="47" t="s">
        <v>338</v>
      </c>
      <c r="H4" s="53" t="s">
        <v>339</v>
      </c>
      <c r="I4" s="53" t="s">
        <v>340</v>
      </c>
      <c r="J4" s="47" t="s">
        <v>341</v>
      </c>
    </row>
    <row r="5" ht="18.75" customHeight="1" spans="1:10">
      <c r="A5" s="120">
        <v>1</v>
      </c>
      <c r="B5" s="120">
        <v>2</v>
      </c>
      <c r="C5" s="120">
        <v>3</v>
      </c>
      <c r="D5" s="120">
        <v>4</v>
      </c>
      <c r="E5" s="120">
        <v>5</v>
      </c>
      <c r="F5" s="120">
        <v>6</v>
      </c>
      <c r="G5" s="120">
        <v>7</v>
      </c>
      <c r="H5" s="120">
        <v>8</v>
      </c>
      <c r="I5" s="120">
        <v>9</v>
      </c>
      <c r="J5" s="120">
        <v>10</v>
      </c>
    </row>
    <row r="6" ht="18.75" customHeight="1" spans="1:10">
      <c r="A6" s="34" t="s">
        <v>71</v>
      </c>
      <c r="B6" s="48"/>
      <c r="C6" s="48"/>
      <c r="D6" s="48"/>
      <c r="E6" s="54"/>
      <c r="F6" s="55"/>
      <c r="G6" s="54"/>
      <c r="H6" s="55"/>
      <c r="I6" s="55"/>
      <c r="J6" s="54"/>
    </row>
    <row r="7" ht="18.75" customHeight="1" spans="1:10">
      <c r="A7" s="66" t="s">
        <v>71</v>
      </c>
      <c r="B7" s="21"/>
      <c r="C7" s="21"/>
      <c r="D7" s="21"/>
      <c r="E7" s="34"/>
      <c r="F7" s="21"/>
      <c r="G7" s="34"/>
      <c r="H7" s="21"/>
      <c r="I7" s="21"/>
      <c r="J7" s="34"/>
    </row>
    <row r="8" ht="18.75" customHeight="1" spans="1:10">
      <c r="A8" s="243" t="s">
        <v>317</v>
      </c>
      <c r="B8" s="21" t="s">
        <v>342</v>
      </c>
      <c r="C8" s="21" t="s">
        <v>343</v>
      </c>
      <c r="D8" s="21" t="s">
        <v>344</v>
      </c>
      <c r="E8" s="34" t="s">
        <v>345</v>
      </c>
      <c r="F8" s="21" t="s">
        <v>346</v>
      </c>
      <c r="G8" s="34" t="s">
        <v>180</v>
      </c>
      <c r="H8" s="21" t="s">
        <v>347</v>
      </c>
      <c r="I8" s="21" t="s">
        <v>348</v>
      </c>
      <c r="J8" s="34" t="s">
        <v>349</v>
      </c>
    </row>
    <row r="9" ht="18.75" customHeight="1" spans="1:10">
      <c r="A9" s="243" t="s">
        <v>317</v>
      </c>
      <c r="B9" s="21" t="s">
        <v>342</v>
      </c>
      <c r="C9" s="21" t="s">
        <v>343</v>
      </c>
      <c r="D9" s="21" t="s">
        <v>344</v>
      </c>
      <c r="E9" s="34" t="s">
        <v>350</v>
      </c>
      <c r="F9" s="21" t="s">
        <v>351</v>
      </c>
      <c r="G9" s="34" t="s">
        <v>352</v>
      </c>
      <c r="H9" s="21" t="s">
        <v>353</v>
      </c>
      <c r="I9" s="21" t="s">
        <v>348</v>
      </c>
      <c r="J9" s="34" t="s">
        <v>354</v>
      </c>
    </row>
    <row r="10" ht="18.75" customHeight="1" spans="1:10">
      <c r="A10" s="243" t="s">
        <v>317</v>
      </c>
      <c r="B10" s="21" t="s">
        <v>342</v>
      </c>
      <c r="C10" s="21" t="s">
        <v>343</v>
      </c>
      <c r="D10" s="21" t="s">
        <v>344</v>
      </c>
      <c r="E10" s="34" t="s">
        <v>355</v>
      </c>
      <c r="F10" s="21" t="s">
        <v>351</v>
      </c>
      <c r="G10" s="34" t="s">
        <v>352</v>
      </c>
      <c r="H10" s="21" t="s">
        <v>353</v>
      </c>
      <c r="I10" s="21" t="s">
        <v>356</v>
      </c>
      <c r="J10" s="34" t="s">
        <v>357</v>
      </c>
    </row>
    <row r="11" ht="18.75" customHeight="1" spans="1:10">
      <c r="A11" s="243" t="s">
        <v>317</v>
      </c>
      <c r="B11" s="21" t="s">
        <v>342</v>
      </c>
      <c r="C11" s="21" t="s">
        <v>343</v>
      </c>
      <c r="D11" s="21" t="s">
        <v>358</v>
      </c>
      <c r="E11" s="34" t="s">
        <v>359</v>
      </c>
      <c r="F11" s="21" t="s">
        <v>351</v>
      </c>
      <c r="G11" s="34" t="s">
        <v>360</v>
      </c>
      <c r="H11" s="21" t="s">
        <v>361</v>
      </c>
      <c r="I11" s="21" t="s">
        <v>348</v>
      </c>
      <c r="J11" s="34" t="s">
        <v>359</v>
      </c>
    </row>
    <row r="12" ht="18.75" customHeight="1" spans="1:10">
      <c r="A12" s="243" t="s">
        <v>317</v>
      </c>
      <c r="B12" s="21" t="s">
        <v>342</v>
      </c>
      <c r="C12" s="21" t="s">
        <v>343</v>
      </c>
      <c r="D12" s="21" t="s">
        <v>362</v>
      </c>
      <c r="E12" s="34" t="s">
        <v>363</v>
      </c>
      <c r="F12" s="21" t="s">
        <v>364</v>
      </c>
      <c r="G12" s="34" t="s">
        <v>365</v>
      </c>
      <c r="H12" s="21" t="s">
        <v>361</v>
      </c>
      <c r="I12" s="21" t="s">
        <v>356</v>
      </c>
      <c r="J12" s="34" t="s">
        <v>366</v>
      </c>
    </row>
    <row r="13" ht="18.75" customHeight="1" spans="1:10">
      <c r="A13" s="243" t="s">
        <v>317</v>
      </c>
      <c r="B13" s="21" t="s">
        <v>342</v>
      </c>
      <c r="C13" s="21" t="s">
        <v>343</v>
      </c>
      <c r="D13" s="21" t="s">
        <v>367</v>
      </c>
      <c r="E13" s="34" t="s">
        <v>368</v>
      </c>
      <c r="F13" s="21" t="s">
        <v>369</v>
      </c>
      <c r="G13" s="34" t="s">
        <v>370</v>
      </c>
      <c r="H13" s="21" t="s">
        <v>371</v>
      </c>
      <c r="I13" s="21" t="s">
        <v>356</v>
      </c>
      <c r="J13" s="34" t="s">
        <v>372</v>
      </c>
    </row>
    <row r="14" ht="18.75" customHeight="1" spans="1:10">
      <c r="A14" s="243" t="s">
        <v>317</v>
      </c>
      <c r="B14" s="21" t="s">
        <v>342</v>
      </c>
      <c r="C14" s="21" t="s">
        <v>373</v>
      </c>
      <c r="D14" s="21" t="s">
        <v>374</v>
      </c>
      <c r="E14" s="34" t="s">
        <v>375</v>
      </c>
      <c r="F14" s="21" t="s">
        <v>351</v>
      </c>
      <c r="G14" s="34" t="s">
        <v>376</v>
      </c>
      <c r="H14" s="21" t="s">
        <v>377</v>
      </c>
      <c r="I14" s="21" t="s">
        <v>356</v>
      </c>
      <c r="J14" s="34" t="s">
        <v>378</v>
      </c>
    </row>
    <row r="15" ht="18.75" customHeight="1" spans="1:10">
      <c r="A15" s="243" t="s">
        <v>317</v>
      </c>
      <c r="B15" s="21" t="s">
        <v>342</v>
      </c>
      <c r="C15" s="21" t="s">
        <v>373</v>
      </c>
      <c r="D15" s="21" t="s">
        <v>379</v>
      </c>
      <c r="E15" s="34" t="s">
        <v>380</v>
      </c>
      <c r="F15" s="21" t="s">
        <v>364</v>
      </c>
      <c r="G15" s="34" t="s">
        <v>182</v>
      </c>
      <c r="H15" s="21" t="s">
        <v>361</v>
      </c>
      <c r="I15" s="21" t="s">
        <v>348</v>
      </c>
      <c r="J15" s="34" t="s">
        <v>380</v>
      </c>
    </row>
    <row r="16" ht="18.75" customHeight="1" spans="1:10">
      <c r="A16" s="243" t="s">
        <v>317</v>
      </c>
      <c r="B16" s="21" t="s">
        <v>342</v>
      </c>
      <c r="C16" s="21" t="s">
        <v>373</v>
      </c>
      <c r="D16" s="21" t="s">
        <v>379</v>
      </c>
      <c r="E16" s="34" t="s">
        <v>381</v>
      </c>
      <c r="F16" s="21" t="s">
        <v>364</v>
      </c>
      <c r="G16" s="34" t="s">
        <v>382</v>
      </c>
      <c r="H16" s="21" t="s">
        <v>383</v>
      </c>
      <c r="I16" s="21" t="s">
        <v>348</v>
      </c>
      <c r="J16" s="34" t="s">
        <v>384</v>
      </c>
    </row>
    <row r="17" ht="18.75" customHeight="1" spans="1:10">
      <c r="A17" s="243" t="s">
        <v>317</v>
      </c>
      <c r="B17" s="21" t="s">
        <v>342</v>
      </c>
      <c r="C17" s="21" t="s">
        <v>385</v>
      </c>
      <c r="D17" s="21" t="s">
        <v>386</v>
      </c>
      <c r="E17" s="34" t="s">
        <v>387</v>
      </c>
      <c r="F17" s="21" t="s">
        <v>364</v>
      </c>
      <c r="G17" s="34" t="s">
        <v>382</v>
      </c>
      <c r="H17" s="21" t="s">
        <v>388</v>
      </c>
      <c r="I17" s="21" t="s">
        <v>356</v>
      </c>
      <c r="J17" s="34" t="s">
        <v>389</v>
      </c>
    </row>
    <row r="18" ht="18.75" customHeight="1" spans="1:10">
      <c r="A18" s="67" t="s">
        <v>315</v>
      </c>
      <c r="B18" s="21" t="s">
        <v>390</v>
      </c>
      <c r="C18" s="21" t="s">
        <v>343</v>
      </c>
      <c r="D18" s="21" t="s">
        <v>344</v>
      </c>
      <c r="E18" s="34" t="s">
        <v>391</v>
      </c>
      <c r="F18" s="21" t="s">
        <v>351</v>
      </c>
      <c r="G18" s="34" t="s">
        <v>392</v>
      </c>
      <c r="H18" s="21" t="s">
        <v>393</v>
      </c>
      <c r="I18" s="21" t="s">
        <v>348</v>
      </c>
      <c r="J18" s="34" t="s">
        <v>394</v>
      </c>
    </row>
    <row r="19" ht="18.75" customHeight="1" spans="1:10">
      <c r="A19" s="243" t="s">
        <v>315</v>
      </c>
      <c r="B19" s="21" t="s">
        <v>390</v>
      </c>
      <c r="C19" s="21" t="s">
        <v>343</v>
      </c>
      <c r="D19" s="21" t="s">
        <v>344</v>
      </c>
      <c r="E19" s="34" t="s">
        <v>395</v>
      </c>
      <c r="F19" s="21" t="s">
        <v>351</v>
      </c>
      <c r="G19" s="34" t="s">
        <v>376</v>
      </c>
      <c r="H19" s="21" t="s">
        <v>347</v>
      </c>
      <c r="I19" s="21" t="s">
        <v>348</v>
      </c>
      <c r="J19" s="34" t="s">
        <v>396</v>
      </c>
    </row>
    <row r="20" ht="18.75" customHeight="1" spans="1:10">
      <c r="A20" s="243" t="s">
        <v>315</v>
      </c>
      <c r="B20" s="21" t="s">
        <v>390</v>
      </c>
      <c r="C20" s="21" t="s">
        <v>343</v>
      </c>
      <c r="D20" s="21" t="s">
        <v>344</v>
      </c>
      <c r="E20" s="34" t="s">
        <v>397</v>
      </c>
      <c r="F20" s="21" t="s">
        <v>346</v>
      </c>
      <c r="G20" s="34" t="s">
        <v>392</v>
      </c>
      <c r="H20" s="21" t="s">
        <v>383</v>
      </c>
      <c r="I20" s="21" t="s">
        <v>348</v>
      </c>
      <c r="J20" s="34" t="s">
        <v>398</v>
      </c>
    </row>
    <row r="21" ht="18.75" customHeight="1" spans="1:10">
      <c r="A21" s="243" t="s">
        <v>315</v>
      </c>
      <c r="B21" s="21" t="s">
        <v>390</v>
      </c>
      <c r="C21" s="21" t="s">
        <v>343</v>
      </c>
      <c r="D21" s="21" t="s">
        <v>344</v>
      </c>
      <c r="E21" s="34" t="s">
        <v>399</v>
      </c>
      <c r="F21" s="21" t="s">
        <v>351</v>
      </c>
      <c r="G21" s="34" t="s">
        <v>400</v>
      </c>
      <c r="H21" s="21" t="s">
        <v>383</v>
      </c>
      <c r="I21" s="21" t="s">
        <v>348</v>
      </c>
      <c r="J21" s="34" t="s">
        <v>401</v>
      </c>
    </row>
    <row r="22" ht="18.75" customHeight="1" spans="1:10">
      <c r="A22" s="243" t="s">
        <v>315</v>
      </c>
      <c r="B22" s="21" t="s">
        <v>390</v>
      </c>
      <c r="C22" s="21" t="s">
        <v>343</v>
      </c>
      <c r="D22" s="21" t="s">
        <v>358</v>
      </c>
      <c r="E22" s="34" t="s">
        <v>402</v>
      </c>
      <c r="F22" s="21" t="s">
        <v>346</v>
      </c>
      <c r="G22" s="34" t="s">
        <v>403</v>
      </c>
      <c r="H22" s="21" t="s">
        <v>361</v>
      </c>
      <c r="I22" s="21" t="s">
        <v>356</v>
      </c>
      <c r="J22" s="34" t="s">
        <v>404</v>
      </c>
    </row>
    <row r="23" ht="18.75" customHeight="1" spans="1:10">
      <c r="A23" s="243" t="s">
        <v>315</v>
      </c>
      <c r="B23" s="21" t="s">
        <v>390</v>
      </c>
      <c r="C23" s="21" t="s">
        <v>343</v>
      </c>
      <c r="D23" s="21" t="s">
        <v>358</v>
      </c>
      <c r="E23" s="34" t="s">
        <v>405</v>
      </c>
      <c r="F23" s="21" t="s">
        <v>346</v>
      </c>
      <c r="G23" s="34" t="s">
        <v>403</v>
      </c>
      <c r="H23" s="21" t="s">
        <v>361</v>
      </c>
      <c r="I23" s="21" t="s">
        <v>356</v>
      </c>
      <c r="J23" s="34" t="s">
        <v>406</v>
      </c>
    </row>
    <row r="24" ht="18.75" customHeight="1" spans="1:10">
      <c r="A24" s="243" t="s">
        <v>315</v>
      </c>
      <c r="B24" s="21" t="s">
        <v>390</v>
      </c>
      <c r="C24" s="21" t="s">
        <v>343</v>
      </c>
      <c r="D24" s="21" t="s">
        <v>358</v>
      </c>
      <c r="E24" s="34" t="s">
        <v>407</v>
      </c>
      <c r="F24" s="21" t="s">
        <v>351</v>
      </c>
      <c r="G24" s="34" t="s">
        <v>407</v>
      </c>
      <c r="H24" s="21"/>
      <c r="I24" s="21" t="s">
        <v>356</v>
      </c>
      <c r="J24" s="34" t="s">
        <v>407</v>
      </c>
    </row>
    <row r="25" ht="18.75" customHeight="1" spans="1:10">
      <c r="A25" s="243" t="s">
        <v>315</v>
      </c>
      <c r="B25" s="21" t="s">
        <v>390</v>
      </c>
      <c r="C25" s="21" t="s">
        <v>343</v>
      </c>
      <c r="D25" s="21" t="s">
        <v>358</v>
      </c>
      <c r="E25" s="34" t="s">
        <v>408</v>
      </c>
      <c r="F25" s="21" t="s">
        <v>346</v>
      </c>
      <c r="G25" s="34" t="s">
        <v>408</v>
      </c>
      <c r="H25" s="21"/>
      <c r="I25" s="21" t="s">
        <v>356</v>
      </c>
      <c r="J25" s="34" t="s">
        <v>409</v>
      </c>
    </row>
    <row r="26" ht="18.75" customHeight="1" spans="1:10">
      <c r="A26" s="243" t="s">
        <v>315</v>
      </c>
      <c r="B26" s="21" t="s">
        <v>390</v>
      </c>
      <c r="C26" s="21" t="s">
        <v>343</v>
      </c>
      <c r="D26" s="21" t="s">
        <v>362</v>
      </c>
      <c r="E26" s="34" t="s">
        <v>410</v>
      </c>
      <c r="F26" s="21" t="s">
        <v>346</v>
      </c>
      <c r="G26" s="34" t="s">
        <v>411</v>
      </c>
      <c r="H26" s="21"/>
      <c r="I26" s="21" t="s">
        <v>356</v>
      </c>
      <c r="J26" s="34" t="s">
        <v>412</v>
      </c>
    </row>
    <row r="27" ht="18.75" customHeight="1" spans="1:10">
      <c r="A27" s="243" t="s">
        <v>315</v>
      </c>
      <c r="B27" s="21" t="s">
        <v>390</v>
      </c>
      <c r="C27" s="21" t="s">
        <v>343</v>
      </c>
      <c r="D27" s="21" t="s">
        <v>362</v>
      </c>
      <c r="E27" s="34" t="s">
        <v>413</v>
      </c>
      <c r="F27" s="21" t="s">
        <v>351</v>
      </c>
      <c r="G27" s="34" t="s">
        <v>411</v>
      </c>
      <c r="H27" s="21"/>
      <c r="I27" s="21" t="s">
        <v>356</v>
      </c>
      <c r="J27" s="34" t="s">
        <v>414</v>
      </c>
    </row>
    <row r="28" ht="18.75" customHeight="1" spans="1:10">
      <c r="A28" s="243" t="s">
        <v>315</v>
      </c>
      <c r="B28" s="21" t="s">
        <v>390</v>
      </c>
      <c r="C28" s="21" t="s">
        <v>343</v>
      </c>
      <c r="D28" s="21" t="s">
        <v>362</v>
      </c>
      <c r="E28" s="34" t="s">
        <v>415</v>
      </c>
      <c r="F28" s="21" t="s">
        <v>346</v>
      </c>
      <c r="G28" s="34" t="s">
        <v>411</v>
      </c>
      <c r="H28" s="21"/>
      <c r="I28" s="21" t="s">
        <v>356</v>
      </c>
      <c r="J28" s="34" t="s">
        <v>415</v>
      </c>
    </row>
    <row r="29" ht="18.75" customHeight="1" spans="1:10">
      <c r="A29" s="243" t="s">
        <v>315</v>
      </c>
      <c r="B29" s="21" t="s">
        <v>390</v>
      </c>
      <c r="C29" s="21" t="s">
        <v>343</v>
      </c>
      <c r="D29" s="21" t="s">
        <v>367</v>
      </c>
      <c r="E29" s="34" t="s">
        <v>368</v>
      </c>
      <c r="F29" s="21" t="s">
        <v>369</v>
      </c>
      <c r="G29" s="34" t="s">
        <v>416</v>
      </c>
      <c r="H29" s="21" t="s">
        <v>371</v>
      </c>
      <c r="I29" s="21" t="s">
        <v>356</v>
      </c>
      <c r="J29" s="34" t="s">
        <v>417</v>
      </c>
    </row>
    <row r="30" ht="18.75" customHeight="1" spans="1:10">
      <c r="A30" s="243" t="s">
        <v>315</v>
      </c>
      <c r="B30" s="21" t="s">
        <v>390</v>
      </c>
      <c r="C30" s="21" t="s">
        <v>373</v>
      </c>
      <c r="D30" s="21" t="s">
        <v>374</v>
      </c>
      <c r="E30" s="34" t="s">
        <v>418</v>
      </c>
      <c r="F30" s="21" t="s">
        <v>346</v>
      </c>
      <c r="G30" s="34" t="s">
        <v>419</v>
      </c>
      <c r="H30" s="21"/>
      <c r="I30" s="21" t="s">
        <v>356</v>
      </c>
      <c r="J30" s="34" t="s">
        <v>418</v>
      </c>
    </row>
    <row r="31" ht="18.75" customHeight="1" spans="1:10">
      <c r="A31" s="243" t="s">
        <v>315</v>
      </c>
      <c r="B31" s="21" t="s">
        <v>390</v>
      </c>
      <c r="C31" s="21" t="s">
        <v>373</v>
      </c>
      <c r="D31" s="21" t="s">
        <v>420</v>
      </c>
      <c r="E31" s="34" t="s">
        <v>421</v>
      </c>
      <c r="F31" s="21" t="s">
        <v>346</v>
      </c>
      <c r="G31" s="34" t="s">
        <v>419</v>
      </c>
      <c r="H31" s="21"/>
      <c r="I31" s="21" t="s">
        <v>356</v>
      </c>
      <c r="J31" s="34" t="s">
        <v>421</v>
      </c>
    </row>
    <row r="32" ht="18.75" customHeight="1" spans="1:10">
      <c r="A32" s="243" t="s">
        <v>315</v>
      </c>
      <c r="B32" s="21" t="s">
        <v>390</v>
      </c>
      <c r="C32" s="21" t="s">
        <v>385</v>
      </c>
      <c r="D32" s="21" t="s">
        <v>386</v>
      </c>
      <c r="E32" s="34" t="s">
        <v>422</v>
      </c>
      <c r="F32" s="21" t="s">
        <v>346</v>
      </c>
      <c r="G32" s="34" t="s">
        <v>403</v>
      </c>
      <c r="H32" s="21" t="s">
        <v>361</v>
      </c>
      <c r="I32" s="21" t="s">
        <v>356</v>
      </c>
      <c r="J32" s="34" t="s">
        <v>423</v>
      </c>
    </row>
    <row r="33" ht="18.75" customHeight="1" spans="1:10">
      <c r="A33" s="67" t="s">
        <v>329</v>
      </c>
      <c r="B33" s="21" t="s">
        <v>424</v>
      </c>
      <c r="C33" s="21" t="s">
        <v>343</v>
      </c>
      <c r="D33" s="21" t="s">
        <v>344</v>
      </c>
      <c r="E33" s="34" t="s">
        <v>425</v>
      </c>
      <c r="F33" s="21" t="s">
        <v>351</v>
      </c>
      <c r="G33" s="34" t="s">
        <v>180</v>
      </c>
      <c r="H33" s="21" t="s">
        <v>383</v>
      </c>
      <c r="I33" s="21" t="s">
        <v>348</v>
      </c>
      <c r="J33" s="34" t="s">
        <v>426</v>
      </c>
    </row>
    <row r="34" ht="18.75" customHeight="1" spans="1:10">
      <c r="A34" s="243" t="s">
        <v>329</v>
      </c>
      <c r="B34" s="21" t="s">
        <v>424</v>
      </c>
      <c r="C34" s="21" t="s">
        <v>343</v>
      </c>
      <c r="D34" s="21" t="s">
        <v>344</v>
      </c>
      <c r="E34" s="34" t="s">
        <v>427</v>
      </c>
      <c r="F34" s="21" t="s">
        <v>346</v>
      </c>
      <c r="G34" s="34" t="s">
        <v>428</v>
      </c>
      <c r="H34" s="21" t="s">
        <v>429</v>
      </c>
      <c r="I34" s="21" t="s">
        <v>348</v>
      </c>
      <c r="J34" s="34" t="s">
        <v>426</v>
      </c>
    </row>
    <row r="35" ht="18.75" customHeight="1" spans="1:10">
      <c r="A35" s="243" t="s">
        <v>329</v>
      </c>
      <c r="B35" s="21" t="s">
        <v>424</v>
      </c>
      <c r="C35" s="21" t="s">
        <v>343</v>
      </c>
      <c r="D35" s="21" t="s">
        <v>362</v>
      </c>
      <c r="E35" s="34" t="s">
        <v>430</v>
      </c>
      <c r="F35" s="21" t="s">
        <v>346</v>
      </c>
      <c r="G35" s="34" t="s">
        <v>431</v>
      </c>
      <c r="H35" s="21" t="s">
        <v>361</v>
      </c>
      <c r="I35" s="21" t="s">
        <v>356</v>
      </c>
      <c r="J35" s="34" t="s">
        <v>426</v>
      </c>
    </row>
    <row r="36" ht="18.75" customHeight="1" spans="1:10">
      <c r="A36" s="243" t="s">
        <v>329</v>
      </c>
      <c r="B36" s="21" t="s">
        <v>424</v>
      </c>
      <c r="C36" s="21" t="s">
        <v>343</v>
      </c>
      <c r="D36" s="21" t="s">
        <v>367</v>
      </c>
      <c r="E36" s="34" t="s">
        <v>368</v>
      </c>
      <c r="F36" s="21" t="s">
        <v>369</v>
      </c>
      <c r="G36" s="34" t="s">
        <v>432</v>
      </c>
      <c r="H36" s="21" t="s">
        <v>433</v>
      </c>
      <c r="I36" s="21" t="s">
        <v>356</v>
      </c>
      <c r="J36" s="34" t="s">
        <v>434</v>
      </c>
    </row>
    <row r="37" ht="18.75" customHeight="1" spans="1:10">
      <c r="A37" s="243" t="s">
        <v>329</v>
      </c>
      <c r="B37" s="21" t="s">
        <v>424</v>
      </c>
      <c r="C37" s="21" t="s">
        <v>373</v>
      </c>
      <c r="D37" s="21" t="s">
        <v>379</v>
      </c>
      <c r="E37" s="34" t="s">
        <v>435</v>
      </c>
      <c r="F37" s="21" t="s">
        <v>346</v>
      </c>
      <c r="G37" s="34" t="s">
        <v>436</v>
      </c>
      <c r="H37" s="21" t="s">
        <v>437</v>
      </c>
      <c r="I37" s="21" t="s">
        <v>356</v>
      </c>
      <c r="J37" s="34" t="s">
        <v>426</v>
      </c>
    </row>
    <row r="38" ht="18.75" customHeight="1" spans="1:10">
      <c r="A38" s="243" t="s">
        <v>329</v>
      </c>
      <c r="B38" s="21" t="s">
        <v>424</v>
      </c>
      <c r="C38" s="21" t="s">
        <v>385</v>
      </c>
      <c r="D38" s="21" t="s">
        <v>386</v>
      </c>
      <c r="E38" s="34" t="s">
        <v>438</v>
      </c>
      <c r="F38" s="21" t="s">
        <v>346</v>
      </c>
      <c r="G38" s="34" t="s">
        <v>431</v>
      </c>
      <c r="H38" s="21" t="s">
        <v>361</v>
      </c>
      <c r="I38" s="21" t="s">
        <v>356</v>
      </c>
      <c r="J38" s="34" t="s">
        <v>426</v>
      </c>
    </row>
    <row r="39" ht="18.75" customHeight="1" spans="1:10">
      <c r="A39" s="243" t="s">
        <v>321</v>
      </c>
      <c r="B39" s="21" t="s">
        <v>439</v>
      </c>
      <c r="C39" s="21" t="s">
        <v>343</v>
      </c>
      <c r="D39" s="21" t="s">
        <v>344</v>
      </c>
      <c r="E39" s="34" t="s">
        <v>440</v>
      </c>
      <c r="F39" s="21" t="s">
        <v>346</v>
      </c>
      <c r="G39" s="34">
        <v>1395</v>
      </c>
      <c r="H39" s="21" t="s">
        <v>441</v>
      </c>
      <c r="I39" s="21" t="s">
        <v>348</v>
      </c>
      <c r="J39" s="34" t="s">
        <v>442</v>
      </c>
    </row>
    <row r="40" ht="18.75" customHeight="1" spans="1:10">
      <c r="A40" s="243" t="s">
        <v>321</v>
      </c>
      <c r="B40" s="21" t="s">
        <v>439</v>
      </c>
      <c r="C40" s="21" t="s">
        <v>343</v>
      </c>
      <c r="D40" s="21" t="s">
        <v>344</v>
      </c>
      <c r="E40" s="34" t="s">
        <v>443</v>
      </c>
      <c r="F40" s="21" t="s">
        <v>346</v>
      </c>
      <c r="G40" s="34" t="s">
        <v>444</v>
      </c>
      <c r="H40" s="21" t="s">
        <v>445</v>
      </c>
      <c r="I40" s="21" t="s">
        <v>348</v>
      </c>
      <c r="J40" s="34" t="s">
        <v>446</v>
      </c>
    </row>
    <row r="41" ht="18.75" customHeight="1" spans="1:10">
      <c r="A41" s="243" t="s">
        <v>321</v>
      </c>
      <c r="B41" s="21" t="s">
        <v>439</v>
      </c>
      <c r="C41" s="21" t="s">
        <v>343</v>
      </c>
      <c r="D41" s="21" t="s">
        <v>344</v>
      </c>
      <c r="E41" s="34" t="s">
        <v>447</v>
      </c>
      <c r="F41" s="21" t="s">
        <v>346</v>
      </c>
      <c r="G41" s="34" t="s">
        <v>448</v>
      </c>
      <c r="H41" s="21" t="s">
        <v>445</v>
      </c>
      <c r="I41" s="21" t="s">
        <v>348</v>
      </c>
      <c r="J41" s="34" t="s">
        <v>449</v>
      </c>
    </row>
    <row r="42" ht="18.75" customHeight="1" spans="1:10">
      <c r="A42" s="243" t="s">
        <v>321</v>
      </c>
      <c r="B42" s="21" t="s">
        <v>439</v>
      </c>
      <c r="C42" s="21" t="s">
        <v>343</v>
      </c>
      <c r="D42" s="21" t="s">
        <v>358</v>
      </c>
      <c r="E42" s="34" t="s">
        <v>450</v>
      </c>
      <c r="F42" s="21" t="s">
        <v>346</v>
      </c>
      <c r="G42" s="34" t="s">
        <v>403</v>
      </c>
      <c r="H42" s="21" t="s">
        <v>361</v>
      </c>
      <c r="I42" s="21" t="s">
        <v>348</v>
      </c>
      <c r="J42" s="34" t="s">
        <v>451</v>
      </c>
    </row>
    <row r="43" ht="18.75" customHeight="1" spans="1:10">
      <c r="A43" s="243" t="s">
        <v>321</v>
      </c>
      <c r="B43" s="21" t="s">
        <v>439</v>
      </c>
      <c r="C43" s="21" t="s">
        <v>343</v>
      </c>
      <c r="D43" s="21" t="s">
        <v>362</v>
      </c>
      <c r="E43" s="34" t="s">
        <v>452</v>
      </c>
      <c r="F43" s="21" t="s">
        <v>369</v>
      </c>
      <c r="G43" s="34" t="s">
        <v>453</v>
      </c>
      <c r="H43" s="21" t="s">
        <v>454</v>
      </c>
      <c r="I43" s="21" t="s">
        <v>356</v>
      </c>
      <c r="J43" s="34" t="s">
        <v>455</v>
      </c>
    </row>
    <row r="44" ht="18.75" customHeight="1" spans="1:10">
      <c r="A44" s="243" t="s">
        <v>321</v>
      </c>
      <c r="B44" s="21" t="s">
        <v>439</v>
      </c>
      <c r="C44" s="21" t="s">
        <v>343</v>
      </c>
      <c r="D44" s="21" t="s">
        <v>367</v>
      </c>
      <c r="E44" s="34" t="s">
        <v>368</v>
      </c>
      <c r="F44" s="21" t="s">
        <v>346</v>
      </c>
      <c r="G44" s="34" t="s">
        <v>456</v>
      </c>
      <c r="H44" s="21"/>
      <c r="I44" s="21" t="s">
        <v>356</v>
      </c>
      <c r="J44" s="34" t="s">
        <v>457</v>
      </c>
    </row>
    <row r="45" ht="18.75" customHeight="1" spans="1:10">
      <c r="A45" s="243" t="s">
        <v>321</v>
      </c>
      <c r="B45" s="21" t="s">
        <v>439</v>
      </c>
      <c r="C45" s="21" t="s">
        <v>373</v>
      </c>
      <c r="D45" s="21" t="s">
        <v>379</v>
      </c>
      <c r="E45" s="34" t="s">
        <v>458</v>
      </c>
      <c r="F45" s="21" t="s">
        <v>351</v>
      </c>
      <c r="G45" s="34" t="s">
        <v>459</v>
      </c>
      <c r="H45" s="21" t="s">
        <v>347</v>
      </c>
      <c r="I45" s="21" t="s">
        <v>348</v>
      </c>
      <c r="J45" s="34" t="s">
        <v>460</v>
      </c>
    </row>
    <row r="46" ht="18.75" customHeight="1" spans="1:10">
      <c r="A46" s="243" t="s">
        <v>321</v>
      </c>
      <c r="B46" s="21" t="s">
        <v>439</v>
      </c>
      <c r="C46" s="21" t="s">
        <v>385</v>
      </c>
      <c r="D46" s="21" t="s">
        <v>386</v>
      </c>
      <c r="E46" s="34" t="s">
        <v>461</v>
      </c>
      <c r="F46" s="21" t="s">
        <v>351</v>
      </c>
      <c r="G46" s="34" t="s">
        <v>431</v>
      </c>
      <c r="H46" s="21" t="s">
        <v>361</v>
      </c>
      <c r="I46" s="21" t="s">
        <v>348</v>
      </c>
      <c r="J46" s="34" t="s">
        <v>462</v>
      </c>
    </row>
    <row r="47" ht="18.75" customHeight="1" spans="1:10">
      <c r="A47" s="243" t="s">
        <v>294</v>
      </c>
      <c r="B47" s="21" t="s">
        <v>463</v>
      </c>
      <c r="C47" s="21" t="s">
        <v>343</v>
      </c>
      <c r="D47" s="21" t="s">
        <v>344</v>
      </c>
      <c r="E47" s="34" t="s">
        <v>464</v>
      </c>
      <c r="F47" s="21" t="s">
        <v>346</v>
      </c>
      <c r="G47" s="34" t="s">
        <v>181</v>
      </c>
      <c r="H47" s="21" t="s">
        <v>465</v>
      </c>
      <c r="I47" s="21" t="s">
        <v>348</v>
      </c>
      <c r="J47" s="34" t="s">
        <v>466</v>
      </c>
    </row>
    <row r="48" ht="18.75" customHeight="1" spans="1:10">
      <c r="A48" s="243" t="s">
        <v>294</v>
      </c>
      <c r="B48" s="21" t="s">
        <v>463</v>
      </c>
      <c r="C48" s="21" t="s">
        <v>343</v>
      </c>
      <c r="D48" s="21" t="s">
        <v>358</v>
      </c>
      <c r="E48" s="34" t="s">
        <v>467</v>
      </c>
      <c r="F48" s="21" t="s">
        <v>346</v>
      </c>
      <c r="G48" s="34" t="s">
        <v>403</v>
      </c>
      <c r="H48" s="21" t="s">
        <v>361</v>
      </c>
      <c r="I48" s="21" t="s">
        <v>356</v>
      </c>
      <c r="J48" s="34" t="s">
        <v>468</v>
      </c>
    </row>
    <row r="49" ht="18.75" customHeight="1" spans="1:10">
      <c r="A49" s="243" t="s">
        <v>294</v>
      </c>
      <c r="B49" s="21" t="s">
        <v>463</v>
      </c>
      <c r="C49" s="21" t="s">
        <v>343</v>
      </c>
      <c r="D49" s="21" t="s">
        <v>358</v>
      </c>
      <c r="E49" s="34" t="s">
        <v>469</v>
      </c>
      <c r="F49" s="21" t="s">
        <v>346</v>
      </c>
      <c r="G49" s="34" t="s">
        <v>403</v>
      </c>
      <c r="H49" s="21" t="s">
        <v>361</v>
      </c>
      <c r="I49" s="21" t="s">
        <v>356</v>
      </c>
      <c r="J49" s="34" t="s">
        <v>470</v>
      </c>
    </row>
    <row r="50" ht="18.75" customHeight="1" spans="1:10">
      <c r="A50" s="243" t="s">
        <v>294</v>
      </c>
      <c r="B50" s="21" t="s">
        <v>463</v>
      </c>
      <c r="C50" s="21" t="s">
        <v>343</v>
      </c>
      <c r="D50" s="21" t="s">
        <v>362</v>
      </c>
      <c r="E50" s="34" t="s">
        <v>471</v>
      </c>
      <c r="F50" s="21" t="s">
        <v>346</v>
      </c>
      <c r="G50" s="34" t="s">
        <v>472</v>
      </c>
      <c r="H50" s="21" t="s">
        <v>361</v>
      </c>
      <c r="I50" s="21" t="s">
        <v>356</v>
      </c>
      <c r="J50" s="34" t="s">
        <v>473</v>
      </c>
    </row>
    <row r="51" ht="18.75" customHeight="1" spans="1:10">
      <c r="A51" s="243" t="s">
        <v>294</v>
      </c>
      <c r="B51" s="21" t="s">
        <v>463</v>
      </c>
      <c r="C51" s="21" t="s">
        <v>373</v>
      </c>
      <c r="D51" s="21" t="s">
        <v>379</v>
      </c>
      <c r="E51" s="34" t="s">
        <v>474</v>
      </c>
      <c r="F51" s="21" t="s">
        <v>351</v>
      </c>
      <c r="G51" s="34" t="s">
        <v>403</v>
      </c>
      <c r="H51" s="21" t="s">
        <v>361</v>
      </c>
      <c r="I51" s="21" t="s">
        <v>356</v>
      </c>
      <c r="J51" s="34" t="s">
        <v>475</v>
      </c>
    </row>
    <row r="52" ht="18.75" customHeight="1" spans="1:10">
      <c r="A52" s="243" t="s">
        <v>294</v>
      </c>
      <c r="B52" s="21" t="s">
        <v>463</v>
      </c>
      <c r="C52" s="21" t="s">
        <v>373</v>
      </c>
      <c r="D52" s="21" t="s">
        <v>379</v>
      </c>
      <c r="E52" s="34" t="s">
        <v>476</v>
      </c>
      <c r="F52" s="21" t="s">
        <v>346</v>
      </c>
      <c r="G52" s="34" t="s">
        <v>419</v>
      </c>
      <c r="H52" s="21" t="s">
        <v>361</v>
      </c>
      <c r="I52" s="21" t="s">
        <v>356</v>
      </c>
      <c r="J52" s="34" t="s">
        <v>477</v>
      </c>
    </row>
    <row r="53" ht="18.75" customHeight="1" spans="1:10">
      <c r="A53" s="243" t="s">
        <v>294</v>
      </c>
      <c r="B53" s="21" t="s">
        <v>463</v>
      </c>
      <c r="C53" s="21" t="s">
        <v>385</v>
      </c>
      <c r="D53" s="21" t="s">
        <v>386</v>
      </c>
      <c r="E53" s="34" t="s">
        <v>478</v>
      </c>
      <c r="F53" s="21" t="s">
        <v>351</v>
      </c>
      <c r="G53" s="34" t="s">
        <v>403</v>
      </c>
      <c r="H53" s="21" t="s">
        <v>361</v>
      </c>
      <c r="I53" s="21" t="s">
        <v>356</v>
      </c>
      <c r="J53" s="34" t="s">
        <v>479</v>
      </c>
    </row>
    <row r="54" ht="18.75" customHeight="1" spans="1:10">
      <c r="A54" s="243" t="s">
        <v>319</v>
      </c>
      <c r="B54" s="21" t="s">
        <v>319</v>
      </c>
      <c r="C54" s="21" t="s">
        <v>343</v>
      </c>
      <c r="D54" s="21" t="s">
        <v>344</v>
      </c>
      <c r="E54" s="34" t="s">
        <v>464</v>
      </c>
      <c r="F54" s="21" t="s">
        <v>346</v>
      </c>
      <c r="G54" s="34" t="s">
        <v>480</v>
      </c>
      <c r="H54" s="21" t="s">
        <v>481</v>
      </c>
      <c r="I54" s="21" t="s">
        <v>348</v>
      </c>
      <c r="J54" s="34" t="s">
        <v>466</v>
      </c>
    </row>
    <row r="55" ht="18.75" customHeight="1" spans="1:10">
      <c r="A55" s="243" t="s">
        <v>319</v>
      </c>
      <c r="B55" s="21" t="s">
        <v>319</v>
      </c>
      <c r="C55" s="21" t="s">
        <v>343</v>
      </c>
      <c r="D55" s="21" t="s">
        <v>358</v>
      </c>
      <c r="E55" s="34" t="s">
        <v>467</v>
      </c>
      <c r="F55" s="21" t="s">
        <v>346</v>
      </c>
      <c r="G55" s="34" t="s">
        <v>403</v>
      </c>
      <c r="H55" s="21" t="s">
        <v>361</v>
      </c>
      <c r="I55" s="21" t="s">
        <v>356</v>
      </c>
      <c r="J55" s="34" t="s">
        <v>468</v>
      </c>
    </row>
    <row r="56" ht="18.75" customHeight="1" spans="1:10">
      <c r="A56" s="243" t="s">
        <v>319</v>
      </c>
      <c r="B56" s="21" t="s">
        <v>319</v>
      </c>
      <c r="C56" s="21" t="s">
        <v>343</v>
      </c>
      <c r="D56" s="21" t="s">
        <v>358</v>
      </c>
      <c r="E56" s="34" t="s">
        <v>469</v>
      </c>
      <c r="F56" s="21" t="s">
        <v>346</v>
      </c>
      <c r="G56" s="34" t="s">
        <v>403</v>
      </c>
      <c r="H56" s="21" t="s">
        <v>361</v>
      </c>
      <c r="I56" s="21" t="s">
        <v>356</v>
      </c>
      <c r="J56" s="34" t="s">
        <v>470</v>
      </c>
    </row>
    <row r="57" ht="18.75" customHeight="1" spans="1:10">
      <c r="A57" s="243" t="s">
        <v>319</v>
      </c>
      <c r="B57" s="21" t="s">
        <v>319</v>
      </c>
      <c r="C57" s="21" t="s">
        <v>343</v>
      </c>
      <c r="D57" s="21" t="s">
        <v>362</v>
      </c>
      <c r="E57" s="34" t="s">
        <v>482</v>
      </c>
      <c r="F57" s="21" t="s">
        <v>346</v>
      </c>
      <c r="G57" s="34" t="s">
        <v>431</v>
      </c>
      <c r="H57" s="21" t="s">
        <v>483</v>
      </c>
      <c r="I57" s="21" t="s">
        <v>356</v>
      </c>
      <c r="J57" s="34" t="s">
        <v>473</v>
      </c>
    </row>
    <row r="58" ht="18.75" customHeight="1" spans="1:10">
      <c r="A58" s="243" t="s">
        <v>319</v>
      </c>
      <c r="B58" s="21" t="s">
        <v>319</v>
      </c>
      <c r="C58" s="21" t="s">
        <v>373</v>
      </c>
      <c r="D58" s="21" t="s">
        <v>379</v>
      </c>
      <c r="E58" s="34" t="s">
        <v>474</v>
      </c>
      <c r="F58" s="21" t="s">
        <v>351</v>
      </c>
      <c r="G58" s="34" t="s">
        <v>403</v>
      </c>
      <c r="H58" s="21" t="s">
        <v>361</v>
      </c>
      <c r="I58" s="21" t="s">
        <v>356</v>
      </c>
      <c r="J58" s="34" t="s">
        <v>475</v>
      </c>
    </row>
    <row r="59" ht="18.75" customHeight="1" spans="1:10">
      <c r="A59" s="243" t="s">
        <v>319</v>
      </c>
      <c r="B59" s="21" t="s">
        <v>319</v>
      </c>
      <c r="C59" s="21" t="s">
        <v>385</v>
      </c>
      <c r="D59" s="21" t="s">
        <v>386</v>
      </c>
      <c r="E59" s="34" t="s">
        <v>484</v>
      </c>
      <c r="F59" s="21" t="s">
        <v>351</v>
      </c>
      <c r="G59" s="34" t="s">
        <v>403</v>
      </c>
      <c r="H59" s="21" t="s">
        <v>361</v>
      </c>
      <c r="I59" s="21" t="s">
        <v>356</v>
      </c>
      <c r="J59" s="34" t="s">
        <v>479</v>
      </c>
    </row>
    <row r="60" ht="18.75" customHeight="1" spans="1:10">
      <c r="A60" s="243" t="s">
        <v>299</v>
      </c>
      <c r="B60" s="21" t="s">
        <v>485</v>
      </c>
      <c r="C60" s="21" t="s">
        <v>343</v>
      </c>
      <c r="D60" s="21" t="s">
        <v>344</v>
      </c>
      <c r="E60" s="34" t="s">
        <v>486</v>
      </c>
      <c r="F60" s="21" t="s">
        <v>351</v>
      </c>
      <c r="G60" s="34" t="s">
        <v>487</v>
      </c>
      <c r="H60" s="21" t="s">
        <v>353</v>
      </c>
      <c r="I60" s="21" t="s">
        <v>348</v>
      </c>
      <c r="J60" s="34" t="s">
        <v>488</v>
      </c>
    </row>
    <row r="61" ht="18.75" customHeight="1" spans="1:10">
      <c r="A61" s="243" t="s">
        <v>299</v>
      </c>
      <c r="B61" s="21" t="s">
        <v>485</v>
      </c>
      <c r="C61" s="21" t="s">
        <v>343</v>
      </c>
      <c r="D61" s="21" t="s">
        <v>344</v>
      </c>
      <c r="E61" s="34" t="s">
        <v>489</v>
      </c>
      <c r="F61" s="21" t="s">
        <v>351</v>
      </c>
      <c r="G61" s="34" t="s">
        <v>490</v>
      </c>
      <c r="H61" s="21" t="s">
        <v>353</v>
      </c>
      <c r="I61" s="21" t="s">
        <v>348</v>
      </c>
      <c r="J61" s="34" t="s">
        <v>491</v>
      </c>
    </row>
    <row r="62" ht="18.75" customHeight="1" spans="1:10">
      <c r="A62" s="243" t="s">
        <v>299</v>
      </c>
      <c r="B62" s="21" t="s">
        <v>485</v>
      </c>
      <c r="C62" s="21" t="s">
        <v>343</v>
      </c>
      <c r="D62" s="21" t="s">
        <v>344</v>
      </c>
      <c r="E62" s="34" t="s">
        <v>492</v>
      </c>
      <c r="F62" s="21" t="s">
        <v>351</v>
      </c>
      <c r="G62" s="34" t="s">
        <v>180</v>
      </c>
      <c r="H62" s="21" t="s">
        <v>353</v>
      </c>
      <c r="I62" s="21" t="s">
        <v>348</v>
      </c>
      <c r="J62" s="34" t="s">
        <v>493</v>
      </c>
    </row>
    <row r="63" ht="18.75" customHeight="1" spans="1:10">
      <c r="A63" s="243" t="s">
        <v>299</v>
      </c>
      <c r="B63" s="21" t="s">
        <v>485</v>
      </c>
      <c r="C63" s="21" t="s">
        <v>343</v>
      </c>
      <c r="D63" s="21" t="s">
        <v>344</v>
      </c>
      <c r="E63" s="34" t="s">
        <v>494</v>
      </c>
      <c r="F63" s="21" t="s">
        <v>351</v>
      </c>
      <c r="G63" s="34" t="s">
        <v>495</v>
      </c>
      <c r="H63" s="21" t="s">
        <v>353</v>
      </c>
      <c r="I63" s="21" t="s">
        <v>348</v>
      </c>
      <c r="J63" s="34" t="s">
        <v>496</v>
      </c>
    </row>
    <row r="64" ht="18.75" customHeight="1" spans="1:10">
      <c r="A64" s="243" t="s">
        <v>299</v>
      </c>
      <c r="B64" s="21" t="s">
        <v>485</v>
      </c>
      <c r="C64" s="21" t="s">
        <v>343</v>
      </c>
      <c r="D64" s="21" t="s">
        <v>358</v>
      </c>
      <c r="E64" s="34" t="s">
        <v>497</v>
      </c>
      <c r="F64" s="21" t="s">
        <v>351</v>
      </c>
      <c r="G64" s="34" t="s">
        <v>431</v>
      </c>
      <c r="H64" s="21" t="s">
        <v>361</v>
      </c>
      <c r="I64" s="21" t="s">
        <v>356</v>
      </c>
      <c r="J64" s="34" t="s">
        <v>498</v>
      </c>
    </row>
    <row r="65" ht="18.75" customHeight="1" spans="1:10">
      <c r="A65" s="243" t="s">
        <v>299</v>
      </c>
      <c r="B65" s="21" t="s">
        <v>485</v>
      </c>
      <c r="C65" s="21" t="s">
        <v>343</v>
      </c>
      <c r="D65" s="21" t="s">
        <v>358</v>
      </c>
      <c r="E65" s="34" t="s">
        <v>499</v>
      </c>
      <c r="F65" s="21" t="s">
        <v>346</v>
      </c>
      <c r="G65" s="34" t="s">
        <v>403</v>
      </c>
      <c r="H65" s="21" t="s">
        <v>361</v>
      </c>
      <c r="I65" s="21" t="s">
        <v>356</v>
      </c>
      <c r="J65" s="34" t="s">
        <v>500</v>
      </c>
    </row>
    <row r="66" ht="18.75" customHeight="1" spans="1:10">
      <c r="A66" s="243" t="s">
        <v>299</v>
      </c>
      <c r="B66" s="21" t="s">
        <v>485</v>
      </c>
      <c r="C66" s="21" t="s">
        <v>343</v>
      </c>
      <c r="D66" s="21" t="s">
        <v>362</v>
      </c>
      <c r="E66" s="34" t="s">
        <v>501</v>
      </c>
      <c r="F66" s="21" t="s">
        <v>369</v>
      </c>
      <c r="G66" s="34" t="s">
        <v>502</v>
      </c>
      <c r="H66" s="21" t="s">
        <v>483</v>
      </c>
      <c r="I66" s="21" t="s">
        <v>356</v>
      </c>
      <c r="J66" s="34" t="s">
        <v>503</v>
      </c>
    </row>
    <row r="67" ht="18.75" customHeight="1" spans="1:10">
      <c r="A67" s="243" t="s">
        <v>299</v>
      </c>
      <c r="B67" s="21" t="s">
        <v>485</v>
      </c>
      <c r="C67" s="21" t="s">
        <v>343</v>
      </c>
      <c r="D67" s="21" t="s">
        <v>367</v>
      </c>
      <c r="E67" s="34" t="s">
        <v>368</v>
      </c>
      <c r="F67" s="21" t="s">
        <v>369</v>
      </c>
      <c r="G67" s="34" t="s">
        <v>504</v>
      </c>
      <c r="H67" s="21" t="s">
        <v>505</v>
      </c>
      <c r="I67" s="21" t="s">
        <v>356</v>
      </c>
      <c r="J67" s="34" t="s">
        <v>506</v>
      </c>
    </row>
    <row r="68" ht="18.75" customHeight="1" spans="1:10">
      <c r="A68" s="243" t="s">
        <v>299</v>
      </c>
      <c r="B68" s="21" t="s">
        <v>485</v>
      </c>
      <c r="C68" s="21" t="s">
        <v>373</v>
      </c>
      <c r="D68" s="21" t="s">
        <v>374</v>
      </c>
      <c r="E68" s="34" t="s">
        <v>507</v>
      </c>
      <c r="F68" s="21" t="s">
        <v>351</v>
      </c>
      <c r="G68" s="34" t="s">
        <v>508</v>
      </c>
      <c r="H68" s="21" t="s">
        <v>509</v>
      </c>
      <c r="I68" s="21" t="s">
        <v>348</v>
      </c>
      <c r="J68" s="34" t="s">
        <v>510</v>
      </c>
    </row>
    <row r="69" ht="18.75" customHeight="1" spans="1:10">
      <c r="A69" s="243" t="s">
        <v>299</v>
      </c>
      <c r="B69" s="21" t="s">
        <v>485</v>
      </c>
      <c r="C69" s="21" t="s">
        <v>373</v>
      </c>
      <c r="D69" s="21" t="s">
        <v>374</v>
      </c>
      <c r="E69" s="34" t="s">
        <v>511</v>
      </c>
      <c r="F69" s="21" t="s">
        <v>351</v>
      </c>
      <c r="G69" s="34" t="s">
        <v>508</v>
      </c>
      <c r="H69" s="21" t="s">
        <v>361</v>
      </c>
      <c r="I69" s="21" t="s">
        <v>356</v>
      </c>
      <c r="J69" s="34" t="s">
        <v>512</v>
      </c>
    </row>
    <row r="70" ht="18.75" customHeight="1" spans="1:10">
      <c r="A70" s="243" t="s">
        <v>299</v>
      </c>
      <c r="B70" s="21" t="s">
        <v>485</v>
      </c>
      <c r="C70" s="21" t="s">
        <v>373</v>
      </c>
      <c r="D70" s="21" t="s">
        <v>374</v>
      </c>
      <c r="E70" s="34" t="s">
        <v>513</v>
      </c>
      <c r="F70" s="21" t="s">
        <v>351</v>
      </c>
      <c r="G70" s="34" t="s">
        <v>508</v>
      </c>
      <c r="H70" s="21" t="s">
        <v>361</v>
      </c>
      <c r="I70" s="21" t="s">
        <v>356</v>
      </c>
      <c r="J70" s="34" t="s">
        <v>514</v>
      </c>
    </row>
    <row r="71" ht="18.75" customHeight="1" spans="1:10">
      <c r="A71" s="243" t="s">
        <v>299</v>
      </c>
      <c r="B71" s="21" t="s">
        <v>485</v>
      </c>
      <c r="C71" s="21" t="s">
        <v>373</v>
      </c>
      <c r="D71" s="21" t="s">
        <v>379</v>
      </c>
      <c r="E71" s="34" t="s">
        <v>515</v>
      </c>
      <c r="F71" s="21" t="s">
        <v>346</v>
      </c>
      <c r="G71" s="34" t="s">
        <v>508</v>
      </c>
      <c r="H71" s="21" t="s">
        <v>361</v>
      </c>
      <c r="I71" s="21" t="s">
        <v>356</v>
      </c>
      <c r="J71" s="34" t="s">
        <v>516</v>
      </c>
    </row>
    <row r="72" ht="18.75" customHeight="1" spans="1:10">
      <c r="A72" s="243" t="s">
        <v>299</v>
      </c>
      <c r="B72" s="21" t="s">
        <v>485</v>
      </c>
      <c r="C72" s="21" t="s">
        <v>385</v>
      </c>
      <c r="D72" s="21" t="s">
        <v>386</v>
      </c>
      <c r="E72" s="34" t="s">
        <v>517</v>
      </c>
      <c r="F72" s="21" t="s">
        <v>351</v>
      </c>
      <c r="G72" s="34" t="s">
        <v>472</v>
      </c>
      <c r="H72" s="21" t="s">
        <v>361</v>
      </c>
      <c r="I72" s="21" t="s">
        <v>356</v>
      </c>
      <c r="J72" s="34" t="s">
        <v>518</v>
      </c>
    </row>
    <row r="73" ht="18.75" customHeight="1" spans="1:10">
      <c r="A73" s="243" t="s">
        <v>313</v>
      </c>
      <c r="B73" s="21" t="s">
        <v>519</v>
      </c>
      <c r="C73" s="21" t="s">
        <v>343</v>
      </c>
      <c r="D73" s="21" t="s">
        <v>344</v>
      </c>
      <c r="E73" s="34" t="s">
        <v>520</v>
      </c>
      <c r="F73" s="21" t="s">
        <v>351</v>
      </c>
      <c r="G73" s="34" t="s">
        <v>181</v>
      </c>
      <c r="H73" s="21" t="s">
        <v>353</v>
      </c>
      <c r="I73" s="21" t="s">
        <v>348</v>
      </c>
      <c r="J73" s="34" t="s">
        <v>521</v>
      </c>
    </row>
    <row r="74" ht="18.75" customHeight="1" spans="1:10">
      <c r="A74" s="243" t="s">
        <v>313</v>
      </c>
      <c r="B74" s="21" t="s">
        <v>519</v>
      </c>
      <c r="C74" s="21" t="s">
        <v>343</v>
      </c>
      <c r="D74" s="21" t="s">
        <v>344</v>
      </c>
      <c r="E74" s="34" t="s">
        <v>522</v>
      </c>
      <c r="F74" s="21" t="s">
        <v>351</v>
      </c>
      <c r="G74" s="34" t="s">
        <v>403</v>
      </c>
      <c r="H74" s="21" t="s">
        <v>523</v>
      </c>
      <c r="I74" s="21" t="s">
        <v>348</v>
      </c>
      <c r="J74" s="34" t="s">
        <v>524</v>
      </c>
    </row>
    <row r="75" ht="18.75" customHeight="1" spans="1:10">
      <c r="A75" s="243" t="s">
        <v>313</v>
      </c>
      <c r="B75" s="21" t="s">
        <v>519</v>
      </c>
      <c r="C75" s="21" t="s">
        <v>343</v>
      </c>
      <c r="D75" s="21" t="s">
        <v>344</v>
      </c>
      <c r="E75" s="34" t="s">
        <v>525</v>
      </c>
      <c r="F75" s="21" t="s">
        <v>351</v>
      </c>
      <c r="G75" s="34" t="s">
        <v>183</v>
      </c>
      <c r="H75" s="21" t="s">
        <v>353</v>
      </c>
      <c r="I75" s="21" t="s">
        <v>348</v>
      </c>
      <c r="J75" s="34" t="s">
        <v>526</v>
      </c>
    </row>
    <row r="76" ht="18.75" customHeight="1" spans="1:10">
      <c r="A76" s="243" t="s">
        <v>313</v>
      </c>
      <c r="B76" s="21" t="s">
        <v>519</v>
      </c>
      <c r="C76" s="21" t="s">
        <v>343</v>
      </c>
      <c r="D76" s="21" t="s">
        <v>344</v>
      </c>
      <c r="E76" s="34" t="s">
        <v>527</v>
      </c>
      <c r="F76" s="21" t="s">
        <v>346</v>
      </c>
      <c r="G76" s="34" t="s">
        <v>392</v>
      </c>
      <c r="H76" s="21" t="s">
        <v>353</v>
      </c>
      <c r="I76" s="21" t="s">
        <v>348</v>
      </c>
      <c r="J76" s="34" t="s">
        <v>528</v>
      </c>
    </row>
    <row r="77" ht="18.75" customHeight="1" spans="1:10">
      <c r="A77" s="243" t="s">
        <v>313</v>
      </c>
      <c r="B77" s="21" t="s">
        <v>519</v>
      </c>
      <c r="C77" s="21" t="s">
        <v>343</v>
      </c>
      <c r="D77" s="21" t="s">
        <v>358</v>
      </c>
      <c r="E77" s="34" t="s">
        <v>529</v>
      </c>
      <c r="F77" s="21" t="s">
        <v>346</v>
      </c>
      <c r="G77" s="34" t="s">
        <v>403</v>
      </c>
      <c r="H77" s="21" t="s">
        <v>361</v>
      </c>
      <c r="I77" s="21" t="s">
        <v>356</v>
      </c>
      <c r="J77" s="34" t="s">
        <v>530</v>
      </c>
    </row>
    <row r="78" ht="18.75" customHeight="1" spans="1:10">
      <c r="A78" s="243" t="s">
        <v>313</v>
      </c>
      <c r="B78" s="21" t="s">
        <v>519</v>
      </c>
      <c r="C78" s="21" t="s">
        <v>343</v>
      </c>
      <c r="D78" s="21" t="s">
        <v>362</v>
      </c>
      <c r="E78" s="34" t="s">
        <v>531</v>
      </c>
      <c r="F78" s="21" t="s">
        <v>346</v>
      </c>
      <c r="G78" s="34" t="s">
        <v>532</v>
      </c>
      <c r="H78" s="21"/>
      <c r="I78" s="21" t="s">
        <v>356</v>
      </c>
      <c r="J78" s="34" t="s">
        <v>533</v>
      </c>
    </row>
    <row r="79" ht="18.75" customHeight="1" spans="1:10">
      <c r="A79" s="243" t="s">
        <v>313</v>
      </c>
      <c r="B79" s="21" t="s">
        <v>519</v>
      </c>
      <c r="C79" s="21" t="s">
        <v>343</v>
      </c>
      <c r="D79" s="21" t="s">
        <v>367</v>
      </c>
      <c r="E79" s="34" t="s">
        <v>368</v>
      </c>
      <c r="F79" s="21" t="s">
        <v>369</v>
      </c>
      <c r="G79" s="34" t="s">
        <v>534</v>
      </c>
      <c r="H79" s="21"/>
      <c r="I79" s="21" t="s">
        <v>356</v>
      </c>
      <c r="J79" s="34" t="s">
        <v>535</v>
      </c>
    </row>
    <row r="80" ht="18.75" customHeight="1" spans="1:10">
      <c r="A80" s="243" t="s">
        <v>313</v>
      </c>
      <c r="B80" s="21" t="s">
        <v>519</v>
      </c>
      <c r="C80" s="21" t="s">
        <v>373</v>
      </c>
      <c r="D80" s="21" t="s">
        <v>420</v>
      </c>
      <c r="E80" s="34" t="s">
        <v>536</v>
      </c>
      <c r="F80" s="21" t="s">
        <v>346</v>
      </c>
      <c r="G80" s="34" t="s">
        <v>537</v>
      </c>
      <c r="H80" s="21"/>
      <c r="I80" s="21" t="s">
        <v>356</v>
      </c>
      <c r="J80" s="34" t="s">
        <v>538</v>
      </c>
    </row>
    <row r="81" ht="18.75" customHeight="1" spans="1:10">
      <c r="A81" s="243" t="s">
        <v>313</v>
      </c>
      <c r="B81" s="21" t="s">
        <v>519</v>
      </c>
      <c r="C81" s="21" t="s">
        <v>385</v>
      </c>
      <c r="D81" s="21" t="s">
        <v>386</v>
      </c>
      <c r="E81" s="34" t="s">
        <v>539</v>
      </c>
      <c r="F81" s="21" t="s">
        <v>351</v>
      </c>
      <c r="G81" s="34" t="s">
        <v>472</v>
      </c>
      <c r="H81" s="21" t="s">
        <v>361</v>
      </c>
      <c r="I81" s="21" t="s">
        <v>348</v>
      </c>
      <c r="J81" s="34" t="s">
        <v>540</v>
      </c>
    </row>
    <row r="82" ht="18.75" customHeight="1" spans="1:10">
      <c r="A82" s="243" t="s">
        <v>325</v>
      </c>
      <c r="B82" s="21" t="s">
        <v>541</v>
      </c>
      <c r="C82" s="21" t="s">
        <v>343</v>
      </c>
      <c r="D82" s="21" t="s">
        <v>344</v>
      </c>
      <c r="E82" s="34" t="s">
        <v>542</v>
      </c>
      <c r="F82" s="21" t="s">
        <v>346</v>
      </c>
      <c r="G82" s="34" t="s">
        <v>403</v>
      </c>
      <c r="H82" s="21" t="s">
        <v>361</v>
      </c>
      <c r="I82" s="21" t="s">
        <v>348</v>
      </c>
      <c r="J82" s="34" t="s">
        <v>543</v>
      </c>
    </row>
    <row r="83" ht="18.75" customHeight="1" spans="1:10">
      <c r="A83" s="243" t="s">
        <v>325</v>
      </c>
      <c r="B83" s="21" t="s">
        <v>541</v>
      </c>
      <c r="C83" s="21" t="s">
        <v>343</v>
      </c>
      <c r="D83" s="21" t="s">
        <v>358</v>
      </c>
      <c r="E83" s="34" t="s">
        <v>544</v>
      </c>
      <c r="F83" s="21" t="s">
        <v>369</v>
      </c>
      <c r="G83" s="34" t="s">
        <v>545</v>
      </c>
      <c r="H83" s="21" t="s">
        <v>361</v>
      </c>
      <c r="I83" s="21" t="s">
        <v>348</v>
      </c>
      <c r="J83" s="34" t="s">
        <v>546</v>
      </c>
    </row>
    <row r="84" ht="18.75" customHeight="1" spans="1:10">
      <c r="A84" s="243" t="s">
        <v>325</v>
      </c>
      <c r="B84" s="21" t="s">
        <v>541</v>
      </c>
      <c r="C84" s="21" t="s">
        <v>343</v>
      </c>
      <c r="D84" s="21" t="s">
        <v>362</v>
      </c>
      <c r="E84" s="34" t="s">
        <v>547</v>
      </c>
      <c r="F84" s="21" t="s">
        <v>369</v>
      </c>
      <c r="G84" s="34" t="s">
        <v>487</v>
      </c>
      <c r="H84" s="21" t="s">
        <v>548</v>
      </c>
      <c r="I84" s="21" t="s">
        <v>348</v>
      </c>
      <c r="J84" s="34" t="s">
        <v>549</v>
      </c>
    </row>
    <row r="85" ht="18.75" customHeight="1" spans="1:10">
      <c r="A85" s="243" t="s">
        <v>325</v>
      </c>
      <c r="B85" s="21" t="s">
        <v>541</v>
      </c>
      <c r="C85" s="21" t="s">
        <v>343</v>
      </c>
      <c r="D85" s="21" t="s">
        <v>367</v>
      </c>
      <c r="E85" s="34" t="s">
        <v>368</v>
      </c>
      <c r="F85" s="21" t="s">
        <v>369</v>
      </c>
      <c r="G85" s="34" t="s">
        <v>550</v>
      </c>
      <c r="H85" s="21"/>
      <c r="I85" s="21" t="s">
        <v>356</v>
      </c>
      <c r="J85" s="34" t="s">
        <v>551</v>
      </c>
    </row>
    <row r="86" ht="18.75" customHeight="1" spans="1:10">
      <c r="A86" s="243" t="s">
        <v>325</v>
      </c>
      <c r="B86" s="21" t="s">
        <v>541</v>
      </c>
      <c r="C86" s="21" t="s">
        <v>373</v>
      </c>
      <c r="D86" s="21" t="s">
        <v>379</v>
      </c>
      <c r="E86" s="34" t="s">
        <v>552</v>
      </c>
      <c r="F86" s="21" t="s">
        <v>351</v>
      </c>
      <c r="G86" s="34" t="s">
        <v>553</v>
      </c>
      <c r="H86" s="21" t="s">
        <v>554</v>
      </c>
      <c r="I86" s="21" t="s">
        <v>348</v>
      </c>
      <c r="J86" s="34" t="s">
        <v>555</v>
      </c>
    </row>
    <row r="87" ht="18.75" customHeight="1" spans="1:10">
      <c r="A87" s="243" t="s">
        <v>325</v>
      </c>
      <c r="B87" s="21" t="s">
        <v>541</v>
      </c>
      <c r="C87" s="21" t="s">
        <v>373</v>
      </c>
      <c r="D87" s="21" t="s">
        <v>420</v>
      </c>
      <c r="E87" s="34" t="s">
        <v>556</v>
      </c>
      <c r="F87" s="21" t="s">
        <v>346</v>
      </c>
      <c r="G87" s="34" t="s">
        <v>537</v>
      </c>
      <c r="H87" s="21"/>
      <c r="I87" s="21" t="s">
        <v>356</v>
      </c>
      <c r="J87" s="34" t="s">
        <v>557</v>
      </c>
    </row>
    <row r="88" ht="18.75" customHeight="1" spans="1:10">
      <c r="A88" s="243" t="s">
        <v>325</v>
      </c>
      <c r="B88" s="21" t="s">
        <v>541</v>
      </c>
      <c r="C88" s="21" t="s">
        <v>385</v>
      </c>
      <c r="D88" s="21" t="s">
        <v>386</v>
      </c>
      <c r="E88" s="34" t="s">
        <v>558</v>
      </c>
      <c r="F88" s="21" t="s">
        <v>351</v>
      </c>
      <c r="G88" s="34" t="s">
        <v>431</v>
      </c>
      <c r="H88" s="21" t="s">
        <v>361</v>
      </c>
      <c r="I88" s="21" t="s">
        <v>356</v>
      </c>
      <c r="J88" s="34" t="s">
        <v>559</v>
      </c>
    </row>
  </sheetData>
  <mergeCells count="20">
    <mergeCell ref="A2:J2"/>
    <mergeCell ref="A3:H3"/>
    <mergeCell ref="A8:A17"/>
    <mergeCell ref="A18:A32"/>
    <mergeCell ref="A33:A38"/>
    <mergeCell ref="A39:A46"/>
    <mergeCell ref="A47:A53"/>
    <mergeCell ref="A54:A59"/>
    <mergeCell ref="A60:A72"/>
    <mergeCell ref="A73:A81"/>
    <mergeCell ref="A82:A88"/>
    <mergeCell ref="B8:B17"/>
    <mergeCell ref="B18:B32"/>
    <mergeCell ref="B33:B38"/>
    <mergeCell ref="B39:B46"/>
    <mergeCell ref="B47:B53"/>
    <mergeCell ref="B54:B59"/>
    <mergeCell ref="B60:B72"/>
    <mergeCell ref="B73:B81"/>
    <mergeCell ref="B82:B88"/>
  </mergeCells>
  <printOptions horizontalCentered="1"/>
  <pageMargins left="1" right="1" top="0.75" bottom="0.75" header="0" footer="0"/>
  <pageSetup paperSize="9" scale="6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聂朝永</cp:lastModifiedBy>
  <dcterms:created xsi:type="dcterms:W3CDTF">2025-03-03T01:24:00Z</dcterms:created>
  <dcterms:modified xsi:type="dcterms:W3CDTF">2025-03-10T02:23:51Z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2052-12.1.0.17140</vt:lpwstr>
  </property>
  <property fmtid="{D5CDD505-2E9C-101B-9397-08002B2CF9AE}" pid="3" name="ICV">
    <vt:lpwstr>BF78714C2F804E84A46358429F4A8D29_13</vt:lpwstr>
  </property>
</Properties>
</file>