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6" hidden="1">部门基本支出预算表04!$A$10:$W$55</definedName>
    <definedName name="_xlnm._FilterDatabase" localSheetId="7" hidden="1">'部门项目支出预算表05-1'!$A$8:$W$75</definedName>
  </definedNames>
  <calcPr calcId="144525" concurrentCalc="0"/>
</workbook>
</file>

<file path=xl/sharedStrings.xml><?xml version="1.0" encoding="utf-8"?>
<sst xmlns="http://schemas.openxmlformats.org/spreadsheetml/2006/main" count="573">
  <si>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</si>
  <si>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</si>
  <si>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</si>
  <si>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</si>
  <si>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</si>
  <si>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</si>
  <si>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</si>
  <si>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</si>
  <si>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</si>
  <si>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</si>
  <si>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</si>
  <si>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</si>
  <si>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</si>
  <si>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</si>
  <si>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</si>
  <si>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</si>
  <si>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</si>
  <si>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</si>
  <si>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</si>
  <si>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</si>
  <si>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</si>
  <si>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</si>
  <si>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</si>
  <si>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</si>
  <si>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</si>
  <si>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</si>
  <si>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</si>
  <si>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</si>
  <si>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</si>
  <si>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</si>
  <si>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</si>
  <si>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</si>
  <si>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</si>
  <si>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</si>
  <si>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</si>
  <si>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</si>
  <si>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</si>
  <si>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</si>
  <si>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</si>
  <si>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</si>
  <si>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</si>
  <si>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</si>
  <si>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</si>
  <si>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</si>
  <si>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</si>
  <si>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</si>
  <si>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</si>
  <si>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</si>
  <si>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</si>
  <si>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</si>
  <si>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</si>
  <si>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</si>
  <si>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</si>
  <si>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</si>
  <si>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</si>
  <si>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</si>
  <si>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</si>
  <si>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</si>
  <si>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</si>
  <si>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</si>
  <si>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</si>
  <si>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</si>
  <si>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</si>
  <si>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</si>
  <si>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</si>
  <si>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</si>
  <si>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</si>
  <si>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</si>
  <si>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</si>
  <si>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</si>
  <si>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189001</t>
  </si>
  <si>
    <t>中国共产党临沧市委员会宣传部</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</si>
  <si>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</si>
  <si>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</si>
  <si>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</si>
  <si>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</si>
  <si>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</si>
  <si>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</si>
  <si>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</si>
  <si>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</si>
  <si>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</si>
  <si>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</si>
  <si>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</si>
  <si>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</si>
  <si>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</si>
  <si>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</si>
  <si>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20133</t>
  </si>
  <si>
    <t>宣传事务</t>
  </si>
  <si>
    <t>2013301</t>
  </si>
  <si>
    <t>行政运行</t>
  </si>
  <si>
    <t>2013302</t>
  </si>
  <si>
    <t>一般行政管理事务</t>
  </si>
  <si>
    <t>2013350</t>
  </si>
  <si>
    <t>事业运行</t>
  </si>
  <si>
    <t>20199</t>
  </si>
  <si>
    <t>其他一般公共服务支出</t>
  </si>
  <si>
    <t>2019999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</si>
  <si>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</si>
  <si>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</si>
  <si>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</si>
  <si>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</si>
  <si>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</si>
  <si>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</si>
  <si>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</si>
  <si>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</si>
  <si>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</si>
  <si>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</si>
  <si>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</si>
  <si>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</si>
  <si>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</si>
  <si>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</si>
  <si>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</si>
  <si>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</si>
  <si>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</si>
  <si>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</si>
  <si>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</si>
  <si>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</si>
  <si>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</si>
  <si>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</si>
  <si>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</si>
  <si>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</si>
  <si>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</si>
  <si>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</si>
  <si>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</si>
  <si>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</si>
  <si>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</si>
  <si>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</si>
  <si>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</si>
  <si>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</si>
  <si>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</si>
  <si>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</si>
  <si>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</si>
  <si>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</si>
  <si>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</si>
  <si>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</si>
  <si>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</si>
  <si>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</si>
  <si>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</si>
  <si>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</si>
  <si>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</si>
  <si>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</si>
  <si>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</si>
  <si>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</si>
  <si>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</si>
  <si>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</si>
  <si>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</si>
  <si>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</si>
  <si>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</si>
  <si>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</si>
  <si>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</si>
  <si>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</si>
  <si>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</si>
  <si>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</si>
  <si>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</si>
  <si>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</si>
  <si>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</si>
  <si>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</si>
  <si>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</si>
  <si>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</si>
  <si>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</si>
  <si>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</si>
  <si>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</si>
  <si>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</si>
  <si>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</si>
  <si>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</si>
  <si>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</si>
  <si>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</si>
  <si>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</si>
  <si>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</si>
  <si>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</si>
  <si>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</si>
  <si>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</si>
  <si>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</si>
  <si>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</si>
  <si>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</si>
  <si>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</si>
  <si>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</si>
  <si>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</si>
  <si>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</si>
  <si>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</si>
  <si>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</si>
  <si>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</si>
  <si>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</si>
  <si>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</si>
  <si>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</si>
  <si>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</si>
  <si>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</si>
  <si>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</si>
  <si>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</si>
  <si>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</si>
  <si>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</si>
  <si>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</si>
  <si>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</si>
  <si>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</si>
  <si>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</si>
  <si>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</si>
  <si>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</si>
  <si>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</si>
  <si>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</si>
  <si>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</si>
  <si>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</si>
  <si>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</si>
  <si>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</si>
  <si>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</si>
  <si>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</si>
  <si>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</si>
  <si>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</si>
  <si>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530900210000000003696</t>
  </si>
  <si>
    <t>行政人员支出工资</t>
  </si>
  <si>
    <t>30101</t>
  </si>
  <si>
    <t>基本工资</t>
  </si>
  <si>
    <t>530900210000000003698</t>
  </si>
  <si>
    <t>事业人员支出工资</t>
  </si>
  <si>
    <t>30102</t>
  </si>
  <si>
    <t>津贴补贴</t>
  </si>
  <si>
    <t>530900231100001468839</t>
  </si>
  <si>
    <t>行政人员绩效考核奖</t>
  </si>
  <si>
    <t>30103</t>
  </si>
  <si>
    <t>奖金</t>
  </si>
  <si>
    <t>530900231100001468867</t>
  </si>
  <si>
    <t>绩效工资（2017年提高标准部分）</t>
  </si>
  <si>
    <t>30107</t>
  </si>
  <si>
    <t>绩效工资</t>
  </si>
  <si>
    <t>530900210000000003700</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</si>
  <si>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</si>
  <si>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</si>
  <si>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</si>
  <si>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</si>
  <si>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</si>
  <si>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</si>
  <si>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</si>
  <si>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</si>
  <si>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</si>
  <si>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</si>
  <si>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</si>
  <si>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</si>
  <si>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</si>
  <si>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530900210000000003701</t>
  </si>
  <si>
    <t>30113</t>
  </si>
  <si>
    <t>530900210000000003747</t>
  </si>
  <si>
    <t>一般公用经费</t>
  </si>
  <si>
    <t>30201</t>
  </si>
  <si>
    <t>办公费</t>
  </si>
  <si>
    <t>30211</t>
  </si>
  <si>
    <t>差旅费</t>
  </si>
  <si>
    <t>530900251100003702741</t>
  </si>
  <si>
    <t>租车费</t>
  </si>
  <si>
    <t>30239</t>
  </si>
  <si>
    <t>其他交通费用</t>
  </si>
  <si>
    <t>530900210000000004739</t>
  </si>
  <si>
    <t>30217</t>
  </si>
  <si>
    <t>530900210000000003774</t>
  </si>
  <si>
    <t>离退休公用经费</t>
  </si>
  <si>
    <t>530900210000000003773</t>
  </si>
  <si>
    <t>职工教育经费</t>
  </si>
  <si>
    <t>30216</t>
  </si>
  <si>
    <t>培训费</t>
  </si>
  <si>
    <t>530900210000000003748</t>
  </si>
  <si>
    <t>工会经费</t>
  </si>
  <si>
    <t>30228</t>
  </si>
  <si>
    <t>530900210000000003766</t>
  </si>
  <si>
    <t>福利费</t>
  </si>
  <si>
    <t>30229</t>
  </si>
  <si>
    <t>530900210000000003712</t>
  </si>
  <si>
    <t>公务用车运行维护费</t>
  </si>
  <si>
    <t>30231</t>
  </si>
  <si>
    <t>530900210000000003755</t>
  </si>
  <si>
    <t>行政人员公务交通补贴</t>
  </si>
  <si>
    <t>530900210000000003702</t>
  </si>
  <si>
    <t>离退休费</t>
  </si>
  <si>
    <t>30302</t>
  </si>
  <si>
    <t>退休费</t>
  </si>
  <si>
    <t>预算05-1表</t>
  </si>
  <si>
    <t>项目分类</t>
  </si>
  <si>
    <t>项目单位</t>
  </si>
  <si>
    <t>经济科目编码</t>
  </si>
  <si>
    <t>经济科目名称</t>
  </si>
  <si>
    <t>本年拨款</t>
  </si>
  <si>
    <t>其中：本次下达</t>
  </si>
  <si>
    <t>2024年度临沧市人才招引三年计划资金</t>
  </si>
  <si>
    <t>事业发展类</t>
  </si>
  <si>
    <t>530900251100004111393</t>
  </si>
  <si>
    <t>30305</t>
  </si>
  <si>
    <t>生活补助</t>
  </si>
  <si>
    <t>单位自有项目资金</t>
  </si>
  <si>
    <t>530900241100002755060</t>
  </si>
  <si>
    <t>临沧市“兴临人才”支持计划资金</t>
  </si>
  <si>
    <t>530900251100004111346</t>
  </si>
  <si>
    <t>临沧市精神文明建设暨未成年人思想道德建设现场经验交流经费</t>
  </si>
  <si>
    <t>530900251100003673189</t>
  </si>
  <si>
    <t>30202</t>
  </si>
  <si>
    <t>印刷费</t>
  </si>
  <si>
    <t>30227</t>
  </si>
  <si>
    <t>委托业务费</t>
  </si>
  <si>
    <t>30299</t>
  </si>
  <si>
    <t>其他商品和服务支出</t>
  </si>
  <si>
    <t>临沧市延安精神研究会办刊及工作经费</t>
  </si>
  <si>
    <t>专项业务类</t>
  </si>
  <si>
    <t>530900200000000001048</t>
  </si>
  <si>
    <t>品牌打造经费</t>
  </si>
  <si>
    <t>530900200000000001047</t>
  </si>
  <si>
    <t>全民国防教育工作经费</t>
  </si>
  <si>
    <t>530900231100001175430</t>
  </si>
  <si>
    <t>30215</t>
  </si>
  <si>
    <t>会议费</t>
  </si>
  <si>
    <t>30226</t>
  </si>
  <si>
    <t>劳务费</t>
  </si>
  <si>
    <t>市委意识形态工作经费</t>
  </si>
  <si>
    <t>530900231100001109771</t>
  </si>
  <si>
    <t>30213</t>
  </si>
  <si>
    <t>维修（护）费</t>
  </si>
  <si>
    <t>31002</t>
  </si>
  <si>
    <t>办公设备购置</t>
  </si>
  <si>
    <t>外宣经费</t>
  </si>
  <si>
    <t>530900200000000000961</t>
  </si>
  <si>
    <t>30207</t>
  </si>
  <si>
    <t>邮电费</t>
  </si>
  <si>
    <t>新闻出版（扫黄打非）工作经费</t>
  </si>
  <si>
    <t>530900200000000001046</t>
  </si>
  <si>
    <t>宣讲经费</t>
  </si>
  <si>
    <t>530900231100001110849</t>
  </si>
  <si>
    <t>云南文化精品工程资金</t>
  </si>
  <si>
    <t>530900251100004109533</t>
  </si>
  <si>
    <t>预算05-2表</t>
  </si>
  <si>
    <t>单位名称、项目名称</t>
  </si>
  <si>
    <t>项目年度绩效目标</t>
  </si>
  <si>
    <t>一级指标</t>
  </si>
  <si>
    <t>二级指标</t>
  </si>
  <si>
    <t>三级指标</t>
  </si>
  <si>
    <t>指标性质</t>
  </si>
  <si>
    <t>指标值</t>
  </si>
  <si>
    <t>度量单位</t>
  </si>
  <si>
    <t>指标属性</t>
  </si>
  <si>
    <t>指标内容</t>
  </si>
  <si>
    <t>临沧市“兴临人才”支持计划，即临沧市高层次人才 引进培养支持计划，遵循以下原则：坚持党管人才，统筹推进；坚 持引育并重、协同发展；坚持高端引领、示范带动；坚持围绕中心， 服务大局；坚持事业聚才、平台兴才、待遇安才、环境留才。</t>
  </si>
  <si>
    <t>产出指标</t>
  </si>
  <si>
    <t>数量指标</t>
  </si>
  <si>
    <t>引进支持至少专业化干部人才数量</t>
  </si>
  <si>
    <t>&gt;=</t>
  </si>
  <si>
    <t>100</t>
  </si>
  <si>
    <t>人</t>
  </si>
  <si>
    <t>定量指标</t>
  </si>
  <si>
    <t>引进支持至少100专业化干部人才</t>
  </si>
  <si>
    <t xml:space="preserve">支持一定数量的教育人才团 队，医疗人才团队，科技创新攻关团队 </t>
  </si>
  <si>
    <t>1.00</t>
  </si>
  <si>
    <t>批</t>
  </si>
  <si>
    <t>定性指标</t>
  </si>
  <si>
    <t>支持一定数量的教育人才团 队，医疗人才团队 50 个，科技创新攻关团队 10 个，一定数量的新 型研发机构和创新联合体；创建特色人才项目 50 个左右，培养一 批定向博士研究生和扎根基层、服务乡村的专业技术骨干。</t>
  </si>
  <si>
    <t>质量指标</t>
  </si>
  <si>
    <t>资金保保障</t>
  </si>
  <si>
    <t>=</t>
  </si>
  <si>
    <t>%</t>
  </si>
  <si>
    <t>人才资金保障率达到100%</t>
  </si>
  <si>
    <t>效益指标</t>
  </si>
  <si>
    <t>社会效益</t>
  </si>
  <si>
    <t>临沧高质量跨越式发展提供坚实人才支撑</t>
  </si>
  <si>
    <t>长期</t>
  </si>
  <si>
    <t>有效</t>
  </si>
  <si>
    <t>力争用 5 年时间，引进培 养一批工业经济、现代农业、现代物流、经济金融、外经外贸、 建设规划、教育卫生等领域急需紧缺的高层次人才，加快培育和 发展新质生产力，推动创新链、产业链、资金链和人才链深度融 合，为临沧高质量跨越式发展提供坚实人才支撑</t>
  </si>
  <si>
    <t>满意度指标</t>
  </si>
  <si>
    <t>服务对象满意度</t>
  </si>
  <si>
    <t>社会满意度</t>
  </si>
  <si>
    <t>95</t>
  </si>
  <si>
    <t>社会满意度达95%以上</t>
  </si>
  <si>
    <t>全年计划开展各类宣讲2000场次以上，受众达100万人次以上。</t>
  </si>
  <si>
    <t>中央宣讲团到省宣讲视频报告会</t>
  </si>
  <si>
    <t>场</t>
  </si>
  <si>
    <t>上级文件</t>
  </si>
  <si>
    <t>省委宣讲团到临宣讲</t>
  </si>
  <si>
    <t>开展横向到边、纵向到底，全市形成到底到边全覆盖宣讲</t>
  </si>
  <si>
    <t>2000</t>
  </si>
  <si>
    <t>市级组织重大专题宣讲（赴8县区）</t>
  </si>
  <si>
    <t>8</t>
  </si>
  <si>
    <t>持续推进习近平新时代中国特色社会主义思想深入人心</t>
  </si>
  <si>
    <t>搜集总结材料</t>
  </si>
  <si>
    <t>受益群众满意度</t>
  </si>
  <si>
    <t>98</t>
  </si>
  <si>
    <t>深入贯彻落实习近平文化思想，促进我省文艺繁荣发展，推进文化强省建设。</t>
  </si>
  <si>
    <t>获奖文艺精品</t>
  </si>
  <si>
    <t>4</t>
  </si>
  <si>
    <t>部</t>
  </si>
  <si>
    <t>获得第十一届云南文化精品奖作品数量大于4部</t>
  </si>
  <si>
    <t>资金支付及时率</t>
  </si>
  <si>
    <t>资金在项目完成后按期按时支付到位</t>
  </si>
  <si>
    <t>时效指标</t>
  </si>
  <si>
    <t>项目完成时限</t>
  </si>
  <si>
    <t>&lt;=</t>
  </si>
  <si>
    <t>2025年10月30日</t>
  </si>
  <si>
    <t>按期</t>
  </si>
  <si>
    <t>项目在规定时限内完成</t>
  </si>
  <si>
    <t>促进我省文艺事业繁荣发展</t>
  </si>
  <si>
    <t>云南省委宣传部便签（2024）—533</t>
  </si>
  <si>
    <t>社会公众满意度</t>
  </si>
  <si>
    <t>全年正常工作经费，办刊经费，基层调研、开展延安精神“五进”（进农村、进社区、进机关、进企业、进学校）宣传教育活动。开展学习党的二十大精神宣传，召开宣传全市延安精神“五进”经验交流会，开展不忘初心、牢记使命学习座谈会，参加省社科联、省延安精神研究会召开的会议）宣传教育活动，召开学习宣传党的二十大精神座谈会。</t>
  </si>
  <si>
    <t>编纂出版会刊</t>
  </si>
  <si>
    <t>册</t>
  </si>
  <si>
    <t>开展延安精神“五进”（进农村、进社区、进机关、进企业、进全年正常工作经费，办刊经费，基层调研、开展延安精神“五进”（进农村、进社区、进机关、进企业、进学校）宣传教育活动。</t>
  </si>
  <si>
    <t>全年正常工作经费，办刊经费，基层调研、开展延安精神“五进”（进农村、进社区、进机关、进企业、进学校）宣传教育活动。开展学习二十大精神宣传，召开宣传全市延安精神“五进”经验交流会，开展不忘初心、牢记使命学习座谈会，参加省社科联、省延安精神研究会召开的会议）宣传教育活动，召开学习宣传二十大精神座谈会。</t>
  </si>
  <si>
    <t>公开发放宣传材料</t>
  </si>
  <si>
    <t>13000</t>
  </si>
  <si>
    <t>份</t>
  </si>
  <si>
    <t>宣传活动举办次数</t>
  </si>
  <si>
    <t>34</t>
  </si>
  <si>
    <t>次</t>
  </si>
  <si>
    <t>发布稿件数量</t>
  </si>
  <si>
    <t>365</t>
  </si>
  <si>
    <t>篇</t>
  </si>
  <si>
    <t>宣传活动参与人数</t>
  </si>
  <si>
    <t>41200</t>
  </si>
  <si>
    <t>人次</t>
  </si>
  <si>
    <t>及时率</t>
  </si>
  <si>
    <t>90</t>
  </si>
  <si>
    <t>发布稿件原创率</t>
  </si>
  <si>
    <t>80</t>
  </si>
  <si>
    <t>宣传内容知晓率</t>
  </si>
  <si>
    <t>86</t>
  </si>
  <si>
    <t>增强广大干部群众的艰苦奋斗精神，助推乡村振兴的深入发展。</t>
  </si>
  <si>
    <t>社区群众满意度</t>
  </si>
  <si>
    <t>97</t>
  </si>
  <si>
    <t>农村群众满意度</t>
  </si>
  <si>
    <t>91</t>
  </si>
  <si>
    <t>机关单位满意度</t>
  </si>
  <si>
    <t>89</t>
  </si>
  <si>
    <t>做好本部门人员、公用经费保障，按规定落实干部职工各项待遇，支持部门正常履职，保障部门正常运转。</t>
  </si>
  <si>
    <t>工资福利发放人数</t>
  </si>
  <si>
    <t>37</t>
  </si>
  <si>
    <t>反映部门（单位）实际发放工资人员数量。工资福利包括：行政人员工资、社会保险、住房公积金、职业年金等。</t>
  </si>
  <si>
    <t>2025年12月31日</t>
  </si>
  <si>
    <t>2024年12月31日前完成</t>
  </si>
  <si>
    <t>可持续影响</t>
  </si>
  <si>
    <t>保障部门正常运转</t>
  </si>
  <si>
    <t>反映部门（单位）运转情况。</t>
  </si>
  <si>
    <t>单位人员满意度</t>
  </si>
  <si>
    <t>反映社会公众对部门（单位）履职情况的满意程度。</t>
  </si>
  <si>
    <t>在旅居云南的新风口下，重点打造“临沧刚刚好”旅居品牌，持续提高“温度临沧”城市品牌对外知名度，全新视角展示大美</t>
  </si>
  <si>
    <t>品牌宣传公司合作数</t>
  </si>
  <si>
    <t>家</t>
  </si>
  <si>
    <t>反映与具体能力的公司开展“家国临沧 推窗向洋”“美丽中国 绿美云南 醉美临沧”品牌宣传。</t>
  </si>
  <si>
    <t>开展“家国临沧 推窗向洋”“美丽中国 绿美云南 醉美临沧”品牌宣传。组织开展图片征集、视频推介等活动</t>
  </si>
  <si>
    <t>持续提高城市品牌对外知名度</t>
  </si>
  <si>
    <t>在旅居云南的新风口下，重点打造“临沧刚刚好”旅居品牌，持续提高“温度临沧”城市品牌对外知名度，全新视角展示大美临沧的新形象，多角度讲好临沧故事，全方位阐释临沧由自然温度、人文温度汇聚而成的发展温度。</t>
  </si>
  <si>
    <t>全面展示“温度临沧”品牌形象。</t>
  </si>
  <si>
    <t>根据2025年工作安排</t>
  </si>
  <si>
    <t>紧紧围绕市委、市政府中心工作定选题，协调中央、省级媒体，组织传统媒体和新兴媒体，突出重点抓策划，多路出击扩影响，深挖细采提质量，按照“五个云南”“三个经济”的总体要求，结合“温度临沧”品牌形象，全新视角展示大美临沧的新形象，多角度讲好临沧故事，全方位阐释临沧由自然温度、人文温度汇聚而成的发展温度。</t>
  </si>
  <si>
    <t>根据《临沧市人才招引三年行动计划（2023—2025年）》（临党人才〔2023〕6号）中关于“招引的人才，博士研究生学历的给予一次性安家补助4万元；硕士研究生学历的给予一次性安家补助2万元；“双一流”高校全日制本科学历的给予一次性安家补助1万元。</t>
  </si>
  <si>
    <t>完成人才招录引进数量</t>
  </si>
  <si>
    <t>资金支付率</t>
  </si>
  <si>
    <t>根据《临沧市人才招引三年行动计划（2023—2025年）》（临党人才〔2023〕6号）中关于“招引的人才，博士研究生学历的给予一次性安家补助4万元；硕士研究生学历的给予一次性安家补助2万元；“双一流”高校全日制本科学历的给予一次性安家补助1万元。对完成招录引进的人员按期支付安家费。</t>
  </si>
  <si>
    <t>落实市委人才政策要求</t>
  </si>
  <si>
    <t>反映落实市委人才政策要求情况，进一步充实我市人才队伍建设，为全市经济发展提供人才保证和智力支持</t>
  </si>
  <si>
    <t>年度人才工作满意度率</t>
  </si>
  <si>
    <t>加强对全市人才工作和人才队伍建设，提高社会对当年人才工作的满意情况，争取各类人才以及工作者对工作满意度达到95%以上</t>
  </si>
  <si>
    <t>召开临沧市第三十次精神文明建设暨第二十二次未成年人思想道德建设现场经验交流会，宣传选树10名“感动临沧2025年度人物”（临沧道德模范），总结一批推广各县（区）、各部门推进精神文明建设工作的好经验、好做法，对全市精神文明建设工作进行安排部署，推动责任落实，进一步加强全市精神文明建设。</t>
  </si>
  <si>
    <t>评选感动临沧2025年度人物（临沧道德模范）</t>
  </si>
  <si>
    <t>10</t>
  </si>
  <si>
    <t>评选10名感动临沧2023年度人物（临沧道德模范）</t>
  </si>
  <si>
    <t>帮扶慰问一批道德模范</t>
  </si>
  <si>
    <t>对10名“感动临沧2025年度人物”（临沧道德模范）进行元旦春节慰问，根据各县（区）和市直各部门核实上报情况对困难道德模范进行帮扶、对道德模范代表和去世道德模范进行慰问。</t>
  </si>
  <si>
    <t>提升打造一批文明实践点</t>
  </si>
  <si>
    <t>打造一批文明实践点</t>
  </si>
  <si>
    <t>总结推广一批精神文明建设工作经验</t>
  </si>
  <si>
    <t>总结推广一批各县（区）、各部门推进精神文明建设工作的好经验、好做法</t>
  </si>
  <si>
    <t>制作推出一批精神文明建设公益广告</t>
  </si>
  <si>
    <t>拍摄制作播出一批精神文明建设公益广告视频，在全社会积极倡导文明生活新风尚。</t>
  </si>
  <si>
    <t>推动全市精神文明建设工作发展向上向好</t>
  </si>
  <si>
    <t>通过总结推广各县（区）、各部门推进精神文明建设工作的好经验、好做法，对先进典型进行表彰，对全市精神文明建设工作进行安排部署，推动责任落实，推进全市精神文明建设工作发展效果≥1年。</t>
  </si>
  <si>
    <t>群众对精神文明建设工作的满意度</t>
  </si>
  <si>
    <t>群众对精神文明建设工作的满意度≥90%</t>
  </si>
  <si>
    <t>“走出去”与“请进来”相结合，开展主题外宣活动；开展宣传合作，在中央、省级媒体和缅甸媒体和权威机构加大宣传，推出“温度临沧”IP，全方位、立体式推介临沧崭新形象，提高临沧形象曝光率。</t>
  </si>
  <si>
    <t>中央、省级媒体记者开展主题采访</t>
  </si>
  <si>
    <t>15</t>
  </si>
  <si>
    <t>媒体合作</t>
  </si>
  <si>
    <t>通过开展主题外宣，提高临沧形象曝光率</t>
  </si>
  <si>
    <t>在中央、省级媒体和缅甸媒体加大临沧形象宣传，推进“临沧专版”“临沧专题网页”，全方位、立体式推介临沧形象，提高临沧形象。</t>
  </si>
  <si>
    <t>在中央、省级媒体和缅甸媒体加大临沧形象宣传，推进“临沧专版”“临沧专题网页”，全方位、立体式推介临沧形象，提高临沧形象，提升社会公众满意度。</t>
  </si>
  <si>
    <t>组织召开全市“扫黄打非”、新闻出版（版权）管理工作会议，开展业务培训；开展全民阅读推广活动、读书征文活动；持续推进软件正版化工作，做好作品著作权登记工作；组织开展著作权领域违法违规行为的查处；开展印刷发行年度核验工作；开展印刷企业、出版物市场检查；开展“扫黄打非”集中行动，开展“扫黄打非”联合执法检查、调研督导工作，组织查处涉黄涉非违法违规行为；开展“扫黄打非”进基层工作，创建进基层示范点、创建“反非法反违禁”联络站；开展“扫黄打非”法律法规宣传教育活动。</t>
  </si>
  <si>
    <t>召开全市“扫黄打非”、新闻出版工作会议</t>
  </si>
  <si>
    <t>反映“扫黄打非”工作、新闻出版（版权）管理工作会议完成情况</t>
  </si>
  <si>
    <t>组织召开全市“扫黄打非”、新闻出版（版权）管理工作会议，开展业务培训；开展全民阅读推广活动、读书征文活动；持续推进软件正版化工作，做好作品著作权登记工作；组织开展版权管理和著作权领域违法违规行为的查处；开展印刷发行年度核验工作；开展印刷企业、出版物市场检查；开展“扫黄打非”集中行动，开展“扫黄打非”联合执法检查、调研督导工作，组织查处涉黄涉非违法违规行为；开展“扫黄打非”进基层工作，创建进基层示范点、创建“反非法反违禁”联络站；开展版权保护、“扫黄打非”法律法规宣传教育活动。</t>
  </si>
  <si>
    <t>开展新闻出版、“扫黄打非”业务培训</t>
  </si>
  <si>
    <t>反映“扫黄打非”工作、新闻出版（版权）管理业务培训会议完成情况</t>
  </si>
  <si>
    <t>生态效益</t>
  </si>
  <si>
    <t>开展全民阅读推广活动</t>
  </si>
  <si>
    <t>反映全民阅读推广活动完成情况</t>
  </si>
  <si>
    <t>开展新闻出版、版权管理、“扫黄打非”宣传教育活动</t>
  </si>
  <si>
    <t>反映新闻出版（版权）管理“扫黄打非”宣传教育开展完成情况</t>
  </si>
  <si>
    <t>持续推进软件正版化工作</t>
  </si>
  <si>
    <t>按照《正版软件管理工作指南》推进软件正版化工作</t>
  </si>
  <si>
    <t>开展“扫黄打非”执法检查</t>
  </si>
  <si>
    <t>反映开展“扫黄打非”执法检查完成情况</t>
  </si>
  <si>
    <t>持续深化“扫黄打非”进基层工作</t>
  </si>
  <si>
    <t>反映“扫黄打非”进基层开展完成情况</t>
  </si>
  <si>
    <t>开展印刷发行市场检查</t>
  </si>
  <si>
    <t>反映“印刷发行”市场检查开展完成情况</t>
  </si>
  <si>
    <t>加强行业日常监管，开展印刷发行年度核验和市场巡查检查，组织纠正、查处违法违规行为，维护全市意识形态安全和文化安全</t>
  </si>
  <si>
    <t>一是加强思想政治引领，强化学习培训，提高全民国防素养。开展国防教育宣传宣讲活动，推动国防教育进机关、进学校、进企业、进社区、进乡村、进军营、进网络。三是建好用好全民国防教育基地，广泛开展群众性国防教育活动。四是保障全民国防教育领导小组办公室日常运转。</t>
  </si>
  <si>
    <t>组织全民国防教育会议、培训</t>
  </si>
  <si>
    <t>召开会议，研究部署全民国防教育工作，开展国防教育学习培训。</t>
  </si>
  <si>
    <t>常态化开展全民国防教育主题活动</t>
  </si>
  <si>
    <t>结合党和国家重大节庆、抗战纪念日、烈士纪念日、国家公祭日、“八一”建 军节等，开展群众性国防教育活动。</t>
  </si>
  <si>
    <t>强化国防教育宣传引导</t>
  </si>
  <si>
    <t>常态化开展全民国防教育新闻宣传、社会宣传</t>
  </si>
  <si>
    <t>持续深化社会主义核心价值观宣传教育</t>
  </si>
  <si>
    <t>综合运用各类宣传载体，采取多种形式，广泛开展社会主义核心价值观宣传教育。</t>
  </si>
  <si>
    <t>广泛开展中国特色社会主义和中国梦强军梦宣传教育，加强理想信念教育，加强爱国主义、集体主义和社会主义教育，推动临沧跨越式发展凝聚强大精神力量。</t>
  </si>
  <si>
    <t>广泛开展中国特色社会主义和中国梦强军梦宣传教育，加强理想信念教育，加强爱国主义、集体主义和社会主义教育，为推动临沧跨越式发展凝聚强大精神力量。</t>
  </si>
  <si>
    <t>群众满意度</t>
  </si>
  <si>
    <t>群众性国防教育活动广泛深入，关心国防、热爱国防、建设国防、保卫国防的社会氛围浓厚。</t>
  </si>
  <si>
    <t>预算06表</t>
  </si>
  <si>
    <t>政府性基金预算支出预算表</t>
  </si>
  <si>
    <t>单位名称：临沧市发展和改革委员会</t>
  </si>
  <si>
    <t>本年政府性基金预算支出</t>
  </si>
  <si>
    <t>本表无数据，公开表格为空表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</si>
  <si>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</si>
  <si>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</si>
  <si>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</si>
  <si>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</si>
  <si>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</si>
  <si>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</si>
  <si>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</si>
  <si>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</si>
  <si>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</si>
  <si>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</si>
  <si>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宣传小册子</t>
  </si>
  <si>
    <t>公文用纸、资料汇编、信封印刷服务</t>
  </si>
  <si>
    <t>车辆加油</t>
  </si>
  <si>
    <t>车辆加油、添加燃料服务</t>
  </si>
  <si>
    <t>项</t>
  </si>
  <si>
    <t>公车保险</t>
  </si>
  <si>
    <t>机动车保险服务</t>
  </si>
  <si>
    <t>公车维修</t>
  </si>
  <si>
    <t>车辆维修和保养服务</t>
  </si>
  <si>
    <t>UPS不间断电源</t>
  </si>
  <si>
    <t>其他办公设备</t>
  </si>
  <si>
    <t>台</t>
  </si>
  <si>
    <t>小册子</t>
  </si>
  <si>
    <t>预算08表</t>
  </si>
  <si>
    <t>政府购买服务项目</t>
  </si>
  <si>
    <t>政府购买服务目录</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</si>
  <si>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</si>
  <si>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</si>
  <si>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</si>
  <si>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</si>
  <si>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</si>
  <si>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</si>
  <si>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</si>
  <si>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</si>
  <si>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</si>
  <si>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</si>
  <si>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</si>
  <si>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</si>
  <si>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</si>
  <si>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</si>
  <si>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</si>
  <si>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</si>
  <si>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</si>
  <si>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</si>
  <si>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</si>
  <si>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</si>
  <si>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</si>
  <si>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</si>
  <si>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</si>
  <si>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A02 设备</t>
  </si>
  <si>
    <t>A02061504  不间断电源</t>
  </si>
  <si>
    <t>不间断电源</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</si>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</sst>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3" formatCode="_ * #,##0.00_ ;_ * \-#,##0.00_ ;_ * &quot;-&quot;??_ ;_ @_ "/>
    <numFmt numFmtId="41" formatCode="_ * #,##0_ ;_ * \-#,##0_ ;_ * &quot;-&quot;_ ;_ @_ "/>
    <numFmt numFmtId="176" formatCode="#,##0.00;\-#,##0.00;;@"/>
    <numFmt numFmtId="42" formatCode="_ &quot;￥&quot;* #,##0_ ;_ &quot;￥&quot;* \-#,##0_ ;_ &quot;￥&quot;* &quot;-&quot;_ ;_ @_ "/>
    <numFmt numFmtId="44" formatCode="_ &quot;￥&quot;* #,##0.00_ ;_ &quot;￥&quot;* \-#,##0.00_ ;_ &quot;￥&quot;* &quot;-&quot;??_ ;_ @_ "/>
    <numFmt numFmtId="177" formatCode="yyyy/mm/dd"/>
    <numFmt numFmtId="178" formatCode="yyyy/mm/dd\ hh:mm:ss"/>
    <numFmt numFmtId="179" formatCode="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rgb="FF3F3F7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7"/>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12" fillId="0" borderId="0" applyFont="0" applyFill="0" applyBorder="0" applyAlignment="0" applyProtection="0">
      <alignment vertical="center"/>
    </xf>
    <xf numFmtId="0" fontId="37" fillId="11" borderId="0" applyNumberFormat="0" applyBorder="0" applyAlignment="0" applyProtection="0">
      <alignment vertical="center"/>
    </xf>
    <xf numFmtId="0" fontId="36" fillId="5" borderId="1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178" fontId="8" fillId="0" borderId="7">
      <alignment horizontal="right" vertical="center"/>
    </xf>
    <xf numFmtId="0" fontId="37" fillId="8" borderId="0" applyNumberFormat="0" applyBorder="0" applyAlignment="0" applyProtection="0">
      <alignment vertical="center"/>
    </xf>
    <xf numFmtId="0" fontId="35" fillId="4" borderId="0" applyNumberFormat="0" applyBorder="0" applyAlignment="0" applyProtection="0">
      <alignment vertical="center"/>
    </xf>
    <xf numFmtId="43" fontId="12" fillId="0" borderId="0" applyFont="0" applyFill="0" applyBorder="0" applyAlignment="0" applyProtection="0">
      <alignment vertical="center"/>
    </xf>
    <xf numFmtId="0" fontId="32" fillId="14" borderId="0" applyNumberFormat="0" applyBorder="0" applyAlignment="0" applyProtection="0">
      <alignment vertical="center"/>
    </xf>
    <xf numFmtId="0" fontId="41" fillId="0" borderId="0" applyNumberFormat="0" applyFill="0" applyBorder="0" applyAlignment="0" applyProtection="0">
      <alignment vertical="center"/>
    </xf>
    <xf numFmtId="9" fontId="12" fillId="0" borderId="0" applyFont="0" applyFill="0" applyBorder="0" applyAlignment="0" applyProtection="0">
      <alignment vertical="center"/>
    </xf>
    <xf numFmtId="177" fontId="8" fillId="0" borderId="7">
      <alignment horizontal="right" vertical="center"/>
    </xf>
    <xf numFmtId="0" fontId="44" fillId="0" borderId="0" applyNumberFormat="0" applyFill="0" applyBorder="0" applyAlignment="0" applyProtection="0">
      <alignment vertical="center"/>
    </xf>
    <xf numFmtId="0" fontId="12" fillId="19" borderId="18" applyNumberFormat="0" applyFont="0" applyAlignment="0" applyProtection="0">
      <alignment vertical="center"/>
    </xf>
    <xf numFmtId="0" fontId="32" fillId="22" borderId="0" applyNumberFormat="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6" fillId="0" borderId="14" applyNumberFormat="0" applyFill="0" applyAlignment="0" applyProtection="0">
      <alignment vertical="center"/>
    </xf>
    <xf numFmtId="0" fontId="33" fillId="0" borderId="14" applyNumberFormat="0" applyFill="0" applyAlignment="0" applyProtection="0">
      <alignment vertical="center"/>
    </xf>
    <xf numFmtId="0" fontId="32" fillId="13" borderId="0" applyNumberFormat="0" applyBorder="0" applyAlignment="0" applyProtection="0">
      <alignment vertical="center"/>
    </xf>
    <xf numFmtId="0" fontId="39" fillId="0" borderId="16" applyNumberFormat="0" applyFill="0" applyAlignment="0" applyProtection="0">
      <alignment vertical="center"/>
    </xf>
    <xf numFmtId="0" fontId="32" fillId="10" borderId="0" applyNumberFormat="0" applyBorder="0" applyAlignment="0" applyProtection="0">
      <alignment vertical="center"/>
    </xf>
    <xf numFmtId="0" fontId="47" fillId="17" borderId="19" applyNumberFormat="0" applyAlignment="0" applyProtection="0">
      <alignment vertical="center"/>
    </xf>
    <xf numFmtId="0" fontId="42" fillId="17" borderId="15" applyNumberFormat="0" applyAlignment="0" applyProtection="0">
      <alignment vertical="center"/>
    </xf>
    <xf numFmtId="0" fontId="45" fillId="18" borderId="17" applyNumberFormat="0" applyAlignment="0" applyProtection="0">
      <alignment vertical="center"/>
    </xf>
    <xf numFmtId="0" fontId="37" fillId="24" borderId="0" applyNumberFormat="0" applyBorder="0" applyAlignment="0" applyProtection="0">
      <alignment vertical="center"/>
    </xf>
    <xf numFmtId="0" fontId="32" fillId="9" borderId="0" applyNumberFormat="0" applyBorder="0" applyAlignment="0" applyProtection="0">
      <alignment vertical="center"/>
    </xf>
    <xf numFmtId="0" fontId="48" fillId="0" borderId="20" applyNumberFormat="0" applyFill="0" applyAlignment="0" applyProtection="0">
      <alignment vertical="center"/>
    </xf>
    <xf numFmtId="0" fontId="50" fillId="0" borderId="21" applyNumberFormat="0" applyFill="0" applyAlignment="0" applyProtection="0">
      <alignment vertical="center"/>
    </xf>
    <xf numFmtId="0" fontId="49" fillId="26" borderId="0" applyNumberFormat="0" applyBorder="0" applyAlignment="0" applyProtection="0">
      <alignment vertical="center"/>
    </xf>
    <xf numFmtId="0" fontId="38" fillId="16" borderId="0" applyNumberFormat="0" applyBorder="0" applyAlignment="0" applyProtection="0">
      <alignment vertical="center"/>
    </xf>
    <xf numFmtId="10" fontId="8" fillId="0" borderId="7">
      <alignment horizontal="right" vertical="center"/>
    </xf>
    <xf numFmtId="0" fontId="37" fillId="7" borderId="0" applyNumberFormat="0" applyBorder="0" applyAlignment="0" applyProtection="0">
      <alignment vertical="center"/>
    </xf>
    <xf numFmtId="0" fontId="32" fillId="3" borderId="0" applyNumberFormat="0" applyBorder="0" applyAlignment="0" applyProtection="0">
      <alignment vertical="center"/>
    </xf>
    <xf numFmtId="0" fontId="37" fillId="25" borderId="0" applyNumberFormat="0" applyBorder="0" applyAlignment="0" applyProtection="0">
      <alignment vertical="center"/>
    </xf>
    <xf numFmtId="0" fontId="37" fillId="15" borderId="0" applyNumberFormat="0" applyBorder="0" applyAlignment="0" applyProtection="0">
      <alignment vertical="center"/>
    </xf>
    <xf numFmtId="0" fontId="37" fillId="6" borderId="0" applyNumberFormat="0" applyBorder="0" applyAlignment="0" applyProtection="0">
      <alignment vertical="center"/>
    </xf>
    <xf numFmtId="0" fontId="37" fillId="29"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7" fillId="31" borderId="0" applyNumberFormat="0" applyBorder="0" applyAlignment="0" applyProtection="0">
      <alignment vertical="center"/>
    </xf>
    <xf numFmtId="0" fontId="37" fillId="21" borderId="0" applyNumberFormat="0" applyBorder="0" applyAlignment="0" applyProtection="0">
      <alignment vertical="center"/>
    </xf>
    <xf numFmtId="0" fontId="32" fillId="23" borderId="0" applyNumberFormat="0" applyBorder="0" applyAlignment="0" applyProtection="0">
      <alignment vertical="center"/>
    </xf>
    <xf numFmtId="0" fontId="37" fillId="12" borderId="0" applyNumberFormat="0" applyBorder="0" applyAlignment="0" applyProtection="0">
      <alignment vertical="center"/>
    </xf>
    <xf numFmtId="0" fontId="32" fillId="28" borderId="0" applyNumberFormat="0" applyBorder="0" applyAlignment="0" applyProtection="0">
      <alignment vertical="center"/>
    </xf>
    <xf numFmtId="0" fontId="32" fillId="27" borderId="0" applyNumberFormat="0" applyBorder="0" applyAlignment="0" applyProtection="0">
      <alignment vertical="center"/>
    </xf>
    <xf numFmtId="0" fontId="37" fillId="30" borderId="0" applyNumberFormat="0" applyBorder="0" applyAlignment="0" applyProtection="0">
      <alignment vertical="center"/>
    </xf>
    <xf numFmtId="0" fontId="32" fillId="20"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9" fontId="8" fillId="0" borderId="7">
      <alignment horizontal="right" vertical="center"/>
    </xf>
    <xf numFmtId="180" fontId="8" fillId="0" borderId="7">
      <alignment horizontal="right" vertical="center"/>
    </xf>
  </cellStyleXfs>
  <cellXfs count="27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3"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180" fontId="8" fillId="0" borderId="7" xfId="56" applyNumberFormat="1" applyFont="1" applyBorder="1" applyAlignment="1" applyProtection="1">
      <alignment horizontal="center" vertical="center" wrapText="1"/>
      <protection locked="0"/>
    </xf>
    <xf numFmtId="176" fontId="8" fillId="0" borderId="7" xfId="0" applyNumberFormat="1"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180" fontId="8" fillId="0" borderId="7" xfId="56" applyNumberFormat="1" applyFont="1" applyBorder="1" applyProtection="1">
      <alignment horizontal="right" vertical="center"/>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0" fillId="0" borderId="0" xfId="0" applyFont="1" applyFill="1">
      <alignment vertical="top"/>
      <protection locked="0"/>
    </xf>
    <xf numFmtId="0" fontId="9" fillId="0" borderId="0" xfId="0" applyFont="1" applyFill="1" applyAlignment="1">
      <alignment horizontal="center" vertical="center" wrapText="1"/>
      <protection locked="0"/>
    </xf>
    <xf numFmtId="0" fontId="5"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7" fillId="0" borderId="0" xfId="0" applyFont="1" applyFill="1" applyAlignment="1" applyProtection="1"/>
    <xf numFmtId="0" fontId="7" fillId="0" borderId="1"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0" fontId="7" fillId="0" borderId="11" xfId="0" applyFont="1" applyFill="1" applyBorder="1" applyAlignment="1">
      <alignment horizontal="center" vertical="center"/>
      <protection locked="0"/>
    </xf>
    <xf numFmtId="0" fontId="6" fillId="0" borderId="6" xfId="0" applyFont="1" applyFill="1" applyBorder="1" applyAlignment="1" applyProtection="1">
      <alignment horizontal="left" vertical="center" wrapText="1"/>
    </xf>
    <xf numFmtId="0" fontId="6" fillId="0" borderId="11" xfId="0" applyFont="1" applyFill="1" applyBorder="1" applyAlignment="1" applyProtection="1">
      <alignment horizontal="left" vertical="center" wrapText="1"/>
    </xf>
    <xf numFmtId="0" fontId="6" fillId="0" borderId="11" xfId="0" applyFont="1" applyFill="1" applyBorder="1" applyAlignment="1" applyProtection="1">
      <alignment horizontal="right" vertical="center"/>
    </xf>
    <xf numFmtId="176" fontId="8" fillId="0" borderId="7" xfId="0" applyNumberFormat="1" applyFont="1" applyFill="1" applyBorder="1" applyAlignment="1">
      <alignment horizontal="right" vertical="center"/>
      <protection locked="0"/>
    </xf>
    <xf numFmtId="0" fontId="6" fillId="0" borderId="6" xfId="0" applyFont="1" applyFill="1" applyBorder="1" applyAlignment="1" applyProtection="1">
      <alignment horizontal="left" vertical="center" wrapText="1" indent="1"/>
    </xf>
    <xf numFmtId="3" fontId="6" fillId="0" borderId="11" xfId="0" applyNumberFormat="1" applyFont="1" applyFill="1" applyBorder="1" applyAlignment="1" applyProtection="1">
      <alignment horizontal="right" vertical="center"/>
    </xf>
    <xf numFmtId="0" fontId="6" fillId="0" borderId="12" xfId="0" applyFont="1" applyFill="1" applyBorder="1" applyAlignment="1" applyProtection="1">
      <alignment horizontal="center" vertical="center"/>
    </xf>
    <xf numFmtId="0" fontId="6" fillId="0" borderId="13" xfId="0" applyFont="1" applyFill="1" applyBorder="1" applyAlignment="1" applyProtection="1">
      <alignment horizontal="left" vertical="center"/>
    </xf>
    <xf numFmtId="0" fontId="5" fillId="0" borderId="0" xfId="0" applyFont="1" applyFill="1" applyAlignment="1">
      <alignment horizontal="center" vertical="center"/>
      <protection locked="0"/>
    </xf>
    <xf numFmtId="0" fontId="6" fillId="0" borderId="0" xfId="0" applyFont="1" applyFill="1" applyAlignment="1">
      <alignment horizontal="right"/>
      <protection locked="0"/>
    </xf>
    <xf numFmtId="0" fontId="7" fillId="0" borderId="3" xfId="0" applyFont="1" applyFill="1" applyBorder="1" applyAlignment="1">
      <alignment horizontal="center" vertical="center" wrapText="1"/>
      <protection locked="0"/>
    </xf>
    <xf numFmtId="0" fontId="7" fillId="0" borderId="3" xfId="0" applyFont="1" applyFill="1" applyBorder="1" applyAlignment="1">
      <alignment horizontal="center" vertical="center"/>
      <protection locked="0"/>
    </xf>
    <xf numFmtId="0" fontId="7" fillId="0" borderId="10" xfId="0" applyFont="1" applyFill="1" applyBorder="1" applyAlignment="1">
      <alignment horizontal="center" vertical="center" wrapText="1"/>
      <protection locked="0"/>
    </xf>
    <xf numFmtId="0" fontId="7" fillId="0" borderId="13" xfId="0" applyFont="1" applyFill="1" applyBorder="1" applyAlignment="1" applyProtection="1">
      <alignment horizontal="center" vertical="center" wrapText="1"/>
    </xf>
    <xf numFmtId="0" fontId="7" fillId="0" borderId="13" xfId="0" applyFont="1" applyFill="1" applyBorder="1" applyAlignment="1">
      <alignment horizontal="center" vertical="center"/>
      <protection locked="0"/>
    </xf>
    <xf numFmtId="0" fontId="7" fillId="0" borderId="13" xfId="0" applyFont="1" applyFill="1" applyBorder="1" applyAlignment="1">
      <alignment horizontal="center" vertical="center" wrapText="1"/>
      <protection locked="0"/>
    </xf>
    <xf numFmtId="0" fontId="7" fillId="0" borderId="11" xfId="0" applyFont="1" applyFill="1" applyBorder="1" applyAlignment="1">
      <alignment horizontal="center" vertical="center" wrapText="1"/>
      <protection locked="0"/>
    </xf>
    <xf numFmtId="0" fontId="7" fillId="0" borderId="7" xfId="0" applyFont="1" applyFill="1" applyBorder="1" applyAlignment="1">
      <alignment horizontal="center" vertical="center" wrapText="1"/>
      <protection locked="0"/>
    </xf>
    <xf numFmtId="0" fontId="6" fillId="0" borderId="0" xfId="0" applyFont="1" applyFill="1" applyAlignment="1" applyProtection="1">
      <alignment horizontal="right" vertical="center"/>
    </xf>
    <xf numFmtId="0" fontId="7" fillId="0" borderId="4" xfId="0" applyFont="1" applyFill="1" applyBorder="1" applyAlignment="1" applyProtection="1">
      <alignment horizontal="center" vertical="center" wrapText="1"/>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0" fontId="7" fillId="0" borderId="11" xfId="0" applyFont="1" applyBorder="1" applyAlignment="1">
      <alignment horizontal="center" vertical="center"/>
      <protection locked="0"/>
    </xf>
    <xf numFmtId="0" fontId="7" fillId="0" borderId="11" xfId="0" applyFont="1" applyBorder="1" applyAlignment="1" applyProtection="1">
      <alignment horizontal="center" vertical="center"/>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7" fillId="0" borderId="1" xfId="0" applyFont="1" applyFill="1" applyBorder="1" applyAlignment="1">
      <alignment horizontal="center" vertical="center" wrapText="1"/>
      <protection locked="0"/>
    </xf>
    <xf numFmtId="0" fontId="7" fillId="0" borderId="5" xfId="0" applyFont="1" applyFill="1" applyBorder="1" applyAlignment="1">
      <alignment horizontal="center" vertical="center" wrapText="1"/>
      <protection locked="0"/>
    </xf>
    <xf numFmtId="0" fontId="7" fillId="0" borderId="5" xfId="0" applyFont="1" applyFill="1" applyBorder="1" applyAlignment="1" applyProtection="1">
      <alignment horizontal="center" vertical="center"/>
    </xf>
    <xf numFmtId="0" fontId="7" fillId="0" borderId="6" xfId="0" applyFont="1" applyFill="1" applyBorder="1" applyAlignment="1">
      <alignment horizontal="center" vertical="center" wrapText="1"/>
      <protection locked="0"/>
    </xf>
    <xf numFmtId="3" fontId="3" fillId="0" borderId="7" xfId="0" applyNumberFormat="1" applyFont="1" applyFill="1" applyBorder="1" applyAlignment="1" applyProtection="1">
      <alignment horizontal="center" vertical="center"/>
    </xf>
    <xf numFmtId="0" fontId="6" fillId="0" borderId="7" xfId="0" applyFont="1" applyFill="1" applyBorder="1" applyAlignment="1">
      <alignment horizontal="left" vertical="center" wrapText="1"/>
      <protection locked="0"/>
    </xf>
    <xf numFmtId="0" fontId="3" fillId="0" borderId="7" xfId="0" applyFont="1" applyFill="1" applyBorder="1" applyAlignment="1" applyProtection="1">
      <alignment vertical="center"/>
    </xf>
    <xf numFmtId="49" fontId="8" fillId="0" borderId="7" xfId="53" applyNumberFormat="1" applyFont="1" applyFill="1" applyBorder="1" applyProtection="1">
      <alignment horizontal="left" vertical="center" wrapText="1"/>
      <protection locked="0"/>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2" xfId="0" applyFont="1" applyFill="1" applyBorder="1" applyAlignment="1">
      <alignment horizontal="center" vertical="center" wrapText="1"/>
      <protection locked="0"/>
    </xf>
    <xf numFmtId="0" fontId="7" fillId="0" borderId="7" xfId="0" applyFont="1" applyFill="1" applyBorder="1" applyAlignment="1" applyProtection="1">
      <alignment horizontal="center" vertical="center" wrapText="1"/>
    </xf>
    <xf numFmtId="0" fontId="7" fillId="0" borderId="5" xfId="0" applyFont="1" applyFill="1" applyBorder="1" applyAlignment="1">
      <alignment horizontal="center" vertical="center"/>
      <protection locked="0"/>
    </xf>
    <xf numFmtId="0" fontId="3" fillId="0" borderId="2" xfId="0" applyFont="1" applyFill="1" applyBorder="1" applyAlignment="1">
      <alignment horizontal="center" vertical="center" wrapText="1"/>
      <protection locked="0"/>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0" fontId="7" fillId="0" borderId="5" xfId="0" applyFont="1" applyBorder="1" applyAlignment="1">
      <alignment horizontal="center" vertical="center"/>
      <protection locked="0"/>
    </xf>
    <xf numFmtId="0" fontId="7" fillId="0" borderId="6" xfId="0" applyFont="1" applyFill="1" applyBorder="1" applyAlignment="1">
      <alignment horizontal="center" vertical="center"/>
      <protection locked="0"/>
    </xf>
    <xf numFmtId="3" fontId="3" fillId="0" borderId="7" xfId="0" applyNumberFormat="1" applyFont="1" applyFill="1" applyBorder="1" applyAlignment="1">
      <alignment horizontal="center" vertical="center"/>
      <protection locked="0"/>
    </xf>
    <xf numFmtId="0" fontId="6" fillId="0" borderId="7" xfId="0" applyFont="1" applyFill="1" applyBorder="1" applyAlignment="1" applyProtection="1">
      <alignment horizontal="left" vertical="center"/>
    </xf>
    <xf numFmtId="0" fontId="6" fillId="0" borderId="3" xfId="0" applyFont="1" applyFill="1" applyBorder="1" applyAlignment="1">
      <alignment horizontal="left" vertical="center"/>
      <protection locked="0"/>
    </xf>
    <xf numFmtId="0" fontId="6" fillId="0" borderId="4" xfId="0" applyFont="1" applyFill="1" applyBorder="1" applyAlignment="1">
      <alignment horizontal="left" vertical="center"/>
      <protection locked="0"/>
    </xf>
    <xf numFmtId="0" fontId="7" fillId="0" borderId="0" xfId="0" applyFont="1" applyAlignment="1" applyProtection="1"/>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1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8" fillId="0" borderId="7" xfId="0" applyNumberFormat="1"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6"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Fill="1" applyAlignment="1">
      <alignment horizontal="left" vertical="center"/>
      <protection locked="0"/>
    </xf>
    <xf numFmtId="49" fontId="3" fillId="0" borderId="0" xfId="0" applyNumberFormat="1" applyFont="1" applyFill="1" applyAlignment="1" applyProtection="1"/>
    <xf numFmtId="0" fontId="3" fillId="0" borderId="0" xfId="0" applyFont="1" applyFill="1" applyAlignment="1" applyProtection="1"/>
    <xf numFmtId="0" fontId="3" fillId="0" borderId="0" xfId="0" applyFont="1" applyFill="1" applyAlignment="1" applyProtection="1">
      <alignment horizontal="right"/>
    </xf>
    <xf numFmtId="49" fontId="7" fillId="0" borderId="2"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protection locked="0"/>
    </xf>
    <xf numFmtId="0" fontId="7" fillId="0" borderId="2" xfId="0" applyFont="1" applyFill="1" applyBorder="1" applyAlignment="1">
      <alignment horizontal="center" vertical="center"/>
      <protection locked="0"/>
    </xf>
    <xf numFmtId="49" fontId="7" fillId="0" borderId="7" xfId="0" applyNumberFormat="1"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49" fontId="7" fillId="0" borderId="7" xfId="0" applyNumberFormat="1" applyFont="1" applyFill="1" applyBorder="1" applyAlignment="1">
      <alignment horizontal="center" vertical="center"/>
      <protection locked="0"/>
    </xf>
    <xf numFmtId="0" fontId="6" fillId="0" borderId="7" xfId="0" applyFont="1" applyFill="1" applyBorder="1" applyAlignment="1" applyProtection="1">
      <alignment horizontal="left" vertical="center" wrapText="1"/>
    </xf>
    <xf numFmtId="0" fontId="6" fillId="0" borderId="7" xfId="0" applyFont="1" applyFill="1" applyBorder="1" applyAlignment="1" applyProtection="1">
      <alignment horizontal="left" vertical="center" wrapText="1" indent="1"/>
    </xf>
    <xf numFmtId="0" fontId="6" fillId="0" borderId="7" xfId="0" applyFont="1" applyFill="1" applyBorder="1" applyAlignment="1" applyProtection="1">
      <alignment horizontal="left" vertical="center" wrapText="1" indent="2"/>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6" fillId="0" borderId="7" xfId="0" applyFont="1" applyBorder="1" applyAlignment="1" applyProtection="1">
      <alignment horizontal="left" vertical="center"/>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Fill="1" applyBorder="1" applyAlignment="1" applyProtection="1" quotePrefix="1">
      <alignment horizontal="left" vertical="center" wrapText="1" inden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9"/>
  <sheetViews>
    <sheetView showZeros="0" workbookViewId="0">
      <pane ySplit="1" topLeftCell="A2" activePane="bottomLeft" state="frozen"/>
      <selection/>
      <selection pane="bottomLeft" activeCell="D39" sqref="D39"/>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customHeight="1" spans="1:4">
      <c r="A1" s="1"/>
      <c r="B1" s="1"/>
      <c r="C1" s="1"/>
      <c r="D1" s="1"/>
    </row>
    <row r="2" ht="15" customHeight="1" spans="4:4">
      <c r="D2" s="39" t="s">
        <v>0</v>
      </c>
    </row>
    <row r="3" ht="36" customHeight="1" spans="1:4">
      <c r="A3" s="6" t="str">
        <f>"2025"&amp;"年部门财务收支预算总表"</f>
        <v>2025年部门财务收支预算总表</v>
      </c>
      <c r="B3" s="263"/>
      <c r="C3" s="263"/>
      <c r="D3" s="263"/>
    </row>
    <row r="4" ht="18.75" customHeight="1" spans="1:4">
      <c r="A4" s="41" t="str">
        <f>"单位名称："&amp;"中国共产党临沧市委员会宣传部"</f>
        <v>单位名称：中国共产党临沧市委员会宣传部</v>
      </c>
      <c r="B4" s="264"/>
      <c r="C4" s="264"/>
      <c r="D4" s="39"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233" t="s">
        <v>6</v>
      </c>
      <c r="B8" s="24">
        <v>14063415.41</v>
      </c>
      <c r="C8" s="233" t="s">
        <v>7</v>
      </c>
      <c r="D8" s="24">
        <v>12013439.55</v>
      </c>
    </row>
    <row r="9" ht="18.75" customHeight="1" spans="1:4">
      <c r="A9" s="233" t="s">
        <v>8</v>
      </c>
      <c r="B9" s="24"/>
      <c r="C9" s="233" t="s">
        <v>9</v>
      </c>
      <c r="D9" s="24"/>
    </row>
    <row r="10" ht="18.75" customHeight="1" spans="1:4">
      <c r="A10" s="233" t="s">
        <v>10</v>
      </c>
      <c r="B10" s="24"/>
      <c r="C10" s="233" t="s">
        <v>11</v>
      </c>
      <c r="D10" s="24"/>
    </row>
    <row r="11" ht="18.75" customHeight="1" spans="1:4">
      <c r="A11" s="233" t="s">
        <v>12</v>
      </c>
      <c r="B11" s="24"/>
      <c r="C11" s="233" t="s">
        <v>13</v>
      </c>
      <c r="D11" s="24"/>
    </row>
    <row r="12" ht="18.75" customHeight="1" spans="1:4">
      <c r="A12" s="265" t="s">
        <v>14</v>
      </c>
      <c r="B12" s="24">
        <v>180000</v>
      </c>
      <c r="C12" s="221" t="s">
        <v>15</v>
      </c>
      <c r="D12" s="24"/>
    </row>
    <row r="13" ht="18.75" customHeight="1" spans="1:4">
      <c r="A13" s="224" t="s">
        <v>16</v>
      </c>
      <c r="B13" s="24"/>
      <c r="C13" s="223" t="s">
        <v>17</v>
      </c>
      <c r="D13" s="24"/>
    </row>
    <row r="14" ht="18.75" customHeight="1" spans="1:4">
      <c r="A14" s="224" t="s">
        <v>18</v>
      </c>
      <c r="B14" s="24"/>
      <c r="C14" s="223" t="s">
        <v>19</v>
      </c>
      <c r="D14" s="24"/>
    </row>
    <row r="15" ht="18.75" customHeight="1" spans="1:4">
      <c r="A15" s="224" t="s">
        <v>20</v>
      </c>
      <c r="B15" s="24"/>
      <c r="C15" s="223" t="s">
        <v>21</v>
      </c>
      <c r="D15" s="24">
        <v>1258038.68</v>
      </c>
    </row>
    <row r="16" ht="18.75" customHeight="1" spans="1:4">
      <c r="A16" s="224" t="s">
        <v>22</v>
      </c>
      <c r="B16" s="24"/>
      <c r="C16" s="223" t="s">
        <v>23</v>
      </c>
      <c r="D16" s="24">
        <v>444466.02</v>
      </c>
    </row>
    <row r="17" ht="18.75" customHeight="1" spans="1:4">
      <c r="A17" s="224" t="s">
        <v>24</v>
      </c>
      <c r="B17" s="24">
        <v>180000</v>
      </c>
      <c r="C17" s="224" t="s">
        <v>25</v>
      </c>
      <c r="D17" s="24"/>
    </row>
    <row r="18" ht="18.75" customHeight="1" spans="1:4">
      <c r="A18" s="224" t="s">
        <v>26</v>
      </c>
      <c r="B18" s="24"/>
      <c r="C18" s="224" t="s">
        <v>27</v>
      </c>
      <c r="D18" s="24"/>
    </row>
    <row r="19" ht="18.75" customHeight="1" spans="1:4">
      <c r="A19" s="225" t="s">
        <v>26</v>
      </c>
      <c r="B19" s="24"/>
      <c r="C19" s="223" t="s">
        <v>28</v>
      </c>
      <c r="D19" s="24"/>
    </row>
    <row r="20" ht="18.75" customHeight="1" spans="1:4">
      <c r="A20" s="225" t="s">
        <v>26</v>
      </c>
      <c r="B20" s="24"/>
      <c r="C20" s="223" t="s">
        <v>29</v>
      </c>
      <c r="D20" s="24"/>
    </row>
    <row r="21" ht="18.75" customHeight="1" spans="1:4">
      <c r="A21" s="225" t="s">
        <v>26</v>
      </c>
      <c r="B21" s="24"/>
      <c r="C21" s="223" t="s">
        <v>30</v>
      </c>
      <c r="D21" s="24"/>
    </row>
    <row r="22" ht="18.75" customHeight="1" spans="1:4">
      <c r="A22" s="225" t="s">
        <v>26</v>
      </c>
      <c r="B22" s="24"/>
      <c r="C22" s="223" t="s">
        <v>31</v>
      </c>
      <c r="D22" s="24"/>
    </row>
    <row r="23" ht="18.75" customHeight="1" spans="1:4">
      <c r="A23" s="225" t="s">
        <v>26</v>
      </c>
      <c r="B23" s="24"/>
      <c r="C23" s="223" t="s">
        <v>32</v>
      </c>
      <c r="D23" s="24"/>
    </row>
    <row r="24" ht="18.75" customHeight="1" spans="1:4">
      <c r="A24" s="225" t="s">
        <v>26</v>
      </c>
      <c r="B24" s="24"/>
      <c r="C24" s="223" t="s">
        <v>33</v>
      </c>
      <c r="D24" s="24"/>
    </row>
    <row r="25" ht="18.75" customHeight="1" spans="1:4">
      <c r="A25" s="225" t="s">
        <v>26</v>
      </c>
      <c r="B25" s="24"/>
      <c r="C25" s="223" t="s">
        <v>34</v>
      </c>
      <c r="D25" s="24"/>
    </row>
    <row r="26" ht="18.75" customHeight="1" spans="1:4">
      <c r="A26" s="225" t="s">
        <v>26</v>
      </c>
      <c r="B26" s="24"/>
      <c r="C26" s="223" t="s">
        <v>35</v>
      </c>
      <c r="D26" s="24">
        <v>527471.16</v>
      </c>
    </row>
    <row r="27" ht="18.75" customHeight="1" spans="1:4">
      <c r="A27" s="225" t="s">
        <v>26</v>
      </c>
      <c r="B27" s="24"/>
      <c r="C27" s="223" t="s">
        <v>36</v>
      </c>
      <c r="D27" s="24"/>
    </row>
    <row r="28" ht="18.75" customHeight="1" spans="1:4">
      <c r="A28" s="225" t="s">
        <v>26</v>
      </c>
      <c r="B28" s="24"/>
      <c r="C28" s="223" t="s">
        <v>37</v>
      </c>
      <c r="D28" s="24"/>
    </row>
    <row r="29" ht="18.75" customHeight="1" spans="1:4">
      <c r="A29" s="225" t="s">
        <v>26</v>
      </c>
      <c r="B29" s="24"/>
      <c r="C29" s="223" t="s">
        <v>38</v>
      </c>
      <c r="D29" s="24"/>
    </row>
    <row r="30" ht="18.75" customHeight="1" spans="1:4">
      <c r="A30" s="225" t="s">
        <v>26</v>
      </c>
      <c r="B30" s="24"/>
      <c r="C30" s="223" t="s">
        <v>39</v>
      </c>
      <c r="D30" s="24"/>
    </row>
    <row r="31" ht="18.75" customHeight="1" spans="1:4">
      <c r="A31" s="226" t="s">
        <v>26</v>
      </c>
      <c r="B31" s="24"/>
      <c r="C31" s="224" t="s">
        <v>40</v>
      </c>
      <c r="D31" s="24"/>
    </row>
    <row r="32" ht="18.75" customHeight="1" spans="1:4">
      <c r="A32" s="226" t="s">
        <v>26</v>
      </c>
      <c r="B32" s="24"/>
      <c r="C32" s="224" t="s">
        <v>41</v>
      </c>
      <c r="D32" s="24"/>
    </row>
    <row r="33" ht="18.75" customHeight="1" spans="1:4">
      <c r="A33" s="226" t="s">
        <v>26</v>
      </c>
      <c r="B33" s="24"/>
      <c r="C33" s="224" t="s">
        <v>42</v>
      </c>
      <c r="D33" s="24"/>
    </row>
    <row r="34" ht="18.75" customHeight="1" spans="1:4">
      <c r="A34" s="226"/>
      <c r="B34" s="24"/>
      <c r="C34" s="224" t="s">
        <v>43</v>
      </c>
      <c r="D34" s="24"/>
    </row>
    <row r="35" ht="18.75" customHeight="1" spans="1:4">
      <c r="A35" s="266" t="s">
        <v>44</v>
      </c>
      <c r="B35" s="227">
        <f>SUM(B8:B12)</f>
        <v>14243415.41</v>
      </c>
      <c r="C35" s="267" t="s">
        <v>45</v>
      </c>
      <c r="D35" s="227">
        <v>14243415.41</v>
      </c>
    </row>
    <row r="36" ht="18.75" customHeight="1" spans="1:4">
      <c r="A36" s="268" t="s">
        <v>46</v>
      </c>
      <c r="B36" s="24"/>
      <c r="C36" s="233" t="s">
        <v>47</v>
      </c>
      <c r="D36" s="24"/>
    </row>
    <row r="37" ht="18.75" customHeight="1" spans="1:4">
      <c r="A37" s="268" t="s">
        <v>48</v>
      </c>
      <c r="B37" s="24"/>
      <c r="C37" s="233" t="s">
        <v>48</v>
      </c>
      <c r="D37" s="24"/>
    </row>
    <row r="38" ht="18.75" customHeight="1" spans="1:4">
      <c r="A38" s="268" t="s">
        <v>49</v>
      </c>
      <c r="B38" s="24">
        <f>B36-B37</f>
        <v>0</v>
      </c>
      <c r="C38" s="233" t="s">
        <v>50</v>
      </c>
      <c r="D38" s="24"/>
    </row>
    <row r="39" ht="18.75" customHeight="1" spans="1:4">
      <c r="A39" s="269" t="s">
        <v>51</v>
      </c>
      <c r="B39" s="227">
        <f t="shared" ref="B39:D39" si="1">B35+B36</f>
        <v>14243415.41</v>
      </c>
      <c r="C39" s="267" t="s">
        <v>52</v>
      </c>
      <c r="D39" s="227">
        <f t="shared" si="1"/>
        <v>14243415.41</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1"/>
  <sheetViews>
    <sheetView showZeros="0" workbookViewId="0">
      <pane ySplit="1" topLeftCell="A2" activePane="bottomLeft" state="frozen"/>
      <selection/>
      <selection pane="bottomLeft" activeCell="B17" sqref="B17"/>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30">
        <v>1</v>
      </c>
      <c r="B2" s="131">
        <v>0</v>
      </c>
      <c r="C2" s="130">
        <v>1</v>
      </c>
      <c r="D2" s="132"/>
      <c r="E2" s="132"/>
      <c r="F2" s="39" t="s">
        <v>508</v>
      </c>
    </row>
    <row r="3" ht="32.25" customHeight="1" spans="1:6">
      <c r="A3" s="133" t="str">
        <f>"2025"&amp;"年部门政府性基金预算支出预算表"</f>
        <v>2025年部门政府性基金预算支出预算表</v>
      </c>
      <c r="B3" s="134" t="s">
        <v>509</v>
      </c>
      <c r="C3" s="135"/>
      <c r="D3" s="136"/>
      <c r="E3" s="136"/>
      <c r="F3" s="136"/>
    </row>
    <row r="4" ht="18.75" customHeight="1" spans="1:6">
      <c r="A4" s="8" t="str">
        <f>"单位名称："&amp;"中国共产党临沧市委员会宣传部"</f>
        <v>单位名称：中国共产党临沧市委员会宣传部</v>
      </c>
      <c r="B4" s="8" t="s">
        <v>510</v>
      </c>
      <c r="C4" s="130"/>
      <c r="D4" s="132"/>
      <c r="E4" s="132"/>
      <c r="F4" s="39" t="s">
        <v>1</v>
      </c>
    </row>
    <row r="5" ht="18.75" customHeight="1" spans="1:6">
      <c r="A5" s="137" t="s">
        <v>190</v>
      </c>
      <c r="B5" s="138" t="s">
        <v>73</v>
      </c>
      <c r="C5" s="139" t="s">
        <v>74</v>
      </c>
      <c r="D5" s="14" t="s">
        <v>511</v>
      </c>
      <c r="E5" s="14"/>
      <c r="F5" s="15"/>
    </row>
    <row r="6" ht="18.75" customHeight="1" spans="1:6">
      <c r="A6" s="140"/>
      <c r="B6" s="141"/>
      <c r="C6" s="142"/>
      <c r="D6" s="143" t="s">
        <v>56</v>
      </c>
      <c r="E6" s="143" t="s">
        <v>75</v>
      </c>
      <c r="F6" s="143" t="s">
        <v>76</v>
      </c>
    </row>
    <row r="7" ht="18.75" customHeight="1" spans="1:6">
      <c r="A7" s="140">
        <v>1</v>
      </c>
      <c r="B7" s="144" t="s">
        <v>171</v>
      </c>
      <c r="C7" s="142">
        <v>3</v>
      </c>
      <c r="D7" s="143">
        <v>4</v>
      </c>
      <c r="E7" s="143">
        <v>5</v>
      </c>
      <c r="F7" s="143">
        <v>6</v>
      </c>
    </row>
    <row r="8" ht="18.75" customHeight="1" spans="1:6">
      <c r="A8" s="145"/>
      <c r="B8" s="84"/>
      <c r="C8" s="84"/>
      <c r="D8" s="24"/>
      <c r="E8" s="24"/>
      <c r="F8" s="24"/>
    </row>
    <row r="9" ht="18.75" customHeight="1" spans="1:6">
      <c r="A9" s="145"/>
      <c r="B9" s="84"/>
      <c r="C9" s="84"/>
      <c r="D9" s="24"/>
      <c r="E9" s="24"/>
      <c r="F9" s="24"/>
    </row>
    <row r="10" ht="18.75" customHeight="1" spans="1:6">
      <c r="A10" s="146" t="s">
        <v>128</v>
      </c>
      <c r="B10" s="147" t="s">
        <v>128</v>
      </c>
      <c r="C10" s="148" t="s">
        <v>128</v>
      </c>
      <c r="D10" s="24"/>
      <c r="E10" s="24"/>
      <c r="F10" s="24"/>
    </row>
    <row r="11" customHeight="1" spans="1:1">
      <c r="A11" t="s">
        <v>512</v>
      </c>
    </row>
  </sheetData>
  <mergeCells count="7">
    <mergeCell ref="A3:F3"/>
    <mergeCell ref="A4:C4"/>
    <mergeCell ref="D5:F5"/>
    <mergeCell ref="A10:C10"/>
    <mergeCell ref="A5:A6"/>
    <mergeCell ref="B5:B6"/>
    <mergeCell ref="C5:C6"/>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6"/>
  <sheetViews>
    <sheetView showZeros="0" topLeftCell="C1" workbookViewId="0">
      <pane ySplit="1" topLeftCell="A2" activePane="bottomLeft" state="frozen"/>
      <selection/>
      <selection pane="bottomLeft" activeCell="D15" sqref="D15"/>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8"/>
      <c r="P2" s="38"/>
      <c r="Q2" s="39" t="s">
        <v>513</v>
      </c>
    </row>
    <row r="3" s="95" customFormat="1" ht="35.25" customHeight="1" spans="1:17">
      <c r="A3" s="96" t="str">
        <f>"2025"&amp;"年部门政府采购预算表"</f>
        <v>2025年部门政府采购预算表</v>
      </c>
      <c r="B3" s="97"/>
      <c r="C3" s="97"/>
      <c r="D3" s="97"/>
      <c r="E3" s="97"/>
      <c r="F3" s="97"/>
      <c r="G3" s="97"/>
      <c r="H3" s="97"/>
      <c r="I3" s="97"/>
      <c r="J3" s="97"/>
      <c r="K3" s="118"/>
      <c r="L3" s="97"/>
      <c r="M3" s="97"/>
      <c r="N3" s="97"/>
      <c r="O3" s="118"/>
      <c r="P3" s="118"/>
      <c r="Q3" s="97"/>
    </row>
    <row r="4" s="95" customFormat="1" ht="18.75" customHeight="1" spans="1:17">
      <c r="A4" s="98" t="str">
        <f>"单位名称："&amp;"中国共产党临沧市委员会宣传部"</f>
        <v>单位名称：中国共产党临沧市委员会宣传部</v>
      </c>
      <c r="B4" s="99"/>
      <c r="C4" s="99"/>
      <c r="D4" s="99"/>
      <c r="E4" s="99"/>
      <c r="F4" s="99"/>
      <c r="G4" s="99"/>
      <c r="H4" s="99"/>
      <c r="I4" s="99"/>
      <c r="J4" s="99"/>
      <c r="O4" s="119"/>
      <c r="P4" s="119"/>
      <c r="Q4" s="128" t="s">
        <v>177</v>
      </c>
    </row>
    <row r="5" s="95" customFormat="1" ht="18.75" customHeight="1" spans="1:17">
      <c r="A5" s="100" t="s">
        <v>514</v>
      </c>
      <c r="B5" s="101" t="s">
        <v>515</v>
      </c>
      <c r="C5" s="101" t="s">
        <v>516</v>
      </c>
      <c r="D5" s="101" t="s">
        <v>517</v>
      </c>
      <c r="E5" s="101" t="s">
        <v>518</v>
      </c>
      <c r="F5" s="101" t="s">
        <v>519</v>
      </c>
      <c r="G5" s="102" t="s">
        <v>197</v>
      </c>
      <c r="H5" s="102"/>
      <c r="I5" s="102"/>
      <c r="J5" s="102"/>
      <c r="K5" s="120"/>
      <c r="L5" s="102"/>
      <c r="M5" s="102"/>
      <c r="N5" s="102"/>
      <c r="O5" s="121"/>
      <c r="P5" s="120"/>
      <c r="Q5" s="129"/>
    </row>
    <row r="6" s="95" customFormat="1" ht="18.75" customHeight="1" spans="1:17">
      <c r="A6" s="103"/>
      <c r="B6" s="104"/>
      <c r="C6" s="104"/>
      <c r="D6" s="104"/>
      <c r="E6" s="104"/>
      <c r="F6" s="104"/>
      <c r="G6" s="104" t="s">
        <v>56</v>
      </c>
      <c r="H6" s="104" t="s">
        <v>59</v>
      </c>
      <c r="I6" s="104" t="s">
        <v>520</v>
      </c>
      <c r="J6" s="104" t="s">
        <v>521</v>
      </c>
      <c r="K6" s="122" t="s">
        <v>522</v>
      </c>
      <c r="L6" s="123" t="s">
        <v>78</v>
      </c>
      <c r="M6" s="123"/>
      <c r="N6" s="123"/>
      <c r="O6" s="124"/>
      <c r="P6" s="125"/>
      <c r="Q6" s="106"/>
    </row>
    <row r="7" s="95" customFormat="1" ht="30" customHeight="1" spans="1:17">
      <c r="A7" s="105"/>
      <c r="B7" s="106"/>
      <c r="C7" s="106"/>
      <c r="D7" s="106"/>
      <c r="E7" s="106"/>
      <c r="F7" s="106"/>
      <c r="G7" s="106"/>
      <c r="H7" s="106" t="s">
        <v>58</v>
      </c>
      <c r="I7" s="106"/>
      <c r="J7" s="106"/>
      <c r="K7" s="126"/>
      <c r="L7" s="106" t="s">
        <v>58</v>
      </c>
      <c r="M7" s="106" t="s">
        <v>65</v>
      </c>
      <c r="N7" s="106" t="s">
        <v>205</v>
      </c>
      <c r="O7" s="127" t="s">
        <v>67</v>
      </c>
      <c r="P7" s="126" t="s">
        <v>68</v>
      </c>
      <c r="Q7" s="106" t="s">
        <v>69</v>
      </c>
    </row>
    <row r="8" s="95" customFormat="1" ht="18.75" customHeight="1" spans="1:17">
      <c r="A8" s="107">
        <v>1</v>
      </c>
      <c r="B8" s="108">
        <v>2</v>
      </c>
      <c r="C8" s="108">
        <v>3</v>
      </c>
      <c r="D8" s="108">
        <v>4</v>
      </c>
      <c r="E8" s="108">
        <v>5</v>
      </c>
      <c r="F8" s="108">
        <v>6</v>
      </c>
      <c r="G8" s="109">
        <v>7</v>
      </c>
      <c r="H8" s="109">
        <v>8</v>
      </c>
      <c r="I8" s="109">
        <v>9</v>
      </c>
      <c r="J8" s="109">
        <v>10</v>
      </c>
      <c r="K8" s="109">
        <v>11</v>
      </c>
      <c r="L8" s="109">
        <v>12</v>
      </c>
      <c r="M8" s="109">
        <v>13</v>
      </c>
      <c r="N8" s="109">
        <v>14</v>
      </c>
      <c r="O8" s="109">
        <v>15</v>
      </c>
      <c r="P8" s="109">
        <v>16</v>
      </c>
      <c r="Q8" s="109">
        <v>17</v>
      </c>
    </row>
    <row r="9" s="95" customFormat="1" ht="18.75" customHeight="1" spans="1:17">
      <c r="A9" s="110" t="s">
        <v>71</v>
      </c>
      <c r="B9" s="111"/>
      <c r="C9" s="111"/>
      <c r="D9" s="111"/>
      <c r="E9" s="112"/>
      <c r="F9" s="113">
        <v>45000</v>
      </c>
      <c r="G9" s="113">
        <v>49400</v>
      </c>
      <c r="H9" s="113">
        <v>49400</v>
      </c>
      <c r="I9" s="113"/>
      <c r="J9" s="113"/>
      <c r="K9" s="113"/>
      <c r="L9" s="113"/>
      <c r="M9" s="113"/>
      <c r="N9" s="113"/>
      <c r="O9" s="113"/>
      <c r="P9" s="113"/>
      <c r="Q9" s="113"/>
    </row>
    <row r="10" s="95" customFormat="1" ht="18.75" customHeight="1" spans="1:17">
      <c r="A10" s="273" t="s">
        <v>317</v>
      </c>
      <c r="B10" s="111" t="s">
        <v>523</v>
      </c>
      <c r="C10" s="111" t="s">
        <v>524</v>
      </c>
      <c r="D10" s="111" t="s">
        <v>395</v>
      </c>
      <c r="E10" s="115">
        <v>30000</v>
      </c>
      <c r="F10" s="113">
        <v>15000</v>
      </c>
      <c r="G10" s="113">
        <v>15000</v>
      </c>
      <c r="H10" s="113">
        <v>15000</v>
      </c>
      <c r="I10" s="113"/>
      <c r="J10" s="113"/>
      <c r="K10" s="113"/>
      <c r="L10" s="113"/>
      <c r="M10" s="113"/>
      <c r="N10" s="113"/>
      <c r="O10" s="113"/>
      <c r="P10" s="113"/>
      <c r="Q10" s="113"/>
    </row>
    <row r="11" s="95" customFormat="1" ht="18.75" customHeight="1" spans="1:17">
      <c r="A11" s="273" t="s">
        <v>264</v>
      </c>
      <c r="B11" s="111" t="s">
        <v>525</v>
      </c>
      <c r="C11" s="111" t="s">
        <v>526</v>
      </c>
      <c r="D11" s="111" t="s">
        <v>527</v>
      </c>
      <c r="E11" s="115">
        <v>1</v>
      </c>
      <c r="F11" s="113">
        <v>9000</v>
      </c>
      <c r="G11" s="113">
        <v>9000</v>
      </c>
      <c r="H11" s="113">
        <v>9000</v>
      </c>
      <c r="I11" s="113"/>
      <c r="J11" s="113"/>
      <c r="K11" s="113"/>
      <c r="L11" s="113"/>
      <c r="M11" s="113"/>
      <c r="N11" s="113"/>
      <c r="O11" s="113"/>
      <c r="P11" s="113"/>
      <c r="Q11" s="113"/>
    </row>
    <row r="12" s="95" customFormat="1" ht="18.75" customHeight="1" spans="1:17">
      <c r="A12" s="273" t="s">
        <v>264</v>
      </c>
      <c r="B12" s="111" t="s">
        <v>528</v>
      </c>
      <c r="C12" s="111" t="s">
        <v>529</v>
      </c>
      <c r="D12" s="111" t="s">
        <v>527</v>
      </c>
      <c r="E12" s="115">
        <v>1</v>
      </c>
      <c r="F12" s="113">
        <v>6000</v>
      </c>
      <c r="G12" s="113">
        <v>6000</v>
      </c>
      <c r="H12" s="113">
        <v>6000</v>
      </c>
      <c r="I12" s="113"/>
      <c r="J12" s="113"/>
      <c r="K12" s="113"/>
      <c r="L12" s="113"/>
      <c r="M12" s="113"/>
      <c r="N12" s="113"/>
      <c r="O12" s="113"/>
      <c r="P12" s="113"/>
      <c r="Q12" s="113"/>
    </row>
    <row r="13" s="95" customFormat="1" ht="18.75" customHeight="1" spans="1:17">
      <c r="A13" s="273" t="s">
        <v>307</v>
      </c>
      <c r="B13" s="111" t="s">
        <v>530</v>
      </c>
      <c r="C13" s="111" t="s">
        <v>531</v>
      </c>
      <c r="D13" s="111" t="s">
        <v>527</v>
      </c>
      <c r="E13" s="115">
        <v>1</v>
      </c>
      <c r="F13" s="113">
        <v>10000</v>
      </c>
      <c r="G13" s="113">
        <v>10000</v>
      </c>
      <c r="H13" s="113">
        <v>10000</v>
      </c>
      <c r="I13" s="113"/>
      <c r="J13" s="113"/>
      <c r="K13" s="113"/>
      <c r="L13" s="113"/>
      <c r="M13" s="113"/>
      <c r="N13" s="113"/>
      <c r="O13" s="113"/>
      <c r="P13" s="113"/>
      <c r="Q13" s="113"/>
    </row>
    <row r="14" s="95" customFormat="1" ht="18.75" customHeight="1" spans="1:17">
      <c r="A14" s="273" t="s">
        <v>307</v>
      </c>
      <c r="B14" s="111" t="s">
        <v>532</v>
      </c>
      <c r="C14" s="111" t="s">
        <v>533</v>
      </c>
      <c r="D14" s="111" t="s">
        <v>534</v>
      </c>
      <c r="E14" s="115">
        <v>4</v>
      </c>
      <c r="F14" s="113"/>
      <c r="G14" s="113">
        <v>4400</v>
      </c>
      <c r="H14" s="113">
        <v>4400</v>
      </c>
      <c r="I14" s="113"/>
      <c r="J14" s="113"/>
      <c r="K14" s="113"/>
      <c r="L14" s="113"/>
      <c r="M14" s="113"/>
      <c r="N14" s="113"/>
      <c r="O14" s="113"/>
      <c r="P14" s="113"/>
      <c r="Q14" s="113"/>
    </row>
    <row r="15" s="95" customFormat="1" ht="18.75" customHeight="1" spans="1:17">
      <c r="A15" s="273" t="s">
        <v>301</v>
      </c>
      <c r="B15" s="111" t="s">
        <v>535</v>
      </c>
      <c r="C15" s="111" t="s">
        <v>524</v>
      </c>
      <c r="D15" s="111" t="s">
        <v>395</v>
      </c>
      <c r="E15" s="115">
        <v>10000</v>
      </c>
      <c r="F15" s="113">
        <v>5000</v>
      </c>
      <c r="G15" s="113">
        <v>5000</v>
      </c>
      <c r="H15" s="113">
        <v>5000</v>
      </c>
      <c r="I15" s="113"/>
      <c r="J15" s="113"/>
      <c r="K15" s="113"/>
      <c r="L15" s="113"/>
      <c r="M15" s="113"/>
      <c r="N15" s="113"/>
      <c r="O15" s="113"/>
      <c r="P15" s="113"/>
      <c r="Q15" s="113"/>
    </row>
    <row r="16" s="95" customFormat="1" ht="18.75" customHeight="1" spans="1:17">
      <c r="A16" s="116" t="s">
        <v>128</v>
      </c>
      <c r="B16" s="117"/>
      <c r="C16" s="117"/>
      <c r="D16" s="117"/>
      <c r="E16" s="112"/>
      <c r="F16" s="113">
        <v>45000</v>
      </c>
      <c r="G16" s="113">
        <v>49400</v>
      </c>
      <c r="H16" s="113">
        <v>49400</v>
      </c>
      <c r="I16" s="113"/>
      <c r="J16" s="113"/>
      <c r="K16" s="113"/>
      <c r="L16" s="113"/>
      <c r="M16" s="113"/>
      <c r="N16" s="113"/>
      <c r="O16" s="113"/>
      <c r="P16" s="113"/>
      <c r="Q16" s="113"/>
    </row>
  </sheetData>
  <mergeCells count="16">
    <mergeCell ref="A3:Q3"/>
    <mergeCell ref="A4:F4"/>
    <mergeCell ref="G5:Q5"/>
    <mergeCell ref="L6:Q6"/>
    <mergeCell ref="A16:E16"/>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2"/>
  <sheetViews>
    <sheetView showZeros="0" workbookViewId="0">
      <pane ySplit="1" topLeftCell="A2" activePane="bottomLeft" state="frozen"/>
      <selection/>
      <selection pane="bottomLeft" activeCell="D36" sqref="D36"/>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4"/>
      <c r="B2" s="64"/>
      <c r="C2" s="69"/>
      <c r="D2" s="64"/>
      <c r="E2" s="64"/>
      <c r="F2" s="64"/>
      <c r="G2" s="64"/>
      <c r="H2" s="70"/>
      <c r="I2" s="64"/>
      <c r="J2" s="64"/>
      <c r="K2" s="64"/>
      <c r="L2" s="38"/>
      <c r="M2" s="88"/>
      <c r="N2" s="89" t="s">
        <v>536</v>
      </c>
    </row>
    <row r="3" ht="34.5" customHeight="1" spans="1:14">
      <c r="A3" s="40" t="str">
        <f>"2025"&amp;"年部门政府购买服务预算表"</f>
        <v>2025年部门政府购买服务预算表</v>
      </c>
      <c r="B3" s="71"/>
      <c r="C3" s="53"/>
      <c r="D3" s="71"/>
      <c r="E3" s="71"/>
      <c r="F3" s="71"/>
      <c r="G3" s="71"/>
      <c r="H3" s="72"/>
      <c r="I3" s="71"/>
      <c r="J3" s="71"/>
      <c r="K3" s="71"/>
      <c r="L3" s="53"/>
      <c r="M3" s="72"/>
      <c r="N3" s="71"/>
    </row>
    <row r="4" ht="18.75" customHeight="1" spans="1:14">
      <c r="A4" s="61" t="str">
        <f>"单位名称："&amp;"中国共产党临沧市委员会宣传部"</f>
        <v>单位名称：中国共产党临沧市委员会宣传部</v>
      </c>
      <c r="B4" s="62"/>
      <c r="C4" s="73"/>
      <c r="D4" s="62"/>
      <c r="E4" s="62"/>
      <c r="F4" s="62"/>
      <c r="G4" s="62"/>
      <c r="H4" s="70"/>
      <c r="I4" s="64"/>
      <c r="J4" s="64"/>
      <c r="K4" s="64"/>
      <c r="L4" s="67"/>
      <c r="M4" s="90"/>
      <c r="N4" s="89" t="s">
        <v>177</v>
      </c>
    </row>
    <row r="5" ht="18.75" customHeight="1" spans="1:14">
      <c r="A5" s="12" t="s">
        <v>514</v>
      </c>
      <c r="B5" s="74" t="s">
        <v>537</v>
      </c>
      <c r="C5" s="75" t="s">
        <v>538</v>
      </c>
      <c r="D5" s="44" t="s">
        <v>197</v>
      </c>
      <c r="E5" s="44"/>
      <c r="F5" s="44"/>
      <c r="G5" s="44"/>
      <c r="H5" s="76"/>
      <c r="I5" s="44"/>
      <c r="J5" s="44"/>
      <c r="K5" s="44"/>
      <c r="L5" s="68"/>
      <c r="M5" s="76"/>
      <c r="N5" s="45"/>
    </row>
    <row r="6" ht="18.75" customHeight="1" spans="1:14">
      <c r="A6" s="17"/>
      <c r="B6" s="77"/>
      <c r="C6" s="78"/>
      <c r="D6" s="77" t="s">
        <v>56</v>
      </c>
      <c r="E6" s="77" t="s">
        <v>59</v>
      </c>
      <c r="F6" s="77" t="s">
        <v>520</v>
      </c>
      <c r="G6" s="77" t="s">
        <v>521</v>
      </c>
      <c r="H6" s="78" t="s">
        <v>522</v>
      </c>
      <c r="I6" s="91" t="s">
        <v>78</v>
      </c>
      <c r="J6" s="91"/>
      <c r="K6" s="91"/>
      <c r="L6" s="92"/>
      <c r="M6" s="93"/>
      <c r="N6" s="79"/>
    </row>
    <row r="7" ht="26.25" customHeight="1" spans="1:14">
      <c r="A7" s="19"/>
      <c r="B7" s="79"/>
      <c r="C7" s="80"/>
      <c r="D7" s="79"/>
      <c r="E7" s="79"/>
      <c r="F7" s="79"/>
      <c r="G7" s="79"/>
      <c r="H7" s="80"/>
      <c r="I7" s="79" t="s">
        <v>58</v>
      </c>
      <c r="J7" s="79" t="s">
        <v>65</v>
      </c>
      <c r="K7" s="79" t="s">
        <v>205</v>
      </c>
      <c r="L7" s="94" t="s">
        <v>67</v>
      </c>
      <c r="M7" s="80" t="s">
        <v>68</v>
      </c>
      <c r="N7" s="79" t="s">
        <v>69</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128</v>
      </c>
      <c r="B11" s="86"/>
      <c r="C11" s="87"/>
      <c r="D11" s="24"/>
      <c r="E11" s="24"/>
      <c r="F11" s="24"/>
      <c r="G11" s="24"/>
      <c r="H11" s="24"/>
      <c r="I11" s="24"/>
      <c r="J11" s="24"/>
      <c r="K11" s="24"/>
      <c r="L11" s="24"/>
      <c r="M11" s="24"/>
      <c r="N11" s="24"/>
    </row>
    <row r="12" customHeight="1" spans="1:1">
      <c r="A12" t="s">
        <v>512</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0"/>
  <sheetViews>
    <sheetView showZeros="0" workbookViewId="0">
      <pane ySplit="1" topLeftCell="A2" activePane="bottomLeft" state="frozen"/>
      <selection/>
      <selection pane="bottomLeft" activeCell="C19" sqref="C19"/>
    </sheetView>
  </sheetViews>
  <sheetFormatPr defaultColWidth="9.14285714285714" defaultRowHeight="14.25" customHeight="1"/>
  <cols>
    <col min="1" max="1" width="37.7142857142857" customWidth="1"/>
    <col min="2" max="4" width="17.5714285714286" customWidth="1"/>
    <col min="5" max="14" width="15.7142857142857" customWidth="1"/>
  </cols>
  <sheetData>
    <row r="1" customHeight="1" spans="1:14">
      <c r="A1" s="1"/>
      <c r="B1" s="1"/>
      <c r="C1" s="1"/>
      <c r="D1" s="1"/>
      <c r="E1" s="1"/>
      <c r="F1" s="1"/>
      <c r="G1" s="1"/>
      <c r="H1" s="1"/>
      <c r="I1" s="1"/>
      <c r="J1" s="1"/>
      <c r="K1" s="1"/>
      <c r="L1" s="1"/>
      <c r="M1" s="1"/>
      <c r="N1" s="1"/>
    </row>
    <row r="2" ht="15" customHeight="1" spans="1:14">
      <c r="A2" s="30"/>
      <c r="B2" s="30"/>
      <c r="C2" s="30"/>
      <c r="D2" s="59"/>
      <c r="L2" s="38"/>
      <c r="M2" s="38"/>
      <c r="N2" s="38" t="s">
        <v>539</v>
      </c>
    </row>
    <row r="3" ht="27.75" customHeight="1" spans="1:14">
      <c r="A3" s="60" t="str">
        <f>"2025"&amp;"年市对下转移支付预算表"</f>
        <v>2025年市对下转移支付预算表</v>
      </c>
      <c r="B3" s="7"/>
      <c r="C3" s="7"/>
      <c r="D3" s="7"/>
      <c r="E3" s="7"/>
      <c r="F3" s="7"/>
      <c r="G3" s="7"/>
      <c r="H3" s="7"/>
      <c r="I3" s="7"/>
      <c r="J3" s="7"/>
      <c r="K3" s="7"/>
      <c r="L3" s="53"/>
      <c r="M3" s="53"/>
      <c r="N3" s="7"/>
    </row>
    <row r="4" ht="18.75" customHeight="1" spans="1:14">
      <c r="A4" s="61" t="str">
        <f>"单位名称："&amp;"中国共产党临沧市委员会宣传部"</f>
        <v>单位名称：中国共产党临沧市委员会宣传部</v>
      </c>
      <c r="B4" s="62"/>
      <c r="C4" s="62"/>
      <c r="D4" s="63"/>
      <c r="E4" s="64"/>
      <c r="F4" s="64"/>
      <c r="G4" s="64"/>
      <c r="H4" s="64"/>
      <c r="I4" s="64"/>
      <c r="L4" s="67"/>
      <c r="M4" s="67"/>
      <c r="N4" s="38" t="s">
        <v>177</v>
      </c>
    </row>
    <row r="5" ht="18.75" customHeight="1" spans="1:14">
      <c r="A5" s="31" t="s">
        <v>540</v>
      </c>
      <c r="B5" s="13" t="s">
        <v>197</v>
      </c>
      <c r="C5" s="14"/>
      <c r="D5" s="14"/>
      <c r="E5" s="13" t="s">
        <v>541</v>
      </c>
      <c r="F5" s="14"/>
      <c r="G5" s="14"/>
      <c r="H5" s="14"/>
      <c r="I5" s="14"/>
      <c r="J5" s="14"/>
      <c r="K5" s="14"/>
      <c r="L5" s="68"/>
      <c r="M5" s="68"/>
      <c r="N5" s="15"/>
    </row>
    <row r="6" ht="18.75" customHeight="1" spans="1:14">
      <c r="A6" s="33"/>
      <c r="B6" s="32" t="s">
        <v>56</v>
      </c>
      <c r="C6" s="12" t="s">
        <v>59</v>
      </c>
      <c r="D6" s="65" t="s">
        <v>542</v>
      </c>
      <c r="E6" s="66" t="s">
        <v>543</v>
      </c>
      <c r="F6" s="66" t="s">
        <v>544</v>
      </c>
      <c r="G6" s="66" t="s">
        <v>545</v>
      </c>
      <c r="H6" s="66" t="s">
        <v>546</v>
      </c>
      <c r="I6" s="66" t="s">
        <v>547</v>
      </c>
      <c r="J6" s="66" t="s">
        <v>548</v>
      </c>
      <c r="K6" s="66" t="s">
        <v>549</v>
      </c>
      <c r="L6" s="55" t="s">
        <v>550</v>
      </c>
      <c r="M6" s="55" t="s">
        <v>551</v>
      </c>
      <c r="N6" s="55" t="s">
        <v>552</v>
      </c>
    </row>
    <row r="7" ht="18.75" customHeight="1" spans="1:14">
      <c r="A7" s="66">
        <v>1</v>
      </c>
      <c r="B7" s="66">
        <v>2</v>
      </c>
      <c r="C7" s="66">
        <v>3</v>
      </c>
      <c r="D7" s="13">
        <v>4</v>
      </c>
      <c r="E7" s="66">
        <v>5</v>
      </c>
      <c r="F7" s="66">
        <v>6</v>
      </c>
      <c r="G7" s="66">
        <v>7</v>
      </c>
      <c r="H7" s="13">
        <v>8</v>
      </c>
      <c r="I7" s="66">
        <v>9</v>
      </c>
      <c r="J7" s="66">
        <v>10</v>
      </c>
      <c r="K7" s="66">
        <v>11</v>
      </c>
      <c r="L7" s="55">
        <v>12</v>
      </c>
      <c r="M7" s="55">
        <v>13</v>
      </c>
      <c r="N7" s="55">
        <v>14</v>
      </c>
    </row>
    <row r="8" ht="18.75" customHeight="1" spans="1:14">
      <c r="A8" s="34"/>
      <c r="B8" s="24"/>
      <c r="C8" s="24"/>
      <c r="D8" s="24"/>
      <c r="E8" s="24"/>
      <c r="F8" s="24"/>
      <c r="G8" s="24"/>
      <c r="H8" s="24"/>
      <c r="I8" s="24"/>
      <c r="J8" s="24"/>
      <c r="K8" s="24"/>
      <c r="L8" s="24"/>
      <c r="M8" s="24"/>
      <c r="N8" s="24"/>
    </row>
    <row r="9" ht="18.75" customHeight="1" spans="1:14">
      <c r="A9" s="34"/>
      <c r="B9" s="24"/>
      <c r="C9" s="24"/>
      <c r="D9" s="24"/>
      <c r="E9" s="24"/>
      <c r="F9" s="24"/>
      <c r="G9" s="24"/>
      <c r="H9" s="24"/>
      <c r="I9" s="24"/>
      <c r="J9" s="24"/>
      <c r="K9" s="24"/>
      <c r="L9" s="24"/>
      <c r="M9" s="24"/>
      <c r="N9" s="24"/>
    </row>
    <row r="10" customHeight="1" spans="1:1">
      <c r="A10" t="s">
        <v>512</v>
      </c>
    </row>
  </sheetData>
  <mergeCells count="5">
    <mergeCell ref="A3:N3"/>
    <mergeCell ref="A4:I4"/>
    <mergeCell ref="B5:D5"/>
    <mergeCell ref="E5:N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9"/>
  <sheetViews>
    <sheetView showZeros="0" workbookViewId="0">
      <pane ySplit="1" topLeftCell="A2" activePane="bottomLeft" state="frozen"/>
      <selection/>
      <selection pane="bottomLeft" activeCell="B20" sqref="B20"/>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8" t="s">
        <v>553</v>
      </c>
    </row>
    <row r="3" ht="36" customHeight="1" spans="1:10">
      <c r="A3" s="6" t="str">
        <f>"2025"&amp;"年市对下转移支付绩效目标表"</f>
        <v>2025年市对下转移支付绩效目标表</v>
      </c>
      <c r="B3" s="7"/>
      <c r="C3" s="7"/>
      <c r="D3" s="7"/>
      <c r="E3" s="7"/>
      <c r="F3" s="53"/>
      <c r="G3" s="7"/>
      <c r="H3" s="53"/>
      <c r="I3" s="53"/>
      <c r="J3" s="7"/>
    </row>
    <row r="4" ht="18.75" customHeight="1" spans="1:8">
      <c r="A4" s="8" t="str">
        <f>"单位名称："&amp;"中国共产党临沧市委员会宣传部"</f>
        <v>单位名称：中国共产党临沧市委员会宣传部</v>
      </c>
      <c r="B4" s="4"/>
      <c r="C4" s="4"/>
      <c r="D4" s="4"/>
      <c r="E4" s="4"/>
      <c r="F4" s="54"/>
      <c r="G4" s="4"/>
      <c r="H4" s="54"/>
    </row>
    <row r="5" ht="18.75" customHeight="1" spans="1:10">
      <c r="A5" s="46" t="s">
        <v>324</v>
      </c>
      <c r="B5" s="46" t="s">
        <v>325</v>
      </c>
      <c r="C5" s="46" t="s">
        <v>326</v>
      </c>
      <c r="D5" s="46" t="s">
        <v>327</v>
      </c>
      <c r="E5" s="46" t="s">
        <v>328</v>
      </c>
      <c r="F5" s="55" t="s">
        <v>329</v>
      </c>
      <c r="G5" s="46" t="s">
        <v>330</v>
      </c>
      <c r="H5" s="55" t="s">
        <v>331</v>
      </c>
      <c r="I5" s="55" t="s">
        <v>332</v>
      </c>
      <c r="J5" s="46" t="s">
        <v>333</v>
      </c>
    </row>
    <row r="6" ht="18.75" customHeight="1" spans="1:10">
      <c r="A6" s="46">
        <v>1</v>
      </c>
      <c r="B6" s="46">
        <v>2</v>
      </c>
      <c r="C6" s="46">
        <v>3</v>
      </c>
      <c r="D6" s="46">
        <v>4</v>
      </c>
      <c r="E6" s="46">
        <v>5</v>
      </c>
      <c r="F6" s="55">
        <v>6</v>
      </c>
      <c r="G6" s="46">
        <v>7</v>
      </c>
      <c r="H6" s="55">
        <v>8</v>
      </c>
      <c r="I6" s="55">
        <v>9</v>
      </c>
      <c r="J6" s="46">
        <v>10</v>
      </c>
    </row>
    <row r="7" ht="18.75" customHeight="1" spans="1:10">
      <c r="A7" s="22"/>
      <c r="B7" s="56"/>
      <c r="C7" s="56"/>
      <c r="D7" s="56"/>
      <c r="E7" s="47"/>
      <c r="F7" s="57"/>
      <c r="G7" s="47"/>
      <c r="H7" s="57"/>
      <c r="I7" s="57"/>
      <c r="J7" s="47"/>
    </row>
    <row r="8" ht="18.75" customHeight="1" spans="1:10">
      <c r="A8" s="22"/>
      <c r="B8" s="22"/>
      <c r="C8" s="22"/>
      <c r="D8" s="22"/>
      <c r="E8" s="22"/>
      <c r="F8" s="58"/>
      <c r="G8" s="22"/>
      <c r="H8" s="22"/>
      <c r="I8" s="22"/>
      <c r="J8" s="22"/>
    </row>
    <row r="9" customHeight="1" spans="1:1">
      <c r="A9" t="s">
        <v>512</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9"/>
  <sheetViews>
    <sheetView showZeros="0" workbookViewId="0">
      <pane ySplit="1" topLeftCell="A2" activePane="bottomLeft" state="frozen"/>
      <selection/>
      <selection pane="bottomLeft" activeCell="H8" sqref="H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9" t="s">
        <v>554</v>
      </c>
    </row>
    <row r="3" ht="34.5" customHeight="1" spans="1:8">
      <c r="A3" s="40" t="str">
        <f>"2025"&amp;"年新增资产配置表"</f>
        <v>2025年新增资产配置表</v>
      </c>
      <c r="B3" s="7"/>
      <c r="C3" s="7"/>
      <c r="D3" s="7"/>
      <c r="E3" s="7"/>
      <c r="F3" s="7"/>
      <c r="G3" s="7"/>
      <c r="H3" s="7"/>
    </row>
    <row r="4" ht="18.75" customHeight="1" spans="1:8">
      <c r="A4" s="41" t="str">
        <f>"单位名称："&amp;"中国共产党临沧市委员会宣传部"</f>
        <v>单位名称：中国共产党临沧市委员会宣传部</v>
      </c>
      <c r="B4" s="9"/>
      <c r="C4" s="4"/>
      <c r="H4" s="42" t="s">
        <v>177</v>
      </c>
    </row>
    <row r="5" ht="18.75" customHeight="1" spans="1:8">
      <c r="A5" s="12" t="s">
        <v>190</v>
      </c>
      <c r="B5" s="12" t="s">
        <v>555</v>
      </c>
      <c r="C5" s="12" t="s">
        <v>556</v>
      </c>
      <c r="D5" s="12" t="s">
        <v>557</v>
      </c>
      <c r="E5" s="12" t="s">
        <v>558</v>
      </c>
      <c r="F5" s="43" t="s">
        <v>559</v>
      </c>
      <c r="G5" s="44"/>
      <c r="H5" s="45"/>
    </row>
    <row r="6" ht="18.75" customHeight="1" spans="1:8">
      <c r="A6" s="19"/>
      <c r="B6" s="19"/>
      <c r="C6" s="19"/>
      <c r="D6" s="19"/>
      <c r="E6" s="19"/>
      <c r="F6" s="46" t="s">
        <v>518</v>
      </c>
      <c r="G6" s="46" t="s">
        <v>560</v>
      </c>
      <c r="H6" s="46" t="s">
        <v>561</v>
      </c>
    </row>
    <row r="7" ht="18.75" customHeight="1" spans="1:8">
      <c r="A7" s="46">
        <v>1</v>
      </c>
      <c r="B7" s="46">
        <v>2</v>
      </c>
      <c r="C7" s="46">
        <v>3</v>
      </c>
      <c r="D7" s="46">
        <v>4</v>
      </c>
      <c r="E7" s="46">
        <v>5</v>
      </c>
      <c r="F7" s="46">
        <v>6</v>
      </c>
      <c r="G7" s="46">
        <v>7</v>
      </c>
      <c r="H7" s="46">
        <v>8</v>
      </c>
    </row>
    <row r="8" ht="18.75" customHeight="1" spans="1:8">
      <c r="A8" s="47" t="s">
        <v>71</v>
      </c>
      <c r="B8" s="47" t="s">
        <v>562</v>
      </c>
      <c r="C8" s="47" t="s">
        <v>563</v>
      </c>
      <c r="D8" s="47" t="s">
        <v>564</v>
      </c>
      <c r="E8" s="47" t="s">
        <v>534</v>
      </c>
      <c r="F8" s="48">
        <v>4</v>
      </c>
      <c r="G8" s="49">
        <v>1100</v>
      </c>
      <c r="H8" s="49">
        <v>4400</v>
      </c>
    </row>
    <row r="9" ht="18.75" customHeight="1" spans="1:8">
      <c r="A9" s="26" t="s">
        <v>56</v>
      </c>
      <c r="B9" s="50"/>
      <c r="C9" s="50"/>
      <c r="D9" s="50"/>
      <c r="E9" s="51"/>
      <c r="F9" s="52"/>
      <c r="G9" s="24"/>
      <c r="H9" s="24"/>
    </row>
  </sheetData>
  <mergeCells count="9">
    <mergeCell ref="A3:H3"/>
    <mergeCell ref="A4:C4"/>
    <mergeCell ref="F5:H5"/>
    <mergeCell ref="A9:E9"/>
    <mergeCell ref="A5:A6"/>
    <mergeCell ref="B5:B6"/>
    <mergeCell ref="C5:C6"/>
    <mergeCell ref="D5:D6"/>
    <mergeCell ref="E5:E6"/>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showZeros="0" workbookViewId="0">
      <pane ySplit="1" topLeftCell="A2" activePane="bottomLeft" state="frozen"/>
      <selection/>
      <selection pane="bottomLeft" activeCell="C19" sqref="C19"/>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9"/>
      <c r="E2" s="29"/>
      <c r="F2" s="29"/>
      <c r="G2" s="29"/>
      <c r="H2" s="30"/>
      <c r="I2" s="30"/>
      <c r="J2" s="30"/>
      <c r="K2" s="38" t="s">
        <v>565</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"单位名称："&amp;"中国共产党临沧市委员会宣传部"</f>
        <v>单位名称：中国共产党临沧市委员会宣传部</v>
      </c>
      <c r="B4" s="9"/>
      <c r="C4" s="9"/>
      <c r="D4" s="9"/>
      <c r="E4" s="9"/>
      <c r="F4" s="9"/>
      <c r="G4" s="9"/>
      <c r="H4" s="10"/>
      <c r="I4" s="10"/>
      <c r="J4" s="10"/>
      <c r="K4" s="5" t="s">
        <v>177</v>
      </c>
    </row>
    <row r="5" ht="18.75" customHeight="1" spans="1:11">
      <c r="A5" s="11" t="s">
        <v>273</v>
      </c>
      <c r="B5" s="11" t="s">
        <v>192</v>
      </c>
      <c r="C5" s="11" t="s">
        <v>274</v>
      </c>
      <c r="D5" s="12" t="s">
        <v>193</v>
      </c>
      <c r="E5" s="12" t="s">
        <v>194</v>
      </c>
      <c r="F5" s="12" t="s">
        <v>275</v>
      </c>
      <c r="G5" s="12" t="s">
        <v>276</v>
      </c>
      <c r="H5" s="31" t="s">
        <v>56</v>
      </c>
      <c r="I5" s="13" t="s">
        <v>566</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128</v>
      </c>
      <c r="B11" s="36"/>
      <c r="C11" s="36"/>
      <c r="D11" s="36"/>
      <c r="E11" s="36"/>
      <c r="F11" s="36"/>
      <c r="G11" s="37"/>
      <c r="H11" s="24"/>
      <c r="I11" s="24"/>
      <c r="J11" s="24"/>
      <c r="K11" s="24"/>
    </row>
    <row r="12" customHeight="1" spans="1:1">
      <c r="A12" t="s">
        <v>512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0"/>
  <sheetViews>
    <sheetView showZeros="0" workbookViewId="0">
      <pane ySplit="1" topLeftCell="A2" activePane="bottomLeft" state="frozen"/>
      <selection/>
      <selection pane="bottomLeft" activeCell="E32" sqref="E32"/>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567</v>
      </c>
    </row>
    <row r="3" ht="36.75" customHeight="1" spans="1:7">
      <c r="A3" s="6" t="str">
        <f>"2025"&amp;"年部门项目中期规划预算表"</f>
        <v>2025年部门项目中期规划预算表</v>
      </c>
      <c r="B3" s="7"/>
      <c r="C3" s="7"/>
      <c r="D3" s="7"/>
      <c r="E3" s="7"/>
      <c r="F3" s="7"/>
      <c r="G3" s="7"/>
    </row>
    <row r="4" ht="18.75" customHeight="1" spans="1:7">
      <c r="A4" s="8" t="str">
        <f>"单位名称："&amp;"中国共产党临沧市委员会宣传部"</f>
        <v>单位名称：中国共产党临沧市委员会宣传部</v>
      </c>
      <c r="B4" s="9"/>
      <c r="C4" s="9"/>
      <c r="D4" s="9"/>
      <c r="E4" s="10"/>
      <c r="F4" s="10"/>
      <c r="G4" s="5" t="s">
        <v>177</v>
      </c>
    </row>
    <row r="5" ht="18.75" customHeight="1" spans="1:7">
      <c r="A5" s="11" t="s">
        <v>274</v>
      </c>
      <c r="B5" s="11" t="s">
        <v>273</v>
      </c>
      <c r="C5" s="11" t="s">
        <v>192</v>
      </c>
      <c r="D5" s="12" t="s">
        <v>568</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7270000</v>
      </c>
      <c r="F9" s="24"/>
      <c r="G9" s="24"/>
    </row>
    <row r="10" ht="18.75" customHeight="1" spans="1:7">
      <c r="A10" s="22"/>
      <c r="B10" s="22" t="s">
        <v>569</v>
      </c>
      <c r="C10" s="22" t="s">
        <v>313</v>
      </c>
      <c r="D10" s="22" t="s">
        <v>570</v>
      </c>
      <c r="E10" s="24">
        <v>4100000</v>
      </c>
      <c r="F10" s="24"/>
      <c r="G10" s="24"/>
    </row>
    <row r="11" ht="18.75" customHeight="1" spans="1:7">
      <c r="A11" s="25"/>
      <c r="B11" s="22" t="s">
        <v>569</v>
      </c>
      <c r="C11" s="22" t="s">
        <v>317</v>
      </c>
      <c r="D11" s="22" t="s">
        <v>570</v>
      </c>
      <c r="E11" s="24">
        <v>500000</v>
      </c>
      <c r="F11" s="24"/>
      <c r="G11" s="24"/>
    </row>
    <row r="12" ht="18.75" customHeight="1" spans="1:7">
      <c r="A12" s="25"/>
      <c r="B12" s="22" t="s">
        <v>569</v>
      </c>
      <c r="C12" s="22" t="s">
        <v>299</v>
      </c>
      <c r="D12" s="22" t="s">
        <v>570</v>
      </c>
      <c r="E12" s="24">
        <v>300000</v>
      </c>
      <c r="F12" s="24"/>
      <c r="G12" s="24"/>
    </row>
    <row r="13" ht="18.75" customHeight="1" spans="1:7">
      <c r="A13" s="25"/>
      <c r="B13" s="22" t="s">
        <v>569</v>
      </c>
      <c r="C13" s="22" t="s">
        <v>296</v>
      </c>
      <c r="D13" s="22" t="s">
        <v>570</v>
      </c>
      <c r="E13" s="24">
        <v>60000</v>
      </c>
      <c r="F13" s="24"/>
      <c r="G13" s="24"/>
    </row>
    <row r="14" ht="18.75" customHeight="1" spans="1:7">
      <c r="A14" s="25"/>
      <c r="B14" s="22" t="s">
        <v>571</v>
      </c>
      <c r="C14" s="22" t="s">
        <v>307</v>
      </c>
      <c r="D14" s="22" t="s">
        <v>570</v>
      </c>
      <c r="E14" s="24">
        <v>800000</v>
      </c>
      <c r="F14" s="24"/>
      <c r="G14" s="24"/>
    </row>
    <row r="15" ht="18.75" customHeight="1" spans="1:7">
      <c r="A15" s="25"/>
      <c r="B15" s="22" t="s">
        <v>571</v>
      </c>
      <c r="C15" s="22" t="s">
        <v>319</v>
      </c>
      <c r="D15" s="22" t="s">
        <v>570</v>
      </c>
      <c r="E15" s="24">
        <v>200000</v>
      </c>
      <c r="F15" s="24"/>
      <c r="G15" s="24"/>
    </row>
    <row r="16" ht="18.75" customHeight="1" spans="1:7">
      <c r="A16" s="25"/>
      <c r="B16" s="22" t="s">
        <v>571</v>
      </c>
      <c r="C16" s="22" t="s">
        <v>301</v>
      </c>
      <c r="D16" s="22" t="s">
        <v>570</v>
      </c>
      <c r="E16" s="24">
        <v>300000</v>
      </c>
      <c r="F16" s="24"/>
      <c r="G16" s="24"/>
    </row>
    <row r="17" ht="35" customHeight="1" spans="1:7">
      <c r="A17" s="25"/>
      <c r="B17" s="22" t="s">
        <v>571</v>
      </c>
      <c r="C17" s="22" t="s">
        <v>288</v>
      </c>
      <c r="D17" s="22" t="s">
        <v>570</v>
      </c>
      <c r="E17" s="24">
        <v>710000</v>
      </c>
      <c r="F17" s="24"/>
      <c r="G17" s="24"/>
    </row>
    <row r="18" ht="35" customHeight="1" spans="1:7">
      <c r="A18" s="25"/>
      <c r="B18" s="22" t="s">
        <v>571</v>
      </c>
      <c r="C18" s="22" t="s">
        <v>286</v>
      </c>
      <c r="D18" s="22" t="s">
        <v>570</v>
      </c>
      <c r="E18" s="24">
        <v>280000</v>
      </c>
      <c r="F18" s="24"/>
      <c r="G18" s="24"/>
    </row>
    <row r="19" ht="35" customHeight="1" spans="1:7">
      <c r="A19" s="25"/>
      <c r="B19" s="22" t="s">
        <v>571</v>
      </c>
      <c r="C19" s="22" t="s">
        <v>279</v>
      </c>
      <c r="D19" s="22" t="s">
        <v>570</v>
      </c>
      <c r="E19" s="24">
        <v>20000</v>
      </c>
      <c r="F19" s="24"/>
      <c r="G19" s="24"/>
    </row>
    <row r="20" ht="18.75" customHeight="1" spans="1:7">
      <c r="A20" s="26" t="s">
        <v>56</v>
      </c>
      <c r="B20" s="27" t="s">
        <v>572</v>
      </c>
      <c r="C20" s="27"/>
      <c r="D20" s="28"/>
      <c r="E20" s="24">
        <v>7270000</v>
      </c>
      <c r="F20" s="24"/>
      <c r="G20" s="24"/>
    </row>
  </sheetData>
  <mergeCells count="11">
    <mergeCell ref="A3:G3"/>
    <mergeCell ref="A4:D4"/>
    <mergeCell ref="E5:G5"/>
    <mergeCell ref="A20:D20"/>
    <mergeCell ref="A5:A7"/>
    <mergeCell ref="B5:B7"/>
    <mergeCell ref="C5:C7"/>
    <mergeCell ref="D5:D7"/>
    <mergeCell ref="E6:E7"/>
    <mergeCell ref="F6:F7"/>
    <mergeCell ref="G6:G7"/>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showZeros="0" workbookViewId="0">
      <pane ySplit="1" topLeftCell="A2" activePane="bottomLeft" state="frozen"/>
      <selection/>
      <selection pane="bottomLeft" activeCell="C22" sqref="C22"/>
    </sheetView>
  </sheetViews>
  <sheetFormatPr defaultColWidth="9.14285714285714" defaultRowHeight="14.25" customHeight="1"/>
  <cols>
    <col min="1" max="1" width="21.1428571428571" customWidth="1"/>
    <col min="2" max="2" width="22.8571428571429" customWidth="1"/>
    <col min="3" max="3" width="14.4285714285714" customWidth="1"/>
    <col min="4" max="4" width="15.1428571428571" customWidth="1"/>
    <col min="5" max="5" width="13" customWidth="1"/>
    <col min="6" max="9" width="10.7142857142857" customWidth="1"/>
    <col min="10" max="13" width="9" customWidth="1"/>
    <col min="14" max="14" width="10.7142857142857" customWidth="1"/>
    <col min="15" max="19" width="7.28571428571429" customWidth="1"/>
  </cols>
  <sheetData>
    <row r="1" customHeight="1" spans="1:19">
      <c r="A1" s="1"/>
      <c r="B1" s="1"/>
      <c r="C1" s="1"/>
      <c r="D1" s="1"/>
      <c r="E1" s="1"/>
      <c r="F1" s="1"/>
      <c r="G1" s="1"/>
      <c r="H1" s="1"/>
      <c r="I1" s="1"/>
      <c r="J1" s="1"/>
      <c r="K1" s="1"/>
      <c r="L1" s="1"/>
      <c r="M1" s="1"/>
      <c r="N1" s="1"/>
      <c r="O1" s="1"/>
      <c r="P1" s="1"/>
      <c r="Q1" s="1"/>
      <c r="R1" s="1"/>
      <c r="S1" s="1"/>
    </row>
    <row r="2" ht="15" customHeight="1" spans="10:19">
      <c r="J2" s="256"/>
      <c r="O2" s="69"/>
      <c r="P2" s="69"/>
      <c r="Q2" s="69"/>
      <c r="R2" s="69"/>
      <c r="S2" s="38" t="s">
        <v>53</v>
      </c>
    </row>
    <row r="3" ht="57.75" customHeight="1" spans="1:19">
      <c r="A3" s="173" t="str">
        <f>"2025"&amp;"年部门收入预算表"</f>
        <v>2025年部门收入预算表</v>
      </c>
      <c r="B3" s="241"/>
      <c r="C3" s="241"/>
      <c r="D3" s="241"/>
      <c r="E3" s="241"/>
      <c r="F3" s="241"/>
      <c r="G3" s="241"/>
      <c r="H3" s="241"/>
      <c r="I3" s="241"/>
      <c r="J3" s="241"/>
      <c r="K3" s="241"/>
      <c r="L3" s="241"/>
      <c r="M3" s="241"/>
      <c r="N3" s="241"/>
      <c r="O3" s="257"/>
      <c r="P3" s="257"/>
      <c r="Q3" s="257"/>
      <c r="R3" s="257"/>
      <c r="S3" s="257"/>
    </row>
    <row r="4" ht="18.75" customHeight="1" spans="1:19">
      <c r="A4" s="41" t="str">
        <f>"单位名称："&amp;"中国共产党临沧市委员会宣传部"</f>
        <v>单位名称：中国共产党临沧市委员会宣传部</v>
      </c>
      <c r="B4" s="182"/>
      <c r="C4" s="182"/>
      <c r="D4" s="182"/>
      <c r="E4" s="182"/>
      <c r="F4" s="182"/>
      <c r="G4" s="182"/>
      <c r="H4" s="182"/>
      <c r="I4" s="182"/>
      <c r="J4" s="73"/>
      <c r="K4" s="182"/>
      <c r="L4" s="182"/>
      <c r="M4" s="182"/>
      <c r="N4" s="182"/>
      <c r="O4" s="73"/>
      <c r="P4" s="73"/>
      <c r="Q4" s="73"/>
      <c r="R4" s="73"/>
      <c r="S4" s="38" t="s">
        <v>1</v>
      </c>
    </row>
    <row r="5" ht="18.75" customHeight="1" spans="1:19">
      <c r="A5" s="242" t="s">
        <v>54</v>
      </c>
      <c r="B5" s="243" t="s">
        <v>55</v>
      </c>
      <c r="C5" s="243" t="s">
        <v>56</v>
      </c>
      <c r="D5" s="244" t="s">
        <v>57</v>
      </c>
      <c r="E5" s="245"/>
      <c r="F5" s="245"/>
      <c r="G5" s="245"/>
      <c r="H5" s="245"/>
      <c r="I5" s="245"/>
      <c r="J5" s="258"/>
      <c r="K5" s="245"/>
      <c r="L5" s="245"/>
      <c r="M5" s="245"/>
      <c r="N5" s="259"/>
      <c r="O5" s="244" t="s">
        <v>46</v>
      </c>
      <c r="P5" s="244"/>
      <c r="Q5" s="244"/>
      <c r="R5" s="244"/>
      <c r="S5" s="262"/>
    </row>
    <row r="6" ht="18.75" customHeight="1" spans="1:19">
      <c r="A6" s="246"/>
      <c r="B6" s="247"/>
      <c r="C6" s="247"/>
      <c r="D6" s="248" t="s">
        <v>58</v>
      </c>
      <c r="E6" s="248" t="s">
        <v>59</v>
      </c>
      <c r="F6" s="248" t="s">
        <v>60</v>
      </c>
      <c r="G6" s="248" t="s">
        <v>61</v>
      </c>
      <c r="H6" s="248" t="s">
        <v>62</v>
      </c>
      <c r="I6" s="260" t="s">
        <v>63</v>
      </c>
      <c r="J6" s="260"/>
      <c r="K6" s="260"/>
      <c r="L6" s="260"/>
      <c r="M6" s="260"/>
      <c r="N6" s="251"/>
      <c r="O6" s="248" t="s">
        <v>58</v>
      </c>
      <c r="P6" s="248" t="s">
        <v>59</v>
      </c>
      <c r="Q6" s="248" t="s">
        <v>60</v>
      </c>
      <c r="R6" s="248" t="s">
        <v>61</v>
      </c>
      <c r="S6" s="248" t="s">
        <v>64</v>
      </c>
    </row>
    <row r="7" ht="45" customHeight="1" spans="1:19">
      <c r="A7" s="249"/>
      <c r="B7" s="250"/>
      <c r="C7" s="250"/>
      <c r="D7" s="251"/>
      <c r="E7" s="251"/>
      <c r="F7" s="251"/>
      <c r="G7" s="251"/>
      <c r="H7" s="251"/>
      <c r="I7" s="250" t="s">
        <v>58</v>
      </c>
      <c r="J7" s="250" t="s">
        <v>65</v>
      </c>
      <c r="K7" s="250" t="s">
        <v>66</v>
      </c>
      <c r="L7" s="250" t="s">
        <v>67</v>
      </c>
      <c r="M7" s="250" t="s">
        <v>68</v>
      </c>
      <c r="N7" s="250" t="s">
        <v>69</v>
      </c>
      <c r="O7" s="261"/>
      <c r="P7" s="261"/>
      <c r="Q7" s="261"/>
      <c r="R7" s="261"/>
      <c r="S7" s="25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33" customHeight="1" spans="1:19">
      <c r="A9" s="252" t="s">
        <v>70</v>
      </c>
      <c r="B9" s="253" t="s">
        <v>71</v>
      </c>
      <c r="C9" s="24">
        <v>14243415.41</v>
      </c>
      <c r="D9" s="24">
        <v>14243415.41</v>
      </c>
      <c r="E9" s="24">
        <v>14063415.41</v>
      </c>
      <c r="F9" s="24"/>
      <c r="G9" s="24"/>
      <c r="H9" s="24"/>
      <c r="I9" s="24">
        <v>180000</v>
      </c>
      <c r="J9" s="24"/>
      <c r="K9" s="24"/>
      <c r="L9" s="24"/>
      <c r="M9" s="24"/>
      <c r="N9" s="24">
        <v>180000</v>
      </c>
      <c r="O9" s="24"/>
      <c r="P9" s="24"/>
      <c r="Q9" s="24"/>
      <c r="R9" s="24"/>
      <c r="S9" s="24"/>
    </row>
    <row r="10" ht="18.75" customHeight="1" spans="1:19">
      <c r="A10" s="254" t="s">
        <v>56</v>
      </c>
      <c r="B10" s="255"/>
      <c r="C10" s="24">
        <v>14243415.41</v>
      </c>
      <c r="D10" s="24">
        <v>14243415.41</v>
      </c>
      <c r="E10" s="24">
        <v>14063415.41</v>
      </c>
      <c r="F10" s="24"/>
      <c r="G10" s="24"/>
      <c r="H10" s="24"/>
      <c r="I10" s="24">
        <v>180000</v>
      </c>
      <c r="J10" s="24"/>
      <c r="K10" s="24"/>
      <c r="L10" s="24"/>
      <c r="M10" s="24"/>
      <c r="N10" s="24">
        <v>180000</v>
      </c>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88888888888889" right="0.388888888888889" top="0.509027777777778" bottom="0.509027777777778" header="0.309027777777778" footer="0.309027777777778"/>
  <pageSetup paperSize="9" scale="6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31"/>
  <sheetViews>
    <sheetView showZeros="0" workbookViewId="0">
      <pane ySplit="1" topLeftCell="A2" activePane="bottomLeft" state="frozen"/>
      <selection/>
      <selection pane="bottomLeft" activeCell="E32" sqref="E32:G37"/>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229"/>
      <c r="E2" s="2"/>
      <c r="F2" s="2"/>
      <c r="G2" s="2"/>
      <c r="H2" s="229"/>
      <c r="I2" s="2"/>
      <c r="J2" s="229"/>
      <c r="K2" s="2"/>
      <c r="L2" s="2"/>
      <c r="M2" s="2"/>
      <c r="N2" s="2"/>
      <c r="O2" s="39" t="s">
        <v>72</v>
      </c>
    </row>
    <row r="3" ht="42" customHeight="1" spans="1:15">
      <c r="A3" s="6" t="str">
        <f>"2025"&amp;"年部门支出预算表"</f>
        <v>2025年部门支出预算表</v>
      </c>
      <c r="B3" s="230"/>
      <c r="C3" s="230"/>
      <c r="D3" s="230"/>
      <c r="E3" s="230"/>
      <c r="F3" s="230"/>
      <c r="G3" s="230"/>
      <c r="H3" s="230"/>
      <c r="I3" s="230"/>
      <c r="J3" s="230"/>
      <c r="K3" s="230"/>
      <c r="L3" s="230"/>
      <c r="M3" s="230"/>
      <c r="N3" s="230"/>
      <c r="O3" s="230"/>
    </row>
    <row r="4" ht="18.75" customHeight="1" spans="1:15">
      <c r="A4" s="231" t="str">
        <f>"单位名称："&amp;"中国共产党临沧市委员会宣传部"</f>
        <v>单位名称：中国共产党临沧市委员会宣传部</v>
      </c>
      <c r="B4" s="232"/>
      <c r="C4" s="64"/>
      <c r="D4" s="30"/>
      <c r="E4" s="64"/>
      <c r="F4" s="64"/>
      <c r="G4" s="64"/>
      <c r="H4" s="30"/>
      <c r="I4" s="64"/>
      <c r="J4" s="30"/>
      <c r="K4" s="64"/>
      <c r="L4" s="64"/>
      <c r="M4" s="240"/>
      <c r="N4" s="240"/>
      <c r="O4" s="39" t="s">
        <v>1</v>
      </c>
    </row>
    <row r="5" ht="18.75" customHeight="1" spans="1:15">
      <c r="A5" s="11" t="s">
        <v>73</v>
      </c>
      <c r="B5" s="11" t="s">
        <v>74</v>
      </c>
      <c r="C5" s="11" t="s">
        <v>56</v>
      </c>
      <c r="D5" s="13" t="s">
        <v>59</v>
      </c>
      <c r="E5" s="76" t="s">
        <v>75</v>
      </c>
      <c r="F5" s="185" t="s">
        <v>76</v>
      </c>
      <c r="G5" s="11" t="s">
        <v>60</v>
      </c>
      <c r="H5" s="11" t="s">
        <v>61</v>
      </c>
      <c r="I5" s="11" t="s">
        <v>77</v>
      </c>
      <c r="J5" s="13" t="s">
        <v>78</v>
      </c>
      <c r="K5" s="14"/>
      <c r="L5" s="14"/>
      <c r="M5" s="14"/>
      <c r="N5" s="14"/>
      <c r="O5" s="15"/>
    </row>
    <row r="6" ht="30" customHeight="1" spans="1:15">
      <c r="A6" s="19"/>
      <c r="B6" s="19"/>
      <c r="C6" s="19"/>
      <c r="D6" s="66" t="s">
        <v>58</v>
      </c>
      <c r="E6" s="94" t="s">
        <v>75</v>
      </c>
      <c r="F6" s="94" t="s">
        <v>76</v>
      </c>
      <c r="G6" s="19"/>
      <c r="H6" s="19"/>
      <c r="I6" s="19"/>
      <c r="J6" s="66" t="s">
        <v>58</v>
      </c>
      <c r="K6" s="46" t="s">
        <v>79</v>
      </c>
      <c r="L6" s="46" t="s">
        <v>80</v>
      </c>
      <c r="M6" s="46" t="s">
        <v>81</v>
      </c>
      <c r="N6" s="46" t="s">
        <v>82</v>
      </c>
      <c r="O6" s="46" t="s">
        <v>83</v>
      </c>
    </row>
    <row r="7" ht="18.75" customHeight="1" spans="1:15">
      <c r="A7" s="149">
        <v>1</v>
      </c>
      <c r="B7" s="149">
        <v>2</v>
      </c>
      <c r="C7" s="66">
        <v>3</v>
      </c>
      <c r="D7" s="66">
        <v>4</v>
      </c>
      <c r="E7" s="66">
        <v>5</v>
      </c>
      <c r="F7" s="66">
        <v>6</v>
      </c>
      <c r="G7" s="66">
        <v>7</v>
      </c>
      <c r="H7" s="66">
        <v>8</v>
      </c>
      <c r="I7" s="66">
        <v>9</v>
      </c>
      <c r="J7" s="66">
        <v>10</v>
      </c>
      <c r="K7" s="66">
        <v>11</v>
      </c>
      <c r="L7" s="66">
        <v>12</v>
      </c>
      <c r="M7" s="66">
        <v>13</v>
      </c>
      <c r="N7" s="66">
        <v>14</v>
      </c>
      <c r="O7" s="66">
        <v>15</v>
      </c>
    </row>
    <row r="8" ht="18.75" customHeight="1" spans="1:15">
      <c r="A8" s="233" t="s">
        <v>84</v>
      </c>
      <c r="B8" s="218" t="s">
        <v>85</v>
      </c>
      <c r="C8" s="24">
        <v>12013439.55</v>
      </c>
      <c r="D8" s="24">
        <v>11833439.55</v>
      </c>
      <c r="E8" s="24">
        <v>4863439.55</v>
      </c>
      <c r="F8" s="24">
        <v>6970000</v>
      </c>
      <c r="G8" s="24"/>
      <c r="H8" s="24"/>
      <c r="I8" s="24"/>
      <c r="J8" s="24">
        <v>180000</v>
      </c>
      <c r="K8" s="24"/>
      <c r="L8" s="24"/>
      <c r="M8" s="24"/>
      <c r="N8" s="24"/>
      <c r="O8" s="24">
        <v>180000</v>
      </c>
    </row>
    <row r="9" ht="18.75" customHeight="1" spans="1:15">
      <c r="A9" s="234" t="s">
        <v>86</v>
      </c>
      <c r="B9" s="270" t="s">
        <v>87</v>
      </c>
      <c r="C9" s="24">
        <v>11883439.55</v>
      </c>
      <c r="D9" s="24">
        <v>11833439.55</v>
      </c>
      <c r="E9" s="24">
        <v>4863439.55</v>
      </c>
      <c r="F9" s="24">
        <v>6970000</v>
      </c>
      <c r="G9" s="24"/>
      <c r="H9" s="24"/>
      <c r="I9" s="24"/>
      <c r="J9" s="24">
        <v>50000</v>
      </c>
      <c r="K9" s="24"/>
      <c r="L9" s="24"/>
      <c r="M9" s="24"/>
      <c r="N9" s="24"/>
      <c r="O9" s="24">
        <v>50000</v>
      </c>
    </row>
    <row r="10" ht="18.75" customHeight="1" spans="1:15">
      <c r="A10" s="236" t="s">
        <v>88</v>
      </c>
      <c r="B10" s="271" t="s">
        <v>89</v>
      </c>
      <c r="C10" s="24">
        <v>3704899.71</v>
      </c>
      <c r="D10" s="24">
        <v>3704899.71</v>
      </c>
      <c r="E10" s="24">
        <v>3704899.71</v>
      </c>
      <c r="F10" s="24"/>
      <c r="G10" s="24"/>
      <c r="H10" s="24"/>
      <c r="I10" s="24"/>
      <c r="J10" s="24"/>
      <c r="K10" s="24"/>
      <c r="L10" s="24"/>
      <c r="M10" s="24"/>
      <c r="N10" s="24"/>
      <c r="O10" s="24"/>
    </row>
    <row r="11" ht="18.75" customHeight="1" spans="1:15">
      <c r="A11" s="236" t="s">
        <v>90</v>
      </c>
      <c r="B11" s="271" t="s">
        <v>91</v>
      </c>
      <c r="C11" s="24">
        <v>7020000</v>
      </c>
      <c r="D11" s="24">
        <v>6970000</v>
      </c>
      <c r="E11" s="24"/>
      <c r="F11" s="24">
        <v>6970000</v>
      </c>
      <c r="G11" s="24"/>
      <c r="H11" s="24"/>
      <c r="I11" s="24"/>
      <c r="J11" s="24">
        <v>50000</v>
      </c>
      <c r="K11" s="24"/>
      <c r="L11" s="24"/>
      <c r="M11" s="24"/>
      <c r="N11" s="24"/>
      <c r="O11" s="24">
        <v>50000</v>
      </c>
    </row>
    <row r="12" ht="18.75" customHeight="1" spans="1:15">
      <c r="A12" s="236" t="s">
        <v>92</v>
      </c>
      <c r="B12" s="271" t="s">
        <v>93</v>
      </c>
      <c r="C12" s="24">
        <v>1158539.84</v>
      </c>
      <c r="D12" s="24">
        <v>1158539.84</v>
      </c>
      <c r="E12" s="24">
        <v>1158539.84</v>
      </c>
      <c r="F12" s="24"/>
      <c r="G12" s="24"/>
      <c r="H12" s="24"/>
      <c r="I12" s="24"/>
      <c r="J12" s="24"/>
      <c r="K12" s="24"/>
      <c r="L12" s="24"/>
      <c r="M12" s="24"/>
      <c r="N12" s="24"/>
      <c r="O12" s="24"/>
    </row>
    <row r="13" ht="18.75" customHeight="1" spans="1:15">
      <c r="A13" s="234" t="s">
        <v>94</v>
      </c>
      <c r="B13" s="270" t="s">
        <v>95</v>
      </c>
      <c r="C13" s="24">
        <v>130000</v>
      </c>
      <c r="D13" s="24"/>
      <c r="E13" s="24"/>
      <c r="F13" s="24"/>
      <c r="G13" s="24"/>
      <c r="H13" s="24"/>
      <c r="I13" s="24"/>
      <c r="J13" s="24">
        <v>130000</v>
      </c>
      <c r="K13" s="24"/>
      <c r="L13" s="24"/>
      <c r="M13" s="24"/>
      <c r="N13" s="24"/>
      <c r="O13" s="24">
        <v>130000</v>
      </c>
    </row>
    <row r="14" ht="18.75" customHeight="1" spans="1:15">
      <c r="A14" s="236" t="s">
        <v>96</v>
      </c>
      <c r="B14" s="271" t="s">
        <v>95</v>
      </c>
      <c r="C14" s="24">
        <v>130000</v>
      </c>
      <c r="D14" s="24"/>
      <c r="E14" s="24"/>
      <c r="F14" s="24"/>
      <c r="G14" s="24"/>
      <c r="H14" s="24"/>
      <c r="I14" s="24"/>
      <c r="J14" s="24">
        <v>130000</v>
      </c>
      <c r="K14" s="24"/>
      <c r="L14" s="24"/>
      <c r="M14" s="24"/>
      <c r="N14" s="24"/>
      <c r="O14" s="24">
        <v>130000</v>
      </c>
    </row>
    <row r="15" ht="18.75" customHeight="1" spans="1:15">
      <c r="A15" s="233" t="s">
        <v>97</v>
      </c>
      <c r="B15" s="218" t="s">
        <v>98</v>
      </c>
      <c r="C15" s="24">
        <v>1258038.68</v>
      </c>
      <c r="D15" s="24">
        <v>1258038.68</v>
      </c>
      <c r="E15" s="24">
        <v>958038.68</v>
      </c>
      <c r="F15" s="24">
        <v>300000</v>
      </c>
      <c r="G15" s="24"/>
      <c r="H15" s="24"/>
      <c r="I15" s="24"/>
      <c r="J15" s="24"/>
      <c r="K15" s="24"/>
      <c r="L15" s="24"/>
      <c r="M15" s="24"/>
      <c r="N15" s="24"/>
      <c r="O15" s="24"/>
    </row>
    <row r="16" ht="18.75" customHeight="1" spans="1:15">
      <c r="A16" s="234" t="s">
        <v>99</v>
      </c>
      <c r="B16" s="270" t="s">
        <v>100</v>
      </c>
      <c r="C16" s="24">
        <v>958038.68</v>
      </c>
      <c r="D16" s="24">
        <v>958038.68</v>
      </c>
      <c r="E16" s="24">
        <v>958038.68</v>
      </c>
      <c r="F16" s="24"/>
      <c r="G16" s="24"/>
      <c r="H16" s="24"/>
      <c r="I16" s="24"/>
      <c r="J16" s="24"/>
      <c r="K16" s="24"/>
      <c r="L16" s="24"/>
      <c r="M16" s="24"/>
      <c r="N16" s="24"/>
      <c r="O16" s="24"/>
    </row>
    <row r="17" ht="18.75" customHeight="1" spans="1:15">
      <c r="A17" s="236" t="s">
        <v>101</v>
      </c>
      <c r="B17" s="271" t="s">
        <v>102</v>
      </c>
      <c r="C17" s="24">
        <v>289150.8</v>
      </c>
      <c r="D17" s="24">
        <v>289150.8</v>
      </c>
      <c r="E17" s="24">
        <v>289150.8</v>
      </c>
      <c r="F17" s="24"/>
      <c r="G17" s="24"/>
      <c r="H17" s="24"/>
      <c r="I17" s="24"/>
      <c r="J17" s="24"/>
      <c r="K17" s="24"/>
      <c r="L17" s="24"/>
      <c r="M17" s="24"/>
      <c r="N17" s="24"/>
      <c r="O17" s="24"/>
    </row>
    <row r="18" ht="18.75" customHeight="1" spans="1:15">
      <c r="A18" s="236" t="s">
        <v>103</v>
      </c>
      <c r="B18" s="271" t="s">
        <v>104</v>
      </c>
      <c r="C18" s="24">
        <v>45916.2</v>
      </c>
      <c r="D18" s="24">
        <v>45916.2</v>
      </c>
      <c r="E18" s="24">
        <v>45916.2</v>
      </c>
      <c r="F18" s="24"/>
      <c r="G18" s="24"/>
      <c r="H18" s="24"/>
      <c r="I18" s="24"/>
      <c r="J18" s="24"/>
      <c r="K18" s="24"/>
      <c r="L18" s="24"/>
      <c r="M18" s="24"/>
      <c r="N18" s="24"/>
      <c r="O18" s="24"/>
    </row>
    <row r="19" ht="18.75" customHeight="1" spans="1:15">
      <c r="A19" s="236" t="s">
        <v>105</v>
      </c>
      <c r="B19" s="271" t="s">
        <v>106</v>
      </c>
      <c r="C19" s="24">
        <v>622971.68</v>
      </c>
      <c r="D19" s="24">
        <v>622971.68</v>
      </c>
      <c r="E19" s="24">
        <v>622971.68</v>
      </c>
      <c r="F19" s="24"/>
      <c r="G19" s="24"/>
      <c r="H19" s="24"/>
      <c r="I19" s="24"/>
      <c r="J19" s="24"/>
      <c r="K19" s="24"/>
      <c r="L19" s="24"/>
      <c r="M19" s="24"/>
      <c r="N19" s="24"/>
      <c r="O19" s="24"/>
    </row>
    <row r="20" ht="18.75" customHeight="1" spans="1:15">
      <c r="A20" s="234" t="s">
        <v>107</v>
      </c>
      <c r="B20" s="270" t="s">
        <v>108</v>
      </c>
      <c r="C20" s="24">
        <v>300000</v>
      </c>
      <c r="D20" s="24">
        <v>300000</v>
      </c>
      <c r="E20" s="24"/>
      <c r="F20" s="24">
        <v>300000</v>
      </c>
      <c r="G20" s="24"/>
      <c r="H20" s="24"/>
      <c r="I20" s="24"/>
      <c r="J20" s="24"/>
      <c r="K20" s="24"/>
      <c r="L20" s="24"/>
      <c r="M20" s="24"/>
      <c r="N20" s="24"/>
      <c r="O20" s="24"/>
    </row>
    <row r="21" ht="18.75" customHeight="1" spans="1:15">
      <c r="A21" s="236" t="s">
        <v>109</v>
      </c>
      <c r="B21" s="271" t="s">
        <v>108</v>
      </c>
      <c r="C21" s="24">
        <v>300000</v>
      </c>
      <c r="D21" s="24">
        <v>300000</v>
      </c>
      <c r="E21" s="24"/>
      <c r="F21" s="24">
        <v>300000</v>
      </c>
      <c r="G21" s="24"/>
      <c r="H21" s="24"/>
      <c r="I21" s="24"/>
      <c r="J21" s="24"/>
      <c r="K21" s="24"/>
      <c r="L21" s="24"/>
      <c r="M21" s="24"/>
      <c r="N21" s="24"/>
      <c r="O21" s="24"/>
    </row>
    <row r="22" ht="18.75" customHeight="1" spans="1:15">
      <c r="A22" s="233" t="s">
        <v>110</v>
      </c>
      <c r="B22" s="218" t="s">
        <v>111</v>
      </c>
      <c r="C22" s="24">
        <v>444466.02</v>
      </c>
      <c r="D22" s="24">
        <v>444466.02</v>
      </c>
      <c r="E22" s="24">
        <v>444466.02</v>
      </c>
      <c r="F22" s="24"/>
      <c r="G22" s="24"/>
      <c r="H22" s="24"/>
      <c r="I22" s="24"/>
      <c r="J22" s="24"/>
      <c r="K22" s="24"/>
      <c r="L22" s="24"/>
      <c r="M22" s="24"/>
      <c r="N22" s="24"/>
      <c r="O22" s="24"/>
    </row>
    <row r="23" ht="18.75" customHeight="1" spans="1:15">
      <c r="A23" s="234" t="s">
        <v>112</v>
      </c>
      <c r="B23" s="270" t="s">
        <v>113</v>
      </c>
      <c r="C23" s="24">
        <v>444466.02</v>
      </c>
      <c r="D23" s="24">
        <v>444466.02</v>
      </c>
      <c r="E23" s="24">
        <v>444466.02</v>
      </c>
      <c r="F23" s="24"/>
      <c r="G23" s="24"/>
      <c r="H23" s="24"/>
      <c r="I23" s="24"/>
      <c r="J23" s="24"/>
      <c r="K23" s="24"/>
      <c r="L23" s="24"/>
      <c r="M23" s="24"/>
      <c r="N23" s="24"/>
      <c r="O23" s="24"/>
    </row>
    <row r="24" ht="18.75" customHeight="1" spans="1:15">
      <c r="A24" s="236" t="s">
        <v>114</v>
      </c>
      <c r="B24" s="271" t="s">
        <v>115</v>
      </c>
      <c r="C24" s="24">
        <v>210106.96</v>
      </c>
      <c r="D24" s="24">
        <v>210106.96</v>
      </c>
      <c r="E24" s="24">
        <v>210106.96</v>
      </c>
      <c r="F24" s="24"/>
      <c r="G24" s="24"/>
      <c r="H24" s="24"/>
      <c r="I24" s="24"/>
      <c r="J24" s="24"/>
      <c r="K24" s="24"/>
      <c r="L24" s="24"/>
      <c r="M24" s="24"/>
      <c r="N24" s="24"/>
      <c r="O24" s="24"/>
    </row>
    <row r="25" ht="18.75" customHeight="1" spans="1:15">
      <c r="A25" s="236" t="s">
        <v>116</v>
      </c>
      <c r="B25" s="271" t="s">
        <v>117</v>
      </c>
      <c r="C25" s="24">
        <v>66336.72</v>
      </c>
      <c r="D25" s="24">
        <v>66336.72</v>
      </c>
      <c r="E25" s="24">
        <v>66336.72</v>
      </c>
      <c r="F25" s="24"/>
      <c r="G25" s="24"/>
      <c r="H25" s="24"/>
      <c r="I25" s="24"/>
      <c r="J25" s="24"/>
      <c r="K25" s="24"/>
      <c r="L25" s="24"/>
      <c r="M25" s="24"/>
      <c r="N25" s="24"/>
      <c r="O25" s="24"/>
    </row>
    <row r="26" ht="18.75" customHeight="1" spans="1:15">
      <c r="A26" s="236" t="s">
        <v>118</v>
      </c>
      <c r="B26" s="271" t="s">
        <v>119</v>
      </c>
      <c r="C26" s="24">
        <v>146507.19</v>
      </c>
      <c r="D26" s="24">
        <v>146507.19</v>
      </c>
      <c r="E26" s="24">
        <v>146507.19</v>
      </c>
      <c r="F26" s="24"/>
      <c r="G26" s="24"/>
      <c r="H26" s="24"/>
      <c r="I26" s="24"/>
      <c r="J26" s="24"/>
      <c r="K26" s="24"/>
      <c r="L26" s="24"/>
      <c r="M26" s="24"/>
      <c r="N26" s="24"/>
      <c r="O26" s="24"/>
    </row>
    <row r="27" ht="18.75" customHeight="1" spans="1:15">
      <c r="A27" s="236" t="s">
        <v>120</v>
      </c>
      <c r="B27" s="271" t="s">
        <v>121</v>
      </c>
      <c r="C27" s="24">
        <v>21515.15</v>
      </c>
      <c r="D27" s="24">
        <v>21515.15</v>
      </c>
      <c r="E27" s="24">
        <v>21515.15</v>
      </c>
      <c r="F27" s="24"/>
      <c r="G27" s="24"/>
      <c r="H27" s="24"/>
      <c r="I27" s="24"/>
      <c r="J27" s="24"/>
      <c r="K27" s="24"/>
      <c r="L27" s="24"/>
      <c r="M27" s="24"/>
      <c r="N27" s="24"/>
      <c r="O27" s="24"/>
    </row>
    <row r="28" ht="18.75" customHeight="1" spans="1:15">
      <c r="A28" s="233" t="s">
        <v>122</v>
      </c>
      <c r="B28" s="218" t="s">
        <v>123</v>
      </c>
      <c r="C28" s="24">
        <v>527471.16</v>
      </c>
      <c r="D28" s="24">
        <v>527471.16</v>
      </c>
      <c r="E28" s="24">
        <v>527471.16</v>
      </c>
      <c r="F28" s="24"/>
      <c r="G28" s="24"/>
      <c r="H28" s="24"/>
      <c r="I28" s="24"/>
      <c r="J28" s="24"/>
      <c r="K28" s="24"/>
      <c r="L28" s="24"/>
      <c r="M28" s="24"/>
      <c r="N28" s="24"/>
      <c r="O28" s="24"/>
    </row>
    <row r="29" ht="18.75" customHeight="1" spans="1:15">
      <c r="A29" s="234" t="s">
        <v>124</v>
      </c>
      <c r="B29" s="270" t="s">
        <v>125</v>
      </c>
      <c r="C29" s="24">
        <v>527471.16</v>
      </c>
      <c r="D29" s="24">
        <v>527471.16</v>
      </c>
      <c r="E29" s="24">
        <v>527471.16</v>
      </c>
      <c r="F29" s="24"/>
      <c r="G29" s="24"/>
      <c r="H29" s="24"/>
      <c r="I29" s="24"/>
      <c r="J29" s="24"/>
      <c r="K29" s="24"/>
      <c r="L29" s="24"/>
      <c r="M29" s="24"/>
      <c r="N29" s="24"/>
      <c r="O29" s="24"/>
    </row>
    <row r="30" ht="18.75" customHeight="1" spans="1:15">
      <c r="A30" s="236" t="s">
        <v>126</v>
      </c>
      <c r="B30" s="271" t="s">
        <v>127</v>
      </c>
      <c r="C30" s="24">
        <v>527471.16</v>
      </c>
      <c r="D30" s="24">
        <v>527471.16</v>
      </c>
      <c r="E30" s="24">
        <v>527471.16</v>
      </c>
      <c r="F30" s="24"/>
      <c r="G30" s="24"/>
      <c r="H30" s="24"/>
      <c r="I30" s="24"/>
      <c r="J30" s="24"/>
      <c r="K30" s="24"/>
      <c r="L30" s="24"/>
      <c r="M30" s="24"/>
      <c r="N30" s="24"/>
      <c r="O30" s="24"/>
    </row>
    <row r="31" ht="18.75" customHeight="1" spans="1:15">
      <c r="A31" s="238" t="s">
        <v>128</v>
      </c>
      <c r="B31" s="239" t="s">
        <v>128</v>
      </c>
      <c r="C31" s="24">
        <v>14243415.41</v>
      </c>
      <c r="D31" s="24">
        <v>14063415.41</v>
      </c>
      <c r="E31" s="24">
        <v>6793415.41</v>
      </c>
      <c r="F31" s="24">
        <v>7270000</v>
      </c>
      <c r="G31" s="24"/>
      <c r="H31" s="24"/>
      <c r="I31" s="24"/>
      <c r="J31" s="24">
        <v>180000</v>
      </c>
      <c r="K31" s="24"/>
      <c r="L31" s="24"/>
      <c r="M31" s="24"/>
      <c r="N31" s="24"/>
      <c r="O31" s="24">
        <v>180000</v>
      </c>
    </row>
  </sheetData>
  <mergeCells count="11">
    <mergeCell ref="A3:O3"/>
    <mergeCell ref="A4:L4"/>
    <mergeCell ref="D5:F5"/>
    <mergeCell ref="J5:O5"/>
    <mergeCell ref="A31:B31"/>
    <mergeCell ref="A5:A6"/>
    <mergeCell ref="B5:B6"/>
    <mergeCell ref="C5:C6"/>
    <mergeCell ref="G5:G6"/>
    <mergeCell ref="H5:H6"/>
    <mergeCell ref="I5:I6"/>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showZeros="0" workbookViewId="0">
      <pane ySplit="1" topLeftCell="A2" activePane="bottomLeft" state="frozen"/>
      <selection/>
      <selection pane="bottomLeft" activeCell="N16" sqref="N1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9" t="s">
        <v>129</v>
      </c>
    </row>
    <row r="3" ht="36" customHeight="1" spans="1:4">
      <c r="A3" s="6" t="str">
        <f>"2025"&amp;"年部门财政拨款收支预算总表"</f>
        <v>2025年部门财政拨款收支预算总表</v>
      </c>
      <c r="B3" s="216"/>
      <c r="C3" s="216"/>
      <c r="D3" s="216"/>
    </row>
    <row r="4" ht="18.75" customHeight="1" spans="1:4">
      <c r="A4" s="8" t="str">
        <f>"单位名称："&amp;"中国共产党临沧市委员会宣传部"</f>
        <v>单位名称：中国共产党临沧市委员会宣传部</v>
      </c>
      <c r="B4" s="217"/>
      <c r="C4" s="217"/>
      <c r="D4" s="39" t="s">
        <v>1</v>
      </c>
    </row>
    <row r="5" ht="18.75" customHeight="1" spans="1:4">
      <c r="A5" s="13" t="s">
        <v>2</v>
      </c>
      <c r="B5" s="15"/>
      <c r="C5" s="13" t="s">
        <v>3</v>
      </c>
      <c r="D5" s="15"/>
    </row>
    <row r="6" ht="18.75" customHeight="1" spans="1:4">
      <c r="A6" s="31" t="s">
        <v>4</v>
      </c>
      <c r="B6" s="137" t="str">
        <f t="shared" ref="B6:D6" si="0">"2025"&amp;"年预算数"</f>
        <v>2025年预算数</v>
      </c>
      <c r="C6" s="31" t="s">
        <v>130</v>
      </c>
      <c r="D6" s="137" t="str">
        <f t="shared" si="0"/>
        <v>2025年预算数</v>
      </c>
    </row>
    <row r="7" ht="18.75" customHeight="1" spans="1:4">
      <c r="A7" s="33"/>
      <c r="B7" s="19"/>
      <c r="C7" s="33"/>
      <c r="D7" s="19"/>
    </row>
    <row r="8" ht="18.75" customHeight="1" spans="1:4">
      <c r="A8" s="218" t="s">
        <v>131</v>
      </c>
      <c r="B8" s="24">
        <v>14063415.41</v>
      </c>
      <c r="C8" s="23" t="s">
        <v>132</v>
      </c>
      <c r="D8" s="24">
        <v>14063415.41</v>
      </c>
    </row>
    <row r="9" ht="18.75" customHeight="1" spans="1:4">
      <c r="A9" s="219" t="s">
        <v>133</v>
      </c>
      <c r="B9" s="24">
        <v>14063415.41</v>
      </c>
      <c r="C9" s="23" t="s">
        <v>134</v>
      </c>
      <c r="D9" s="24">
        <v>11833439.55</v>
      </c>
    </row>
    <row r="10" ht="18.75" customHeight="1" spans="1:4">
      <c r="A10" s="219" t="s">
        <v>135</v>
      </c>
      <c r="B10" s="24"/>
      <c r="C10" s="23" t="s">
        <v>136</v>
      </c>
      <c r="D10" s="24"/>
    </row>
    <row r="11" ht="18.75" customHeight="1" spans="1:4">
      <c r="A11" s="219" t="s">
        <v>137</v>
      </c>
      <c r="B11" s="24"/>
      <c r="C11" s="23" t="s">
        <v>138</v>
      </c>
      <c r="D11" s="24"/>
    </row>
    <row r="12" ht="18.75" customHeight="1" spans="1:4">
      <c r="A12" s="220" t="s">
        <v>139</v>
      </c>
      <c r="B12" s="24"/>
      <c r="C12" s="221" t="s">
        <v>140</v>
      </c>
      <c r="D12" s="24"/>
    </row>
    <row r="13" ht="18.75" customHeight="1" spans="1:4">
      <c r="A13" s="222" t="s">
        <v>133</v>
      </c>
      <c r="B13" s="24"/>
      <c r="C13" s="223" t="s">
        <v>141</v>
      </c>
      <c r="D13" s="24"/>
    </row>
    <row r="14" ht="18.75" customHeight="1" spans="1:4">
      <c r="A14" s="222" t="s">
        <v>135</v>
      </c>
      <c r="B14" s="24"/>
      <c r="C14" s="223" t="s">
        <v>142</v>
      </c>
      <c r="D14" s="24"/>
    </row>
    <row r="15" ht="18.75" customHeight="1" spans="1:4">
      <c r="A15" s="222" t="s">
        <v>137</v>
      </c>
      <c r="B15" s="24"/>
      <c r="C15" s="223" t="s">
        <v>143</v>
      </c>
      <c r="D15" s="24"/>
    </row>
    <row r="16" ht="18.75" customHeight="1" spans="1:4">
      <c r="A16" s="222" t="s">
        <v>26</v>
      </c>
      <c r="B16" s="24"/>
      <c r="C16" s="223" t="s">
        <v>144</v>
      </c>
      <c r="D16" s="24">
        <v>1258038.68</v>
      </c>
    </row>
    <row r="17" ht="18.75" customHeight="1" spans="1:4">
      <c r="A17" s="222" t="s">
        <v>26</v>
      </c>
      <c r="B17" s="24" t="s">
        <v>26</v>
      </c>
      <c r="C17" s="223" t="s">
        <v>145</v>
      </c>
      <c r="D17" s="24">
        <v>444466.02</v>
      </c>
    </row>
    <row r="18" ht="18.75" customHeight="1" spans="1:4">
      <c r="A18" s="224" t="s">
        <v>26</v>
      </c>
      <c r="B18" s="24" t="s">
        <v>26</v>
      </c>
      <c r="C18" s="223" t="s">
        <v>146</v>
      </c>
      <c r="D18" s="24"/>
    </row>
    <row r="19" ht="18.75" customHeight="1" spans="1:4">
      <c r="A19" s="224" t="s">
        <v>26</v>
      </c>
      <c r="B19" s="24" t="s">
        <v>26</v>
      </c>
      <c r="C19" s="223" t="s">
        <v>147</v>
      </c>
      <c r="D19" s="24"/>
    </row>
    <row r="20" ht="18.75" customHeight="1" spans="1:4">
      <c r="A20" s="225" t="s">
        <v>26</v>
      </c>
      <c r="B20" s="24" t="s">
        <v>26</v>
      </c>
      <c r="C20" s="223" t="s">
        <v>148</v>
      </c>
      <c r="D20" s="24"/>
    </row>
    <row r="21" ht="18.75" customHeight="1" spans="1:4">
      <c r="A21" s="225" t="s">
        <v>26</v>
      </c>
      <c r="B21" s="24" t="s">
        <v>26</v>
      </c>
      <c r="C21" s="223" t="s">
        <v>149</v>
      </c>
      <c r="D21" s="24"/>
    </row>
    <row r="22" ht="18.75" customHeight="1" spans="1:4">
      <c r="A22" s="225" t="s">
        <v>26</v>
      </c>
      <c r="B22" s="24" t="s">
        <v>26</v>
      </c>
      <c r="C22" s="223" t="s">
        <v>150</v>
      </c>
      <c r="D22" s="24"/>
    </row>
    <row r="23" ht="18.75" customHeight="1" spans="1:4">
      <c r="A23" s="225" t="s">
        <v>26</v>
      </c>
      <c r="B23" s="24" t="s">
        <v>26</v>
      </c>
      <c r="C23" s="223" t="s">
        <v>151</v>
      </c>
      <c r="D23" s="24"/>
    </row>
    <row r="24" ht="18.75" customHeight="1" spans="1:4">
      <c r="A24" s="225" t="s">
        <v>26</v>
      </c>
      <c r="B24" s="24" t="s">
        <v>26</v>
      </c>
      <c r="C24" s="223" t="s">
        <v>152</v>
      </c>
      <c r="D24" s="24"/>
    </row>
    <row r="25" ht="18.75" customHeight="1" spans="1:4">
      <c r="A25" s="225" t="s">
        <v>26</v>
      </c>
      <c r="B25" s="24" t="s">
        <v>26</v>
      </c>
      <c r="C25" s="223" t="s">
        <v>153</v>
      </c>
      <c r="D25" s="24"/>
    </row>
    <row r="26" ht="18.75" customHeight="1" spans="1:4">
      <c r="A26" s="225" t="s">
        <v>26</v>
      </c>
      <c r="B26" s="24" t="s">
        <v>26</v>
      </c>
      <c r="C26" s="223" t="s">
        <v>154</v>
      </c>
      <c r="D26" s="24"/>
    </row>
    <row r="27" ht="18.75" customHeight="1" spans="1:4">
      <c r="A27" s="225" t="s">
        <v>26</v>
      </c>
      <c r="B27" s="24" t="s">
        <v>26</v>
      </c>
      <c r="C27" s="223" t="s">
        <v>155</v>
      </c>
      <c r="D27" s="24">
        <v>527471.16</v>
      </c>
    </row>
    <row r="28" ht="18.75" customHeight="1" spans="1:4">
      <c r="A28" s="225" t="s">
        <v>26</v>
      </c>
      <c r="B28" s="24" t="s">
        <v>26</v>
      </c>
      <c r="C28" s="223" t="s">
        <v>156</v>
      </c>
      <c r="D28" s="24"/>
    </row>
    <row r="29" ht="18.75" customHeight="1" spans="1:4">
      <c r="A29" s="225" t="s">
        <v>26</v>
      </c>
      <c r="B29" s="24" t="s">
        <v>26</v>
      </c>
      <c r="C29" s="223" t="s">
        <v>157</v>
      </c>
      <c r="D29" s="24"/>
    </row>
    <row r="30" ht="18.75" customHeight="1" spans="1:4">
      <c r="A30" s="225" t="s">
        <v>26</v>
      </c>
      <c r="B30" s="24" t="s">
        <v>26</v>
      </c>
      <c r="C30" s="223" t="s">
        <v>158</v>
      </c>
      <c r="D30" s="24"/>
    </row>
    <row r="31" ht="18.75" customHeight="1" spans="1:4">
      <c r="A31" s="225" t="s">
        <v>26</v>
      </c>
      <c r="B31" s="24" t="s">
        <v>26</v>
      </c>
      <c r="C31" s="223" t="s">
        <v>159</v>
      </c>
      <c r="D31" s="24"/>
    </row>
    <row r="32" ht="18.75" customHeight="1" spans="1:4">
      <c r="A32" s="226" t="s">
        <v>26</v>
      </c>
      <c r="B32" s="24" t="s">
        <v>26</v>
      </c>
      <c r="C32" s="223" t="s">
        <v>160</v>
      </c>
      <c r="D32" s="24"/>
    </row>
    <row r="33" ht="18.75" customHeight="1" spans="1:4">
      <c r="A33" s="226" t="s">
        <v>26</v>
      </c>
      <c r="B33" s="24" t="s">
        <v>26</v>
      </c>
      <c r="C33" s="223" t="s">
        <v>161</v>
      </c>
      <c r="D33" s="24"/>
    </row>
    <row r="34" ht="18.75" customHeight="1" spans="1:4">
      <c r="A34" s="226" t="s">
        <v>26</v>
      </c>
      <c r="B34" s="24" t="s">
        <v>26</v>
      </c>
      <c r="C34" s="223" t="s">
        <v>162</v>
      </c>
      <c r="D34" s="24"/>
    </row>
    <row r="35" ht="18.75" customHeight="1" spans="1:4">
      <c r="A35" s="226"/>
      <c r="B35" s="24"/>
      <c r="C35" s="223" t="s">
        <v>163</v>
      </c>
      <c r="D35" s="24"/>
    </row>
    <row r="36" ht="18.75" customHeight="1" spans="1:4">
      <c r="A36" s="226" t="s">
        <v>26</v>
      </c>
      <c r="B36" s="24" t="s">
        <v>26</v>
      </c>
      <c r="C36" s="223" t="s">
        <v>164</v>
      </c>
      <c r="D36" s="24"/>
    </row>
    <row r="37" ht="18.75" customHeight="1" spans="1:4">
      <c r="A37" s="57" t="s">
        <v>165</v>
      </c>
      <c r="B37" s="227">
        <v>14063415.41</v>
      </c>
      <c r="C37" s="228" t="s">
        <v>52</v>
      </c>
      <c r="D37" s="227">
        <v>14063415.41</v>
      </c>
    </row>
  </sheetData>
  <mergeCells count="8">
    <mergeCell ref="A3:D3"/>
    <mergeCell ref="A4:B4"/>
    <mergeCell ref="A5:B5"/>
    <mergeCell ref="C5:D5"/>
    <mergeCell ref="A6:A7"/>
    <mergeCell ref="B6:B7"/>
    <mergeCell ref="C6:C7"/>
    <mergeCell ref="D6:D7"/>
  </mergeCells>
  <printOptions horizontalCentered="1"/>
  <pageMargins left="0.388888888888889" right="0.388888888888889" top="0.509027777777778" bottom="0.509027777777778" header="0.309027777777778" footer="0.309027777777778"/>
  <pageSetup paperSize="9" scale="6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9"/>
  <sheetViews>
    <sheetView showZeros="0" workbookViewId="0">
      <pane ySplit="1" topLeftCell="A2" activePane="bottomLeft" state="frozen"/>
      <selection/>
      <selection pane="bottomLeft" activeCell="B38" sqref="B38"/>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98"/>
      <c r="F2" s="59"/>
      <c r="G2" s="39" t="s">
        <v>166</v>
      </c>
    </row>
    <row r="3" ht="39" customHeight="1" spans="1:7">
      <c r="A3" s="6" t="str">
        <f>"2025"&amp;"年一般公共预算支出预算表（按功能科目分类）"</f>
        <v>2025年一般公共预算支出预算表（按功能科目分类）</v>
      </c>
      <c r="B3" s="199"/>
      <c r="C3" s="199"/>
      <c r="D3" s="199"/>
      <c r="E3" s="199"/>
      <c r="F3" s="199"/>
      <c r="G3" s="199"/>
    </row>
    <row r="4" s="95" customFormat="1" ht="18" customHeight="1" spans="1:7">
      <c r="A4" s="200" t="str">
        <f>"单位名称："&amp;"中国共产党临沧市委员会宣传部"</f>
        <v>单位名称：中国共产党临沧市委员会宣传部</v>
      </c>
      <c r="B4" s="201"/>
      <c r="C4" s="202"/>
      <c r="D4" s="202"/>
      <c r="E4" s="202"/>
      <c r="F4" s="203"/>
      <c r="G4" s="128" t="s">
        <v>1</v>
      </c>
    </row>
    <row r="5" s="95" customFormat="1" ht="20.25" customHeight="1" spans="1:7">
      <c r="A5" s="204" t="s">
        <v>167</v>
      </c>
      <c r="B5" s="205"/>
      <c r="C5" s="206" t="s">
        <v>56</v>
      </c>
      <c r="D5" s="207" t="s">
        <v>75</v>
      </c>
      <c r="E5" s="161"/>
      <c r="F5" s="162"/>
      <c r="G5" s="164" t="s">
        <v>76</v>
      </c>
    </row>
    <row r="6" s="95" customFormat="1" ht="20.25" customHeight="1" spans="1:7">
      <c r="A6" s="208" t="s">
        <v>73</v>
      </c>
      <c r="B6" s="208" t="s">
        <v>74</v>
      </c>
      <c r="C6" s="107"/>
      <c r="D6" s="209" t="s">
        <v>58</v>
      </c>
      <c r="E6" s="209" t="s">
        <v>168</v>
      </c>
      <c r="F6" s="209" t="s">
        <v>169</v>
      </c>
      <c r="G6" s="108"/>
    </row>
    <row r="7" s="95" customFormat="1" ht="19.5" customHeight="1" spans="1:7">
      <c r="A7" s="208" t="s">
        <v>170</v>
      </c>
      <c r="B7" s="208" t="s">
        <v>171</v>
      </c>
      <c r="C7" s="208" t="s">
        <v>172</v>
      </c>
      <c r="D7" s="209">
        <v>4</v>
      </c>
      <c r="E7" s="210" t="s">
        <v>173</v>
      </c>
      <c r="F7" s="210" t="s">
        <v>174</v>
      </c>
      <c r="G7" s="208" t="s">
        <v>175</v>
      </c>
    </row>
    <row r="8" s="95" customFormat="1" ht="18" customHeight="1" spans="1:7">
      <c r="A8" s="211" t="s">
        <v>84</v>
      </c>
      <c r="B8" s="211" t="s">
        <v>85</v>
      </c>
      <c r="C8" s="113">
        <v>11833439.55</v>
      </c>
      <c r="D8" s="113">
        <v>4863439.55</v>
      </c>
      <c r="E8" s="113">
        <v>4396137.85</v>
      </c>
      <c r="F8" s="113">
        <v>467301.7</v>
      </c>
      <c r="G8" s="113">
        <v>6970000</v>
      </c>
    </row>
    <row r="9" s="95" customFormat="1" ht="18" customHeight="1" spans="1:7">
      <c r="A9" s="212" t="s">
        <v>86</v>
      </c>
      <c r="B9" s="212" t="s">
        <v>87</v>
      </c>
      <c r="C9" s="113">
        <v>11833439.55</v>
      </c>
      <c r="D9" s="113">
        <v>4863439.55</v>
      </c>
      <c r="E9" s="113">
        <v>4396137.85</v>
      </c>
      <c r="F9" s="113">
        <v>467301.7</v>
      </c>
      <c r="G9" s="113">
        <v>6970000</v>
      </c>
    </row>
    <row r="10" s="95" customFormat="1" ht="18" customHeight="1" spans="1:7">
      <c r="A10" s="213">
        <v>2013301</v>
      </c>
      <c r="B10" s="213" t="s">
        <v>89</v>
      </c>
      <c r="C10" s="113">
        <v>3704899.71</v>
      </c>
      <c r="D10" s="113">
        <v>3704899.71</v>
      </c>
      <c r="E10" s="113">
        <v>3292197.61</v>
      </c>
      <c r="F10" s="113">
        <v>412702.1</v>
      </c>
      <c r="G10" s="113"/>
    </row>
    <row r="11" s="95" customFormat="1" ht="18" customHeight="1" spans="1:7">
      <c r="A11" s="213">
        <v>2013302</v>
      </c>
      <c r="B11" s="213" t="s">
        <v>91</v>
      </c>
      <c r="C11" s="113">
        <v>6970000</v>
      </c>
      <c r="D11" s="113"/>
      <c r="E11" s="113"/>
      <c r="F11" s="113"/>
      <c r="G11" s="113">
        <v>6970000</v>
      </c>
    </row>
    <row r="12" s="95" customFormat="1" ht="18" customHeight="1" spans="1:7">
      <c r="A12" s="213">
        <v>2013350</v>
      </c>
      <c r="B12" s="213" t="s">
        <v>93</v>
      </c>
      <c r="C12" s="113">
        <v>1158539.84</v>
      </c>
      <c r="D12" s="113">
        <v>1158539.84</v>
      </c>
      <c r="E12" s="113">
        <v>1103940.24</v>
      </c>
      <c r="F12" s="113">
        <v>54599.6</v>
      </c>
      <c r="G12" s="113"/>
    </row>
    <row r="13" s="95" customFormat="1" ht="18" customHeight="1" spans="1:7">
      <c r="A13" s="211" t="s">
        <v>97</v>
      </c>
      <c r="B13" s="211" t="s">
        <v>98</v>
      </c>
      <c r="C13" s="113">
        <v>1258038.68</v>
      </c>
      <c r="D13" s="113">
        <v>958038.68</v>
      </c>
      <c r="E13" s="113">
        <v>949038.68</v>
      </c>
      <c r="F13" s="113">
        <v>9000</v>
      </c>
      <c r="G13" s="113">
        <v>300000</v>
      </c>
    </row>
    <row r="14" s="95" customFormat="1" ht="18" customHeight="1" spans="1:7">
      <c r="A14" s="212" t="s">
        <v>99</v>
      </c>
      <c r="B14" s="212" t="s">
        <v>100</v>
      </c>
      <c r="C14" s="113">
        <v>958038.68</v>
      </c>
      <c r="D14" s="113">
        <v>958038.68</v>
      </c>
      <c r="E14" s="113">
        <v>949038.68</v>
      </c>
      <c r="F14" s="113">
        <v>9000</v>
      </c>
      <c r="G14" s="113"/>
    </row>
    <row r="15" s="95" customFormat="1" ht="18" customHeight="1" spans="1:7">
      <c r="A15" s="213">
        <v>2080501</v>
      </c>
      <c r="B15" s="213" t="s">
        <v>102</v>
      </c>
      <c r="C15" s="113">
        <v>289150.8</v>
      </c>
      <c r="D15" s="113">
        <v>289150.8</v>
      </c>
      <c r="E15" s="113">
        <v>281350.8</v>
      </c>
      <c r="F15" s="113">
        <v>7800</v>
      </c>
      <c r="G15" s="113"/>
    </row>
    <row r="16" s="95" customFormat="1" ht="18" customHeight="1" spans="1:7">
      <c r="A16" s="213">
        <v>2080502</v>
      </c>
      <c r="B16" s="213" t="s">
        <v>104</v>
      </c>
      <c r="C16" s="113">
        <v>45916.2</v>
      </c>
      <c r="D16" s="113">
        <v>45916.2</v>
      </c>
      <c r="E16" s="113">
        <v>44716.2</v>
      </c>
      <c r="F16" s="113">
        <v>1200</v>
      </c>
      <c r="G16" s="113"/>
    </row>
    <row r="17" s="95" customFormat="1" ht="18" customHeight="1" spans="1:7">
      <c r="A17" s="213">
        <v>2080505</v>
      </c>
      <c r="B17" s="213" t="s">
        <v>106</v>
      </c>
      <c r="C17" s="113">
        <v>622971.68</v>
      </c>
      <c r="D17" s="113">
        <v>622971.68</v>
      </c>
      <c r="E17" s="113">
        <v>622971.68</v>
      </c>
      <c r="F17" s="113"/>
      <c r="G17" s="113"/>
    </row>
    <row r="18" s="95" customFormat="1" ht="18" customHeight="1" spans="1:7">
      <c r="A18" s="212" t="s">
        <v>107</v>
      </c>
      <c r="B18" s="212" t="s">
        <v>108</v>
      </c>
      <c r="C18" s="113">
        <v>300000</v>
      </c>
      <c r="D18" s="113"/>
      <c r="E18" s="113"/>
      <c r="F18" s="113"/>
      <c r="G18" s="113">
        <v>300000</v>
      </c>
    </row>
    <row r="19" s="95" customFormat="1" ht="18" customHeight="1" spans="1:7">
      <c r="A19" s="213">
        <v>2089999</v>
      </c>
      <c r="B19" s="213" t="s">
        <v>108</v>
      </c>
      <c r="C19" s="113">
        <v>300000</v>
      </c>
      <c r="D19" s="113"/>
      <c r="E19" s="113"/>
      <c r="F19" s="113"/>
      <c r="G19" s="113">
        <v>300000</v>
      </c>
    </row>
    <row r="20" s="95" customFormat="1" ht="18" customHeight="1" spans="1:7">
      <c r="A20" s="211" t="s">
        <v>110</v>
      </c>
      <c r="B20" s="211" t="s">
        <v>111</v>
      </c>
      <c r="C20" s="113">
        <v>444466.02</v>
      </c>
      <c r="D20" s="113">
        <v>444466.02</v>
      </c>
      <c r="E20" s="113">
        <v>444466.02</v>
      </c>
      <c r="F20" s="113"/>
      <c r="G20" s="113"/>
    </row>
    <row r="21" s="95" customFormat="1" ht="18" customHeight="1" spans="1:7">
      <c r="A21" s="212" t="s">
        <v>112</v>
      </c>
      <c r="B21" s="212" t="s">
        <v>113</v>
      </c>
      <c r="C21" s="113">
        <v>444466.02</v>
      </c>
      <c r="D21" s="113">
        <v>444466.02</v>
      </c>
      <c r="E21" s="113">
        <v>444466.02</v>
      </c>
      <c r="F21" s="113"/>
      <c r="G21" s="113"/>
    </row>
    <row r="22" s="95" customFormat="1" ht="18" customHeight="1" spans="1:7">
      <c r="A22" s="213">
        <v>2101101</v>
      </c>
      <c r="B22" s="213" t="s">
        <v>115</v>
      </c>
      <c r="C22" s="113">
        <v>210106.96</v>
      </c>
      <c r="D22" s="113">
        <v>210106.96</v>
      </c>
      <c r="E22" s="113">
        <v>210106.96</v>
      </c>
      <c r="F22" s="113"/>
      <c r="G22" s="113"/>
    </row>
    <row r="23" s="95" customFormat="1" ht="18" customHeight="1" spans="1:7">
      <c r="A23" s="213">
        <v>2101102</v>
      </c>
      <c r="B23" s="213" t="s">
        <v>117</v>
      </c>
      <c r="C23" s="113">
        <v>66336.72</v>
      </c>
      <c r="D23" s="113">
        <v>66336.72</v>
      </c>
      <c r="E23" s="113">
        <v>66336.72</v>
      </c>
      <c r="F23" s="113"/>
      <c r="G23" s="113"/>
    </row>
    <row r="24" s="95" customFormat="1" ht="18" customHeight="1" spans="1:7">
      <c r="A24" s="213">
        <v>2101103</v>
      </c>
      <c r="B24" s="213" t="s">
        <v>119</v>
      </c>
      <c r="C24" s="113">
        <v>146507.19</v>
      </c>
      <c r="D24" s="113">
        <v>146507.19</v>
      </c>
      <c r="E24" s="113">
        <v>146507.19</v>
      </c>
      <c r="F24" s="113"/>
      <c r="G24" s="113"/>
    </row>
    <row r="25" s="95" customFormat="1" ht="18" customHeight="1" spans="1:7">
      <c r="A25" s="213">
        <v>2101199</v>
      </c>
      <c r="B25" s="213" t="s">
        <v>121</v>
      </c>
      <c r="C25" s="113">
        <v>21515.15</v>
      </c>
      <c r="D25" s="113">
        <v>21515.15</v>
      </c>
      <c r="E25" s="113">
        <v>21515.15</v>
      </c>
      <c r="F25" s="113"/>
      <c r="G25" s="113"/>
    </row>
    <row r="26" s="95" customFormat="1" ht="18" customHeight="1" spans="1:7">
      <c r="A26" s="211" t="s">
        <v>122</v>
      </c>
      <c r="B26" s="211" t="s">
        <v>123</v>
      </c>
      <c r="C26" s="113">
        <v>527471.16</v>
      </c>
      <c r="D26" s="113">
        <v>527471.16</v>
      </c>
      <c r="E26" s="113">
        <v>527471.16</v>
      </c>
      <c r="F26" s="113"/>
      <c r="G26" s="113"/>
    </row>
    <row r="27" s="95" customFormat="1" ht="18" customHeight="1" spans="1:7">
      <c r="A27" s="212" t="s">
        <v>124</v>
      </c>
      <c r="B27" s="212" t="s">
        <v>125</v>
      </c>
      <c r="C27" s="113">
        <v>527471.16</v>
      </c>
      <c r="D27" s="113">
        <v>527471.16</v>
      </c>
      <c r="E27" s="113">
        <v>527471.16</v>
      </c>
      <c r="F27" s="113"/>
      <c r="G27" s="113"/>
    </row>
    <row r="28" s="95" customFormat="1" ht="18" customHeight="1" spans="1:7">
      <c r="A28" s="213">
        <v>2210201</v>
      </c>
      <c r="B28" s="213" t="s">
        <v>127</v>
      </c>
      <c r="C28" s="113">
        <v>527471.16</v>
      </c>
      <c r="D28" s="113">
        <v>527471.16</v>
      </c>
      <c r="E28" s="113">
        <v>527471.16</v>
      </c>
      <c r="F28" s="113"/>
      <c r="G28" s="113"/>
    </row>
    <row r="29" s="95" customFormat="1" ht="18" customHeight="1" spans="1:7">
      <c r="A29" s="214" t="s">
        <v>128</v>
      </c>
      <c r="B29" s="215" t="s">
        <v>128</v>
      </c>
      <c r="C29" s="113">
        <v>14063415.41</v>
      </c>
      <c r="D29" s="113">
        <v>6793415.41</v>
      </c>
      <c r="E29" s="113">
        <v>6317113.71</v>
      </c>
      <c r="F29" s="113">
        <v>476301.7</v>
      </c>
      <c r="G29" s="113">
        <v>7270000</v>
      </c>
    </row>
  </sheetData>
  <mergeCells count="7">
    <mergeCell ref="A3:G3"/>
    <mergeCell ref="A4:E4"/>
    <mergeCell ref="A5:B5"/>
    <mergeCell ref="D5:F5"/>
    <mergeCell ref="A29:B29"/>
    <mergeCell ref="C5:C6"/>
    <mergeCell ref="G5:G6"/>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2"/>
  <sheetViews>
    <sheetView showZeros="0" workbookViewId="0">
      <pane ySplit="1" topLeftCell="A2" activePane="bottomLeft" state="frozen"/>
      <selection/>
      <selection pane="bottomLeft" activeCell="G8" sqref="G8"/>
    </sheetView>
  </sheetViews>
  <sheetFormatPr defaultColWidth="9.14285714285714" defaultRowHeight="14.25" customHeight="1" outlineLevelCol="6"/>
  <cols>
    <col min="1" max="1" width="23.5714285714286" customWidth="1"/>
    <col min="2" max="7" width="22.847619047619" customWidth="1"/>
  </cols>
  <sheetData>
    <row r="1" customHeight="1" spans="1:7">
      <c r="A1" s="186"/>
      <c r="B1" s="186"/>
      <c r="C1" s="186"/>
      <c r="D1" s="186"/>
      <c r="E1" s="186"/>
      <c r="F1" s="186"/>
      <c r="G1" s="186"/>
    </row>
    <row r="2" ht="15" customHeight="1" spans="1:7">
      <c r="A2" s="187"/>
      <c r="B2" s="188"/>
      <c r="C2" s="189"/>
      <c r="D2" s="64"/>
      <c r="G2" s="89" t="s">
        <v>176</v>
      </c>
    </row>
    <row r="3" ht="39" customHeight="1" spans="1:7">
      <c r="A3" s="173" t="str">
        <f>"2025"&amp;"年“三公”经费支出预算表"</f>
        <v>2025年“三公”经费支出预算表</v>
      </c>
      <c r="B3" s="53"/>
      <c r="C3" s="53"/>
      <c r="D3" s="53"/>
      <c r="E3" s="53"/>
      <c r="F3" s="53"/>
      <c r="G3" s="53"/>
    </row>
    <row r="4" ht="18.75" customHeight="1" spans="1:7">
      <c r="A4" s="41" t="str">
        <f>"单位名称："&amp;"中国共产党临沧市委员会宣传部"</f>
        <v>单位名称：中国共产党临沧市委员会宣传部</v>
      </c>
      <c r="B4" s="188"/>
      <c r="C4" s="189"/>
      <c r="D4" s="64"/>
      <c r="E4" s="30"/>
      <c r="G4" s="89" t="s">
        <v>177</v>
      </c>
    </row>
    <row r="5" ht="18.75" customHeight="1" spans="1:7">
      <c r="A5" s="11" t="s">
        <v>178</v>
      </c>
      <c r="B5" s="11" t="s">
        <v>179</v>
      </c>
      <c r="C5" s="31" t="s">
        <v>180</v>
      </c>
      <c r="D5" s="13" t="s">
        <v>181</v>
      </c>
      <c r="E5" s="14"/>
      <c r="F5" s="15"/>
      <c r="G5" s="31" t="s">
        <v>182</v>
      </c>
    </row>
    <row r="6" ht="18.75" customHeight="1" spans="1:7">
      <c r="A6" s="18"/>
      <c r="B6" s="190"/>
      <c r="C6" s="33"/>
      <c r="D6" s="66" t="s">
        <v>58</v>
      </c>
      <c r="E6" s="66" t="s">
        <v>183</v>
      </c>
      <c r="F6" s="66" t="s">
        <v>184</v>
      </c>
      <c r="G6" s="33"/>
    </row>
    <row r="7" ht="18.75" customHeight="1" spans="1:7">
      <c r="A7" s="191">
        <v>1</v>
      </c>
      <c r="B7" s="192">
        <v>1</v>
      </c>
      <c r="C7" s="193">
        <v>2</v>
      </c>
      <c r="D7" s="194">
        <v>3</v>
      </c>
      <c r="E7" s="194">
        <v>4</v>
      </c>
      <c r="F7" s="194">
        <v>5</v>
      </c>
      <c r="G7" s="193">
        <v>6</v>
      </c>
    </row>
    <row r="8" ht="18.75" customHeight="1" spans="1:7">
      <c r="A8" s="195" t="s">
        <v>56</v>
      </c>
      <c r="B8" s="196">
        <v>68000</v>
      </c>
      <c r="C8" s="196"/>
      <c r="D8" s="196">
        <v>15000</v>
      </c>
      <c r="E8" s="196"/>
      <c r="F8" s="196">
        <v>15000</v>
      </c>
      <c r="G8" s="196">
        <v>53000</v>
      </c>
    </row>
    <row r="9" ht="18.75" customHeight="1" spans="1:7">
      <c r="A9" s="197" t="s">
        <v>185</v>
      </c>
      <c r="B9" s="196"/>
      <c r="C9" s="196"/>
      <c r="D9" s="196"/>
      <c r="E9" s="196"/>
      <c r="F9" s="196"/>
      <c r="G9" s="196"/>
    </row>
    <row r="10" ht="18.75" customHeight="1" spans="1:7">
      <c r="A10" s="197" t="s">
        <v>186</v>
      </c>
      <c r="B10" s="196">
        <v>68000</v>
      </c>
      <c r="C10" s="196"/>
      <c r="D10" s="196">
        <v>15000</v>
      </c>
      <c r="E10" s="196"/>
      <c r="F10" s="196">
        <v>15000</v>
      </c>
      <c r="G10" s="196">
        <v>53000</v>
      </c>
    </row>
    <row r="11" ht="18.75" customHeight="1" spans="1:7">
      <c r="A11" s="197" t="s">
        <v>187</v>
      </c>
      <c r="B11" s="196"/>
      <c r="C11" s="196"/>
      <c r="D11" s="196"/>
      <c r="E11" s="196"/>
      <c r="F11" s="196"/>
      <c r="G11" s="196"/>
    </row>
    <row r="12" ht="18.75" customHeight="1" spans="1:7">
      <c r="A12" s="197" t="s">
        <v>188</v>
      </c>
      <c r="B12" s="196"/>
      <c r="C12" s="196"/>
      <c r="D12" s="196"/>
      <c r="E12" s="196"/>
      <c r="F12" s="196"/>
      <c r="G12" s="196"/>
    </row>
  </sheetData>
  <mergeCells count="7">
    <mergeCell ref="A3:G3"/>
    <mergeCell ref="A4:D4"/>
    <mergeCell ref="D5:F5"/>
    <mergeCell ref="A5:A7"/>
    <mergeCell ref="B5:B6"/>
    <mergeCell ref="C5:C6"/>
    <mergeCell ref="G5:G6"/>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56"/>
  <sheetViews>
    <sheetView showZeros="0" workbookViewId="0">
      <pane ySplit="1" topLeftCell="A2" activePane="bottomLeft" state="frozen"/>
      <selection/>
      <selection pane="bottomLeft" activeCell="X8" sqref="$A5:$XFD5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71"/>
      <c r="D2" s="172"/>
      <c r="E2" s="172"/>
      <c r="F2" s="172"/>
      <c r="G2" s="172"/>
      <c r="H2" s="69"/>
      <c r="I2" s="69"/>
      <c r="J2" s="69"/>
      <c r="K2" s="69"/>
      <c r="L2" s="69"/>
      <c r="M2" s="69"/>
      <c r="N2" s="30"/>
      <c r="O2" s="30"/>
      <c r="P2" s="30"/>
      <c r="Q2" s="69"/>
      <c r="U2" s="171"/>
      <c r="W2" s="38" t="s">
        <v>189</v>
      </c>
    </row>
    <row r="3" ht="39.75" customHeight="1" spans="1:23">
      <c r="A3" s="173"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"单位名称："&amp;"中国共产党临沧市委员会宣传部"</f>
        <v>单位名称：中国共产党临沧市委员会宣传部</v>
      </c>
      <c r="B4" s="174"/>
      <c r="C4" s="174"/>
      <c r="D4" s="174"/>
      <c r="E4" s="174"/>
      <c r="F4" s="174"/>
      <c r="G4" s="174"/>
      <c r="H4" s="73"/>
      <c r="I4" s="73"/>
      <c r="J4" s="73"/>
      <c r="K4" s="73"/>
      <c r="L4" s="73"/>
      <c r="M4" s="73"/>
      <c r="N4" s="182"/>
      <c r="O4" s="182"/>
      <c r="P4" s="182"/>
      <c r="Q4" s="73"/>
      <c r="U4" s="171"/>
      <c r="W4" s="38" t="s">
        <v>177</v>
      </c>
    </row>
    <row r="5" ht="18" customHeight="1" spans="1:23">
      <c r="A5" s="11" t="s">
        <v>190</v>
      </c>
      <c r="B5" s="11" t="s">
        <v>191</v>
      </c>
      <c r="C5" s="11" t="s">
        <v>192</v>
      </c>
      <c r="D5" s="11" t="s">
        <v>193</v>
      </c>
      <c r="E5" s="11" t="s">
        <v>194</v>
      </c>
      <c r="F5" s="11" t="s">
        <v>195</v>
      </c>
      <c r="G5" s="11" t="s">
        <v>196</v>
      </c>
      <c r="H5" s="175" t="s">
        <v>197</v>
      </c>
      <c r="I5" s="68" t="s">
        <v>197</v>
      </c>
      <c r="J5" s="68"/>
      <c r="K5" s="68"/>
      <c r="L5" s="68"/>
      <c r="M5" s="68"/>
      <c r="N5" s="14"/>
      <c r="O5" s="14"/>
      <c r="P5" s="14"/>
      <c r="Q5" s="76" t="s">
        <v>62</v>
      </c>
      <c r="R5" s="68" t="s">
        <v>78</v>
      </c>
      <c r="S5" s="68"/>
      <c r="T5" s="68"/>
      <c r="U5" s="68"/>
      <c r="V5" s="68"/>
      <c r="W5" s="183"/>
    </row>
    <row r="6" ht="18" customHeight="1" spans="1:23">
      <c r="A6" s="16"/>
      <c r="B6" s="176"/>
      <c r="C6" s="16"/>
      <c r="D6" s="16"/>
      <c r="E6" s="16"/>
      <c r="F6" s="16"/>
      <c r="G6" s="16"/>
      <c r="H6" s="137" t="s">
        <v>198</v>
      </c>
      <c r="I6" s="175" t="s">
        <v>59</v>
      </c>
      <c r="J6" s="68"/>
      <c r="K6" s="68"/>
      <c r="L6" s="68"/>
      <c r="M6" s="183"/>
      <c r="N6" s="13" t="s">
        <v>199</v>
      </c>
      <c r="O6" s="14"/>
      <c r="P6" s="15"/>
      <c r="Q6" s="11" t="s">
        <v>62</v>
      </c>
      <c r="R6" s="175" t="s">
        <v>78</v>
      </c>
      <c r="S6" s="76" t="s">
        <v>65</v>
      </c>
      <c r="T6" s="68" t="s">
        <v>78</v>
      </c>
      <c r="U6" s="76" t="s">
        <v>67</v>
      </c>
      <c r="V6" s="76" t="s">
        <v>68</v>
      </c>
      <c r="W6" s="185" t="s">
        <v>69</v>
      </c>
    </row>
    <row r="7" ht="18.75" customHeight="1" spans="1:23">
      <c r="A7" s="32"/>
      <c r="B7" s="32"/>
      <c r="C7" s="32"/>
      <c r="D7" s="32"/>
      <c r="E7" s="32"/>
      <c r="F7" s="32"/>
      <c r="G7" s="32"/>
      <c r="H7" s="32"/>
      <c r="I7" s="184" t="s">
        <v>200</v>
      </c>
      <c r="J7" s="11" t="s">
        <v>201</v>
      </c>
      <c r="K7" s="11" t="s">
        <v>202</v>
      </c>
      <c r="L7" s="11" t="s">
        <v>203</v>
      </c>
      <c r="M7" s="11" t="s">
        <v>204</v>
      </c>
      <c r="N7" s="11" t="s">
        <v>59</v>
      </c>
      <c r="O7" s="11" t="s">
        <v>60</v>
      </c>
      <c r="P7" s="11" t="s">
        <v>61</v>
      </c>
      <c r="Q7" s="32"/>
      <c r="R7" s="11" t="s">
        <v>58</v>
      </c>
      <c r="S7" s="11" t="s">
        <v>65</v>
      </c>
      <c r="T7" s="11" t="s">
        <v>205</v>
      </c>
      <c r="U7" s="11" t="s">
        <v>67</v>
      </c>
      <c r="V7" s="11" t="s">
        <v>68</v>
      </c>
      <c r="W7" s="11" t="s">
        <v>69</v>
      </c>
    </row>
    <row r="8" s="95" customFormat="1" ht="37.5" customHeight="1" spans="1:23">
      <c r="A8" s="177"/>
      <c r="B8" s="177"/>
      <c r="C8" s="177"/>
      <c r="D8" s="177"/>
      <c r="E8" s="177"/>
      <c r="F8" s="177"/>
      <c r="G8" s="177"/>
      <c r="H8" s="177"/>
      <c r="I8" s="127"/>
      <c r="J8" s="154" t="s">
        <v>206</v>
      </c>
      <c r="K8" s="154" t="s">
        <v>202</v>
      </c>
      <c r="L8" s="154" t="s">
        <v>203</v>
      </c>
      <c r="M8" s="154" t="s">
        <v>204</v>
      </c>
      <c r="N8" s="154" t="s">
        <v>202</v>
      </c>
      <c r="O8" s="154" t="s">
        <v>203</v>
      </c>
      <c r="P8" s="154" t="s">
        <v>204</v>
      </c>
      <c r="Q8" s="154" t="s">
        <v>62</v>
      </c>
      <c r="R8" s="154" t="s">
        <v>58</v>
      </c>
      <c r="S8" s="154" t="s">
        <v>65</v>
      </c>
      <c r="T8" s="154" t="s">
        <v>205</v>
      </c>
      <c r="U8" s="154" t="s">
        <v>67</v>
      </c>
      <c r="V8" s="154" t="s">
        <v>68</v>
      </c>
      <c r="W8" s="154" t="s">
        <v>69</v>
      </c>
    </row>
    <row r="9" s="95" customFormat="1" ht="19.5" customHeight="1" spans="1:23">
      <c r="A9" s="178">
        <v>1</v>
      </c>
      <c r="B9" s="178">
        <v>2</v>
      </c>
      <c r="C9" s="178">
        <v>3</v>
      </c>
      <c r="D9" s="178">
        <v>4</v>
      </c>
      <c r="E9" s="178">
        <v>5</v>
      </c>
      <c r="F9" s="178">
        <v>6</v>
      </c>
      <c r="G9" s="178">
        <v>7</v>
      </c>
      <c r="H9" s="178">
        <v>8</v>
      </c>
      <c r="I9" s="178">
        <v>9</v>
      </c>
      <c r="J9" s="178">
        <v>10</v>
      </c>
      <c r="K9" s="178">
        <v>11</v>
      </c>
      <c r="L9" s="178">
        <v>12</v>
      </c>
      <c r="M9" s="178">
        <v>13</v>
      </c>
      <c r="N9" s="178">
        <v>14</v>
      </c>
      <c r="O9" s="178">
        <v>15</v>
      </c>
      <c r="P9" s="178">
        <v>16</v>
      </c>
      <c r="Q9" s="178">
        <v>17</v>
      </c>
      <c r="R9" s="178">
        <v>18</v>
      </c>
      <c r="S9" s="178">
        <v>19</v>
      </c>
      <c r="T9" s="178">
        <v>20</v>
      </c>
      <c r="U9" s="178">
        <v>21</v>
      </c>
      <c r="V9" s="178">
        <v>22</v>
      </c>
      <c r="W9" s="178">
        <v>23</v>
      </c>
    </row>
    <row r="10" s="95" customFormat="1" ht="21" customHeight="1" spans="1:23">
      <c r="A10" s="179" t="s">
        <v>71</v>
      </c>
      <c r="B10" s="179"/>
      <c r="C10" s="179"/>
      <c r="D10" s="179"/>
      <c r="E10" s="179"/>
      <c r="F10" s="179"/>
      <c r="G10" s="179"/>
      <c r="H10" s="113">
        <v>6793415.41</v>
      </c>
      <c r="I10" s="113">
        <v>6793415.41</v>
      </c>
      <c r="J10" s="113"/>
      <c r="K10" s="113"/>
      <c r="L10" s="113">
        <v>6793415.41</v>
      </c>
      <c r="M10" s="113"/>
      <c r="N10" s="113"/>
      <c r="O10" s="113"/>
      <c r="P10" s="113"/>
      <c r="Q10" s="113"/>
      <c r="R10" s="113"/>
      <c r="S10" s="113"/>
      <c r="T10" s="113"/>
      <c r="U10" s="113"/>
      <c r="V10" s="113"/>
      <c r="W10" s="113"/>
    </row>
    <row r="11" s="95" customFormat="1" ht="21" customHeight="1" spans="1:23">
      <c r="A11" s="179" t="s">
        <v>71</v>
      </c>
      <c r="B11" s="156" t="s">
        <v>207</v>
      </c>
      <c r="C11" s="156" t="s">
        <v>208</v>
      </c>
      <c r="D11" s="156" t="s">
        <v>88</v>
      </c>
      <c r="E11" s="156" t="s">
        <v>89</v>
      </c>
      <c r="F11" s="156" t="s">
        <v>209</v>
      </c>
      <c r="G11" s="156" t="s">
        <v>210</v>
      </c>
      <c r="H11" s="113">
        <v>1159260</v>
      </c>
      <c r="I11" s="113">
        <v>1159260</v>
      </c>
      <c r="J11" s="113"/>
      <c r="K11" s="113"/>
      <c r="L11" s="113">
        <v>1159260</v>
      </c>
      <c r="M11" s="113"/>
      <c r="N11" s="113"/>
      <c r="O11" s="113"/>
      <c r="P11" s="113"/>
      <c r="Q11" s="113"/>
      <c r="R11" s="113"/>
      <c r="S11" s="113"/>
      <c r="T11" s="113"/>
      <c r="U11" s="113"/>
      <c r="V11" s="113"/>
      <c r="W11" s="113"/>
    </row>
    <row r="12" s="95" customFormat="1" ht="21" customHeight="1" spans="1:23">
      <c r="A12" s="179" t="s">
        <v>71</v>
      </c>
      <c r="B12" s="156" t="s">
        <v>211</v>
      </c>
      <c r="C12" s="156" t="s">
        <v>212</v>
      </c>
      <c r="D12" s="156" t="s">
        <v>92</v>
      </c>
      <c r="E12" s="156" t="s">
        <v>93</v>
      </c>
      <c r="F12" s="156" t="s">
        <v>209</v>
      </c>
      <c r="G12" s="156" t="s">
        <v>210</v>
      </c>
      <c r="H12" s="113">
        <v>419760</v>
      </c>
      <c r="I12" s="113">
        <v>419760</v>
      </c>
      <c r="J12" s="113"/>
      <c r="K12" s="113"/>
      <c r="L12" s="113">
        <v>419760</v>
      </c>
      <c r="M12" s="113"/>
      <c r="N12" s="113"/>
      <c r="O12" s="113"/>
      <c r="P12" s="113"/>
      <c r="Q12" s="113"/>
      <c r="R12" s="113"/>
      <c r="S12" s="113"/>
      <c r="T12" s="113"/>
      <c r="U12" s="113"/>
      <c r="V12" s="113"/>
      <c r="W12" s="113"/>
    </row>
    <row r="13" s="95" customFormat="1" ht="21" customHeight="1" spans="1:23">
      <c r="A13" s="179" t="s">
        <v>71</v>
      </c>
      <c r="B13" s="156" t="s">
        <v>207</v>
      </c>
      <c r="C13" s="156" t="s">
        <v>208</v>
      </c>
      <c r="D13" s="156" t="s">
        <v>88</v>
      </c>
      <c r="E13" s="156" t="s">
        <v>89</v>
      </c>
      <c r="F13" s="156" t="s">
        <v>213</v>
      </c>
      <c r="G13" s="156" t="s">
        <v>214</v>
      </c>
      <c r="H13" s="113">
        <v>1497168</v>
      </c>
      <c r="I13" s="113">
        <v>1497168</v>
      </c>
      <c r="J13" s="113"/>
      <c r="K13" s="113"/>
      <c r="L13" s="113">
        <v>1497168</v>
      </c>
      <c r="M13" s="113"/>
      <c r="N13" s="113"/>
      <c r="O13" s="113"/>
      <c r="P13" s="113"/>
      <c r="Q13" s="113"/>
      <c r="R13" s="113"/>
      <c r="S13" s="113"/>
      <c r="T13" s="113"/>
      <c r="U13" s="113"/>
      <c r="V13" s="113"/>
      <c r="W13" s="113"/>
    </row>
    <row r="14" s="95" customFormat="1" ht="21" customHeight="1" spans="1:23">
      <c r="A14" s="179" t="s">
        <v>71</v>
      </c>
      <c r="B14" s="156" t="s">
        <v>211</v>
      </c>
      <c r="C14" s="156" t="s">
        <v>212</v>
      </c>
      <c r="D14" s="156" t="s">
        <v>92</v>
      </c>
      <c r="E14" s="156" t="s">
        <v>93</v>
      </c>
      <c r="F14" s="156" t="s">
        <v>213</v>
      </c>
      <c r="G14" s="156" t="s">
        <v>214</v>
      </c>
      <c r="H14" s="113">
        <v>33660</v>
      </c>
      <c r="I14" s="113">
        <v>33660</v>
      </c>
      <c r="J14" s="113"/>
      <c r="K14" s="113"/>
      <c r="L14" s="113">
        <v>33660</v>
      </c>
      <c r="M14" s="113"/>
      <c r="N14" s="113"/>
      <c r="O14" s="113"/>
      <c r="P14" s="113"/>
      <c r="Q14" s="113"/>
      <c r="R14" s="113"/>
      <c r="S14" s="113"/>
      <c r="T14" s="113"/>
      <c r="U14" s="113"/>
      <c r="V14" s="113"/>
      <c r="W14" s="113"/>
    </row>
    <row r="15" s="95" customFormat="1" ht="21" customHeight="1" spans="1:23">
      <c r="A15" s="179" t="s">
        <v>71</v>
      </c>
      <c r="B15" s="156" t="s">
        <v>215</v>
      </c>
      <c r="C15" s="156" t="s">
        <v>216</v>
      </c>
      <c r="D15" s="156" t="s">
        <v>88</v>
      </c>
      <c r="E15" s="156" t="s">
        <v>89</v>
      </c>
      <c r="F15" s="156" t="s">
        <v>217</v>
      </c>
      <c r="G15" s="156" t="s">
        <v>218</v>
      </c>
      <c r="H15" s="113">
        <v>536880</v>
      </c>
      <c r="I15" s="113">
        <v>536880</v>
      </c>
      <c r="J15" s="113"/>
      <c r="K15" s="113"/>
      <c r="L15" s="113">
        <v>536880</v>
      </c>
      <c r="M15" s="113"/>
      <c r="N15" s="113"/>
      <c r="O15" s="113"/>
      <c r="P15" s="113"/>
      <c r="Q15" s="113"/>
      <c r="R15" s="113"/>
      <c r="S15" s="113"/>
      <c r="T15" s="113"/>
      <c r="U15" s="113"/>
      <c r="V15" s="113"/>
      <c r="W15" s="113"/>
    </row>
    <row r="16" s="95" customFormat="1" ht="21" customHeight="1" spans="1:23">
      <c r="A16" s="179" t="s">
        <v>71</v>
      </c>
      <c r="B16" s="156" t="s">
        <v>207</v>
      </c>
      <c r="C16" s="156" t="s">
        <v>208</v>
      </c>
      <c r="D16" s="156" t="s">
        <v>88</v>
      </c>
      <c r="E16" s="156" t="s">
        <v>89</v>
      </c>
      <c r="F16" s="156" t="s">
        <v>217</v>
      </c>
      <c r="G16" s="156" t="s">
        <v>218</v>
      </c>
      <c r="H16" s="113">
        <v>96605</v>
      </c>
      <c r="I16" s="113">
        <v>96605</v>
      </c>
      <c r="J16" s="113"/>
      <c r="K16" s="113"/>
      <c r="L16" s="113">
        <v>96605</v>
      </c>
      <c r="M16" s="113"/>
      <c r="N16" s="113"/>
      <c r="O16" s="113"/>
      <c r="P16" s="113"/>
      <c r="Q16" s="113"/>
      <c r="R16" s="113"/>
      <c r="S16" s="113"/>
      <c r="T16" s="113"/>
      <c r="U16" s="113"/>
      <c r="V16" s="113"/>
      <c r="W16" s="113"/>
    </row>
    <row r="17" s="95" customFormat="1" ht="21" customHeight="1" spans="1:23">
      <c r="A17" s="179" t="s">
        <v>71</v>
      </c>
      <c r="B17" s="156" t="s">
        <v>219</v>
      </c>
      <c r="C17" s="156" t="s">
        <v>220</v>
      </c>
      <c r="D17" s="156" t="s">
        <v>92</v>
      </c>
      <c r="E17" s="156" t="s">
        <v>93</v>
      </c>
      <c r="F17" s="156" t="s">
        <v>221</v>
      </c>
      <c r="G17" s="156" t="s">
        <v>222</v>
      </c>
      <c r="H17" s="113">
        <v>198000</v>
      </c>
      <c r="I17" s="113">
        <v>198000</v>
      </c>
      <c r="J17" s="113"/>
      <c r="K17" s="113"/>
      <c r="L17" s="113">
        <v>198000</v>
      </c>
      <c r="M17" s="113"/>
      <c r="N17" s="113"/>
      <c r="O17" s="113"/>
      <c r="P17" s="113"/>
      <c r="Q17" s="113"/>
      <c r="R17" s="113"/>
      <c r="S17" s="113"/>
      <c r="T17" s="113"/>
      <c r="U17" s="113"/>
      <c r="V17" s="113"/>
      <c r="W17" s="113"/>
    </row>
    <row r="18" s="95" customFormat="1" ht="21" customHeight="1" spans="1:23">
      <c r="A18" s="179" t="s">
        <v>71</v>
      </c>
      <c r="B18" s="156" t="s">
        <v>211</v>
      </c>
      <c r="C18" s="156" t="s">
        <v>212</v>
      </c>
      <c r="D18" s="156" t="s">
        <v>92</v>
      </c>
      <c r="E18" s="156" t="s">
        <v>93</v>
      </c>
      <c r="F18" s="156" t="s">
        <v>221</v>
      </c>
      <c r="G18" s="156" t="s">
        <v>222</v>
      </c>
      <c r="H18" s="113">
        <v>145740</v>
      </c>
      <c r="I18" s="113">
        <v>145740</v>
      </c>
      <c r="J18" s="113"/>
      <c r="K18" s="113"/>
      <c r="L18" s="113">
        <v>145740</v>
      </c>
      <c r="M18" s="113"/>
      <c r="N18" s="113"/>
      <c r="O18" s="113"/>
      <c r="P18" s="113"/>
      <c r="Q18" s="113"/>
      <c r="R18" s="113"/>
      <c r="S18" s="113"/>
      <c r="T18" s="113"/>
      <c r="U18" s="113"/>
      <c r="V18" s="113"/>
      <c r="W18" s="113"/>
    </row>
    <row r="19" s="95" customFormat="1" ht="21" customHeight="1" spans="1:23">
      <c r="A19" s="179" t="s">
        <v>71</v>
      </c>
      <c r="B19" s="156" t="s">
        <v>211</v>
      </c>
      <c r="C19" s="156" t="s">
        <v>212</v>
      </c>
      <c r="D19" s="156" t="s">
        <v>92</v>
      </c>
      <c r="E19" s="156" t="s">
        <v>93</v>
      </c>
      <c r="F19" s="156" t="s">
        <v>221</v>
      </c>
      <c r="G19" s="156" t="s">
        <v>222</v>
      </c>
      <c r="H19" s="113">
        <v>118140</v>
      </c>
      <c r="I19" s="113">
        <v>118140</v>
      </c>
      <c r="J19" s="113"/>
      <c r="K19" s="113"/>
      <c r="L19" s="113">
        <v>118140</v>
      </c>
      <c r="M19" s="113"/>
      <c r="N19" s="113"/>
      <c r="O19" s="113"/>
      <c r="P19" s="113"/>
      <c r="Q19" s="113"/>
      <c r="R19" s="113"/>
      <c r="S19" s="113"/>
      <c r="T19" s="113"/>
      <c r="U19" s="113"/>
      <c r="V19" s="113"/>
      <c r="W19" s="113"/>
    </row>
    <row r="20" s="95" customFormat="1" ht="21" customHeight="1" spans="1:23">
      <c r="A20" s="179" t="s">
        <v>71</v>
      </c>
      <c r="B20" s="156" t="s">
        <v>211</v>
      </c>
      <c r="C20" s="156" t="s">
        <v>212</v>
      </c>
      <c r="D20" s="156" t="s">
        <v>92</v>
      </c>
      <c r="E20" s="156" t="s">
        <v>93</v>
      </c>
      <c r="F20" s="156" t="s">
        <v>221</v>
      </c>
      <c r="G20" s="156" t="s">
        <v>222</v>
      </c>
      <c r="H20" s="113">
        <v>182100</v>
      </c>
      <c r="I20" s="113">
        <v>182100</v>
      </c>
      <c r="J20" s="113"/>
      <c r="K20" s="113"/>
      <c r="L20" s="113">
        <v>182100</v>
      </c>
      <c r="M20" s="113"/>
      <c r="N20" s="113"/>
      <c r="O20" s="113"/>
      <c r="P20" s="113"/>
      <c r="Q20" s="113"/>
      <c r="R20" s="113"/>
      <c r="S20" s="113"/>
      <c r="T20" s="113"/>
      <c r="U20" s="113"/>
      <c r="V20" s="113"/>
      <c r="W20" s="113"/>
    </row>
    <row r="21" s="95" customFormat="1" ht="21" customHeight="1" spans="1:23">
      <c r="A21" s="179" t="s">
        <v>71</v>
      </c>
      <c r="B21" s="156" t="s">
        <v>223</v>
      </c>
      <c r="C21" s="156" t="s">
        <v>224</v>
      </c>
      <c r="D21" s="156" t="s">
        <v>105</v>
      </c>
      <c r="E21" s="156" t="s">
        <v>106</v>
      </c>
      <c r="F21" s="156" t="s">
        <v>225</v>
      </c>
      <c r="G21" s="156" t="s">
        <v>226</v>
      </c>
      <c r="H21" s="113"/>
      <c r="I21" s="113"/>
      <c r="J21" s="113"/>
      <c r="K21" s="113"/>
      <c r="L21" s="113"/>
      <c r="M21" s="113"/>
      <c r="N21" s="113"/>
      <c r="O21" s="113"/>
      <c r="P21" s="113"/>
      <c r="Q21" s="113"/>
      <c r="R21" s="113"/>
      <c r="S21" s="113"/>
      <c r="T21" s="113"/>
      <c r="U21" s="113"/>
      <c r="V21" s="113"/>
      <c r="W21" s="113"/>
    </row>
    <row r="22" s="95" customFormat="1" ht="21" customHeight="1" spans="1:23">
      <c r="A22" s="179" t="s">
        <v>71</v>
      </c>
      <c r="B22" s="156" t="s">
        <v>223</v>
      </c>
      <c r="C22" s="156" t="s">
        <v>224</v>
      </c>
      <c r="D22" s="156" t="s">
        <v>105</v>
      </c>
      <c r="E22" s="156" t="s">
        <v>106</v>
      </c>
      <c r="F22" s="156" t="s">
        <v>225</v>
      </c>
      <c r="G22" s="156" t="s">
        <v>226</v>
      </c>
      <c r="H22" s="113">
        <v>622971.68</v>
      </c>
      <c r="I22" s="113">
        <v>622971.68</v>
      </c>
      <c r="J22" s="113"/>
      <c r="K22" s="113"/>
      <c r="L22" s="113">
        <v>622971.68</v>
      </c>
      <c r="M22" s="113"/>
      <c r="N22" s="113"/>
      <c r="O22" s="113"/>
      <c r="P22" s="113"/>
      <c r="Q22" s="113"/>
      <c r="R22" s="113"/>
      <c r="S22" s="113"/>
      <c r="T22" s="113"/>
      <c r="U22" s="113"/>
      <c r="V22" s="113"/>
      <c r="W22" s="113"/>
    </row>
    <row r="23" s="95" customFormat="1" ht="21" customHeight="1" spans="1:23">
      <c r="A23" s="179" t="s">
        <v>71</v>
      </c>
      <c r="B23" s="156" t="s">
        <v>223</v>
      </c>
      <c r="C23" s="156" t="s">
        <v>224</v>
      </c>
      <c r="D23" s="156" t="s">
        <v>227</v>
      </c>
      <c r="E23" s="156" t="s">
        <v>228</v>
      </c>
      <c r="F23" s="156" t="s">
        <v>229</v>
      </c>
      <c r="G23" s="156" t="s">
        <v>230</v>
      </c>
      <c r="H23" s="113"/>
      <c r="I23" s="113"/>
      <c r="J23" s="113"/>
      <c r="K23" s="113"/>
      <c r="L23" s="113"/>
      <c r="M23" s="113"/>
      <c r="N23" s="113"/>
      <c r="O23" s="113"/>
      <c r="P23" s="113"/>
      <c r="Q23" s="113"/>
      <c r="R23" s="113"/>
      <c r="S23" s="113"/>
      <c r="T23" s="113"/>
      <c r="U23" s="113"/>
      <c r="V23" s="113"/>
      <c r="W23" s="113"/>
    </row>
    <row r="24" s="95" customFormat="1" ht="21" customHeight="1" spans="1:23">
      <c r="A24" s="179" t="s">
        <v>71</v>
      </c>
      <c r="B24" s="156" t="s">
        <v>223</v>
      </c>
      <c r="C24" s="156" t="s">
        <v>224</v>
      </c>
      <c r="D24" s="156" t="s">
        <v>114</v>
      </c>
      <c r="E24" s="156" t="s">
        <v>115</v>
      </c>
      <c r="F24" s="156" t="s">
        <v>231</v>
      </c>
      <c r="G24" s="156" t="s">
        <v>232</v>
      </c>
      <c r="H24" s="113">
        <v>210106.96</v>
      </c>
      <c r="I24" s="113">
        <v>210106.96</v>
      </c>
      <c r="J24" s="113"/>
      <c r="K24" s="113"/>
      <c r="L24" s="113">
        <v>210106.96</v>
      </c>
      <c r="M24" s="113"/>
      <c r="N24" s="113"/>
      <c r="O24" s="113"/>
      <c r="P24" s="113"/>
      <c r="Q24" s="113"/>
      <c r="R24" s="113"/>
      <c r="S24" s="113"/>
      <c r="T24" s="113"/>
      <c r="U24" s="113"/>
      <c r="V24" s="113"/>
      <c r="W24" s="113"/>
    </row>
    <row r="25" s="95" customFormat="1" ht="21" customHeight="1" spans="1:23">
      <c r="A25" s="179" t="s">
        <v>71</v>
      </c>
      <c r="B25" s="156" t="s">
        <v>223</v>
      </c>
      <c r="C25" s="156" t="s">
        <v>224</v>
      </c>
      <c r="D25" s="156" t="s">
        <v>116</v>
      </c>
      <c r="E25" s="156" t="s">
        <v>117</v>
      </c>
      <c r="F25" s="156" t="s">
        <v>231</v>
      </c>
      <c r="G25" s="156" t="s">
        <v>232</v>
      </c>
      <c r="H25" s="113"/>
      <c r="I25" s="113"/>
      <c r="J25" s="113"/>
      <c r="K25" s="113"/>
      <c r="L25" s="113"/>
      <c r="M25" s="113"/>
      <c r="N25" s="113"/>
      <c r="O25" s="113"/>
      <c r="P25" s="113"/>
      <c r="Q25" s="113"/>
      <c r="R25" s="113"/>
      <c r="S25" s="113"/>
      <c r="T25" s="113"/>
      <c r="U25" s="113"/>
      <c r="V25" s="113"/>
      <c r="W25" s="113"/>
    </row>
    <row r="26" s="95" customFormat="1" ht="21" customHeight="1" spans="1:23">
      <c r="A26" s="179" t="s">
        <v>71</v>
      </c>
      <c r="B26" s="156" t="s">
        <v>223</v>
      </c>
      <c r="C26" s="156" t="s">
        <v>224</v>
      </c>
      <c r="D26" s="156" t="s">
        <v>116</v>
      </c>
      <c r="E26" s="156" t="s">
        <v>117</v>
      </c>
      <c r="F26" s="156" t="s">
        <v>231</v>
      </c>
      <c r="G26" s="156" t="s">
        <v>232</v>
      </c>
      <c r="H26" s="113">
        <v>66336.72</v>
      </c>
      <c r="I26" s="113">
        <v>66336.72</v>
      </c>
      <c r="J26" s="113"/>
      <c r="K26" s="113"/>
      <c r="L26" s="113">
        <v>66336.72</v>
      </c>
      <c r="M26" s="113"/>
      <c r="N26" s="113"/>
      <c r="O26" s="113"/>
      <c r="P26" s="113"/>
      <c r="Q26" s="113"/>
      <c r="R26" s="113"/>
      <c r="S26" s="113"/>
      <c r="T26" s="113"/>
      <c r="U26" s="113"/>
      <c r="V26" s="113"/>
      <c r="W26" s="113"/>
    </row>
    <row r="27" s="95" customFormat="1" ht="21" customHeight="1" spans="1:23">
      <c r="A27" s="179" t="s">
        <v>71</v>
      </c>
      <c r="B27" s="156" t="s">
        <v>223</v>
      </c>
      <c r="C27" s="156" t="s">
        <v>224</v>
      </c>
      <c r="D27" s="156" t="s">
        <v>118</v>
      </c>
      <c r="E27" s="156" t="s">
        <v>119</v>
      </c>
      <c r="F27" s="156" t="s">
        <v>233</v>
      </c>
      <c r="G27" s="156" t="s">
        <v>234</v>
      </c>
      <c r="H27" s="113"/>
      <c r="I27" s="113"/>
      <c r="J27" s="113"/>
      <c r="K27" s="113"/>
      <c r="L27" s="113"/>
      <c r="M27" s="113"/>
      <c r="N27" s="113"/>
      <c r="O27" s="113"/>
      <c r="P27" s="113"/>
      <c r="Q27" s="113"/>
      <c r="R27" s="113"/>
      <c r="S27" s="113"/>
      <c r="T27" s="113"/>
      <c r="U27" s="113"/>
      <c r="V27" s="113"/>
      <c r="W27" s="113"/>
    </row>
    <row r="28" s="95" customFormat="1" ht="21" customHeight="1" spans="1:23">
      <c r="A28" s="179" t="s">
        <v>71</v>
      </c>
      <c r="B28" s="156" t="s">
        <v>223</v>
      </c>
      <c r="C28" s="156" t="s">
        <v>224</v>
      </c>
      <c r="D28" s="156" t="s">
        <v>118</v>
      </c>
      <c r="E28" s="156" t="s">
        <v>119</v>
      </c>
      <c r="F28" s="156" t="s">
        <v>233</v>
      </c>
      <c r="G28" s="156" t="s">
        <v>234</v>
      </c>
      <c r="H28" s="113">
        <v>146507.19</v>
      </c>
      <c r="I28" s="113">
        <v>146507.19</v>
      </c>
      <c r="J28" s="113"/>
      <c r="K28" s="113"/>
      <c r="L28" s="113">
        <v>146507.19</v>
      </c>
      <c r="M28" s="113"/>
      <c r="N28" s="113"/>
      <c r="O28" s="113"/>
      <c r="P28" s="113"/>
      <c r="Q28" s="113"/>
      <c r="R28" s="113"/>
      <c r="S28" s="113"/>
      <c r="T28" s="113"/>
      <c r="U28" s="113"/>
      <c r="V28" s="113"/>
      <c r="W28" s="113"/>
    </row>
    <row r="29" s="95" customFormat="1" ht="21" customHeight="1" spans="1:23">
      <c r="A29" s="179" t="s">
        <v>71</v>
      </c>
      <c r="B29" s="156" t="s">
        <v>223</v>
      </c>
      <c r="C29" s="156" t="s">
        <v>224</v>
      </c>
      <c r="D29" s="156" t="s">
        <v>120</v>
      </c>
      <c r="E29" s="156" t="s">
        <v>121</v>
      </c>
      <c r="F29" s="156" t="s">
        <v>235</v>
      </c>
      <c r="G29" s="156" t="s">
        <v>236</v>
      </c>
      <c r="H29" s="113">
        <v>13728</v>
      </c>
      <c r="I29" s="113">
        <v>13728</v>
      </c>
      <c r="J29" s="113"/>
      <c r="K29" s="113"/>
      <c r="L29" s="113">
        <v>13728</v>
      </c>
      <c r="M29" s="113"/>
      <c r="N29" s="113"/>
      <c r="O29" s="113"/>
      <c r="P29" s="113"/>
      <c r="Q29" s="113"/>
      <c r="R29" s="113"/>
      <c r="S29" s="113"/>
      <c r="T29" s="113"/>
      <c r="U29" s="113"/>
      <c r="V29" s="113"/>
      <c r="W29" s="113"/>
    </row>
    <row r="30" s="95" customFormat="1" ht="21" customHeight="1" spans="1:23">
      <c r="A30" s="179" t="s">
        <v>71</v>
      </c>
      <c r="B30" s="156" t="s">
        <v>223</v>
      </c>
      <c r="C30" s="156" t="s">
        <v>224</v>
      </c>
      <c r="D30" s="156" t="s">
        <v>120</v>
      </c>
      <c r="E30" s="156" t="s">
        <v>121</v>
      </c>
      <c r="F30" s="156" t="s">
        <v>235</v>
      </c>
      <c r="G30" s="156" t="s">
        <v>236</v>
      </c>
      <c r="H30" s="113"/>
      <c r="I30" s="113"/>
      <c r="J30" s="113"/>
      <c r="K30" s="113"/>
      <c r="L30" s="113"/>
      <c r="M30" s="113"/>
      <c r="N30" s="113"/>
      <c r="O30" s="113"/>
      <c r="P30" s="113"/>
      <c r="Q30" s="113"/>
      <c r="R30" s="113"/>
      <c r="S30" s="113"/>
      <c r="T30" s="113"/>
      <c r="U30" s="113"/>
      <c r="V30" s="113"/>
      <c r="W30" s="113"/>
    </row>
    <row r="31" s="95" customFormat="1" ht="21" customHeight="1" spans="1:23">
      <c r="A31" s="179" t="s">
        <v>71</v>
      </c>
      <c r="B31" s="156" t="s">
        <v>223</v>
      </c>
      <c r="C31" s="156" t="s">
        <v>224</v>
      </c>
      <c r="D31" s="156" t="s">
        <v>120</v>
      </c>
      <c r="E31" s="156" t="s">
        <v>121</v>
      </c>
      <c r="F31" s="156" t="s">
        <v>235</v>
      </c>
      <c r="G31" s="156" t="s">
        <v>236</v>
      </c>
      <c r="H31" s="113"/>
      <c r="I31" s="113"/>
      <c r="J31" s="113"/>
      <c r="K31" s="113"/>
      <c r="L31" s="113"/>
      <c r="M31" s="113"/>
      <c r="N31" s="113"/>
      <c r="O31" s="113"/>
      <c r="P31" s="113"/>
      <c r="Q31" s="113"/>
      <c r="R31" s="113"/>
      <c r="S31" s="113"/>
      <c r="T31" s="113"/>
      <c r="U31" s="113"/>
      <c r="V31" s="113"/>
      <c r="W31" s="113"/>
    </row>
    <row r="32" s="95" customFormat="1" ht="21" customHeight="1" spans="1:23">
      <c r="A32" s="179" t="s">
        <v>71</v>
      </c>
      <c r="B32" s="156" t="s">
        <v>223</v>
      </c>
      <c r="C32" s="156" t="s">
        <v>224</v>
      </c>
      <c r="D32" s="156" t="s">
        <v>88</v>
      </c>
      <c r="E32" s="156" t="s">
        <v>89</v>
      </c>
      <c r="F32" s="156" t="s">
        <v>235</v>
      </c>
      <c r="G32" s="156" t="s">
        <v>236</v>
      </c>
      <c r="H32" s="113">
        <v>2284.61</v>
      </c>
      <c r="I32" s="113">
        <v>2284.61</v>
      </c>
      <c r="J32" s="113"/>
      <c r="K32" s="113"/>
      <c r="L32" s="113">
        <v>2284.61</v>
      </c>
      <c r="M32" s="113"/>
      <c r="N32" s="113"/>
      <c r="O32" s="113"/>
      <c r="P32" s="113"/>
      <c r="Q32" s="113"/>
      <c r="R32" s="113"/>
      <c r="S32" s="113"/>
      <c r="T32" s="113"/>
      <c r="U32" s="113"/>
      <c r="V32" s="113"/>
      <c r="W32" s="113"/>
    </row>
    <row r="33" s="95" customFormat="1" ht="21" customHeight="1" spans="1:23">
      <c r="A33" s="179" t="s">
        <v>71</v>
      </c>
      <c r="B33" s="156" t="s">
        <v>223</v>
      </c>
      <c r="C33" s="156" t="s">
        <v>224</v>
      </c>
      <c r="D33" s="156" t="s">
        <v>92</v>
      </c>
      <c r="E33" s="156" t="s">
        <v>93</v>
      </c>
      <c r="F33" s="156" t="s">
        <v>235</v>
      </c>
      <c r="G33" s="156" t="s">
        <v>236</v>
      </c>
      <c r="H33" s="113">
        <v>6540.24</v>
      </c>
      <c r="I33" s="113">
        <v>6540.24</v>
      </c>
      <c r="J33" s="113"/>
      <c r="K33" s="113"/>
      <c r="L33" s="113">
        <v>6540.24</v>
      </c>
      <c r="M33" s="113"/>
      <c r="N33" s="113"/>
      <c r="O33" s="113"/>
      <c r="P33" s="113"/>
      <c r="Q33" s="113"/>
      <c r="R33" s="113"/>
      <c r="S33" s="113"/>
      <c r="T33" s="113"/>
      <c r="U33" s="113"/>
      <c r="V33" s="113"/>
      <c r="W33" s="113"/>
    </row>
    <row r="34" s="95" customFormat="1" ht="21" customHeight="1" spans="1:23">
      <c r="A34" s="179" t="s">
        <v>71</v>
      </c>
      <c r="B34" s="156" t="s">
        <v>223</v>
      </c>
      <c r="C34" s="156" t="s">
        <v>224</v>
      </c>
      <c r="D34" s="156" t="s">
        <v>120</v>
      </c>
      <c r="E34" s="156" t="s">
        <v>121</v>
      </c>
      <c r="F34" s="156" t="s">
        <v>235</v>
      </c>
      <c r="G34" s="156" t="s">
        <v>236</v>
      </c>
      <c r="H34" s="113">
        <v>7787.15</v>
      </c>
      <c r="I34" s="113">
        <v>7787.15</v>
      </c>
      <c r="J34" s="113"/>
      <c r="K34" s="113"/>
      <c r="L34" s="113">
        <v>7787.15</v>
      </c>
      <c r="M34" s="113"/>
      <c r="N34" s="113"/>
      <c r="O34" s="113"/>
      <c r="P34" s="113"/>
      <c r="Q34" s="113"/>
      <c r="R34" s="113"/>
      <c r="S34" s="113"/>
      <c r="T34" s="113"/>
      <c r="U34" s="113"/>
      <c r="V34" s="113"/>
      <c r="W34" s="113"/>
    </row>
    <row r="35" s="95" customFormat="1" ht="21" customHeight="1" spans="1:23">
      <c r="A35" s="179" t="s">
        <v>71</v>
      </c>
      <c r="B35" s="156" t="s">
        <v>237</v>
      </c>
      <c r="C35" s="156" t="s">
        <v>127</v>
      </c>
      <c r="D35" s="156" t="s">
        <v>126</v>
      </c>
      <c r="E35" s="156" t="s">
        <v>127</v>
      </c>
      <c r="F35" s="156" t="s">
        <v>238</v>
      </c>
      <c r="G35" s="156" t="s">
        <v>127</v>
      </c>
      <c r="H35" s="113"/>
      <c r="I35" s="113"/>
      <c r="J35" s="113"/>
      <c r="K35" s="113"/>
      <c r="L35" s="113"/>
      <c r="M35" s="113"/>
      <c r="N35" s="113"/>
      <c r="O35" s="113"/>
      <c r="P35" s="113"/>
      <c r="Q35" s="113"/>
      <c r="R35" s="113"/>
      <c r="S35" s="113"/>
      <c r="T35" s="113"/>
      <c r="U35" s="113"/>
      <c r="V35" s="113"/>
      <c r="W35" s="113"/>
    </row>
    <row r="36" s="95" customFormat="1" ht="21" customHeight="1" spans="1:23">
      <c r="A36" s="179" t="s">
        <v>71</v>
      </c>
      <c r="B36" s="156" t="s">
        <v>237</v>
      </c>
      <c r="C36" s="156" t="s">
        <v>127</v>
      </c>
      <c r="D36" s="156" t="s">
        <v>126</v>
      </c>
      <c r="E36" s="156" t="s">
        <v>127</v>
      </c>
      <c r="F36" s="156" t="s">
        <v>238</v>
      </c>
      <c r="G36" s="156" t="s">
        <v>127</v>
      </c>
      <c r="H36" s="113">
        <v>527471.16</v>
      </c>
      <c r="I36" s="113">
        <v>527471.16</v>
      </c>
      <c r="J36" s="113"/>
      <c r="K36" s="113"/>
      <c r="L36" s="113">
        <v>527471.16</v>
      </c>
      <c r="M36" s="113"/>
      <c r="N36" s="113"/>
      <c r="O36" s="113"/>
      <c r="P36" s="113"/>
      <c r="Q36" s="113"/>
      <c r="R36" s="113"/>
      <c r="S36" s="113"/>
      <c r="T36" s="113"/>
      <c r="U36" s="113"/>
      <c r="V36" s="113"/>
      <c r="W36" s="113"/>
    </row>
    <row r="37" s="95" customFormat="1" ht="21" customHeight="1" spans="1:23">
      <c r="A37" s="179" t="s">
        <v>71</v>
      </c>
      <c r="B37" s="156" t="s">
        <v>239</v>
      </c>
      <c r="C37" s="156" t="s">
        <v>240</v>
      </c>
      <c r="D37" s="156" t="s">
        <v>88</v>
      </c>
      <c r="E37" s="156" t="s">
        <v>89</v>
      </c>
      <c r="F37" s="156" t="s">
        <v>241</v>
      </c>
      <c r="G37" s="156" t="s">
        <v>242</v>
      </c>
      <c r="H37" s="113">
        <v>38860</v>
      </c>
      <c r="I37" s="113">
        <v>38860</v>
      </c>
      <c r="J37" s="113"/>
      <c r="K37" s="113"/>
      <c r="L37" s="113">
        <v>38860</v>
      </c>
      <c r="M37" s="113"/>
      <c r="N37" s="113"/>
      <c r="O37" s="113"/>
      <c r="P37" s="113"/>
      <c r="Q37" s="113"/>
      <c r="R37" s="113"/>
      <c r="S37" s="113"/>
      <c r="T37" s="113"/>
      <c r="U37" s="113"/>
      <c r="V37" s="113"/>
      <c r="W37" s="113"/>
    </row>
    <row r="38" s="95" customFormat="1" ht="21" customHeight="1" spans="1:23">
      <c r="A38" s="179" t="s">
        <v>71</v>
      </c>
      <c r="B38" s="156" t="s">
        <v>239</v>
      </c>
      <c r="C38" s="156" t="s">
        <v>240</v>
      </c>
      <c r="D38" s="156" t="s">
        <v>88</v>
      </c>
      <c r="E38" s="156" t="s">
        <v>89</v>
      </c>
      <c r="F38" s="156" t="s">
        <v>243</v>
      </c>
      <c r="G38" s="156" t="s">
        <v>244</v>
      </c>
      <c r="H38" s="113">
        <v>40000</v>
      </c>
      <c r="I38" s="113">
        <v>40000</v>
      </c>
      <c r="J38" s="113"/>
      <c r="K38" s="113"/>
      <c r="L38" s="113">
        <v>40000</v>
      </c>
      <c r="M38" s="113"/>
      <c r="N38" s="113"/>
      <c r="O38" s="113"/>
      <c r="P38" s="113"/>
      <c r="Q38" s="113"/>
      <c r="R38" s="113"/>
      <c r="S38" s="113"/>
      <c r="T38" s="113"/>
      <c r="U38" s="113"/>
      <c r="V38" s="113"/>
      <c r="W38" s="113"/>
    </row>
    <row r="39" s="95" customFormat="1" ht="21" customHeight="1" spans="1:23">
      <c r="A39" s="179" t="s">
        <v>71</v>
      </c>
      <c r="B39" s="156" t="s">
        <v>245</v>
      </c>
      <c r="C39" s="156" t="s">
        <v>246</v>
      </c>
      <c r="D39" s="156" t="s">
        <v>88</v>
      </c>
      <c r="E39" s="156" t="s">
        <v>89</v>
      </c>
      <c r="F39" s="156" t="s">
        <v>247</v>
      </c>
      <c r="G39" s="156" t="s">
        <v>248</v>
      </c>
      <c r="H39" s="113">
        <v>10000</v>
      </c>
      <c r="I39" s="113">
        <v>10000</v>
      </c>
      <c r="J39" s="113"/>
      <c r="K39" s="113"/>
      <c r="L39" s="113">
        <v>10000</v>
      </c>
      <c r="M39" s="113"/>
      <c r="N39" s="113"/>
      <c r="O39" s="113"/>
      <c r="P39" s="113"/>
      <c r="Q39" s="113"/>
      <c r="R39" s="113"/>
      <c r="S39" s="113"/>
      <c r="T39" s="113"/>
      <c r="U39" s="113"/>
      <c r="V39" s="113"/>
      <c r="W39" s="113"/>
    </row>
    <row r="40" s="95" customFormat="1" ht="21" customHeight="1" spans="1:23">
      <c r="A40" s="179" t="s">
        <v>71</v>
      </c>
      <c r="B40" s="156" t="s">
        <v>249</v>
      </c>
      <c r="C40" s="156" t="s">
        <v>182</v>
      </c>
      <c r="D40" s="156" t="s">
        <v>88</v>
      </c>
      <c r="E40" s="156" t="s">
        <v>89</v>
      </c>
      <c r="F40" s="156" t="s">
        <v>250</v>
      </c>
      <c r="G40" s="156" t="s">
        <v>182</v>
      </c>
      <c r="H40" s="113">
        <v>5000</v>
      </c>
      <c r="I40" s="113">
        <v>5000</v>
      </c>
      <c r="J40" s="113"/>
      <c r="K40" s="113"/>
      <c r="L40" s="113">
        <v>5000</v>
      </c>
      <c r="M40" s="113"/>
      <c r="N40" s="113"/>
      <c r="O40" s="113"/>
      <c r="P40" s="113"/>
      <c r="Q40" s="113"/>
      <c r="R40" s="113"/>
      <c r="S40" s="113"/>
      <c r="T40" s="113"/>
      <c r="U40" s="113"/>
      <c r="V40" s="113"/>
      <c r="W40" s="113"/>
    </row>
    <row r="41" s="95" customFormat="1" ht="21" customHeight="1" spans="1:23">
      <c r="A41" s="179" t="s">
        <v>71</v>
      </c>
      <c r="B41" s="156" t="s">
        <v>239</v>
      </c>
      <c r="C41" s="156" t="s">
        <v>240</v>
      </c>
      <c r="D41" s="156" t="s">
        <v>92</v>
      </c>
      <c r="E41" s="156" t="s">
        <v>93</v>
      </c>
      <c r="F41" s="156" t="s">
        <v>241</v>
      </c>
      <c r="G41" s="156" t="s">
        <v>242</v>
      </c>
      <c r="H41" s="113">
        <v>19710</v>
      </c>
      <c r="I41" s="113">
        <v>19710</v>
      </c>
      <c r="J41" s="113"/>
      <c r="K41" s="113"/>
      <c r="L41" s="113">
        <v>19710</v>
      </c>
      <c r="M41" s="113"/>
      <c r="N41" s="113"/>
      <c r="O41" s="113"/>
      <c r="P41" s="113"/>
      <c r="Q41" s="113"/>
      <c r="R41" s="113"/>
      <c r="S41" s="113"/>
      <c r="T41" s="113"/>
      <c r="U41" s="113"/>
      <c r="V41" s="113"/>
      <c r="W41" s="113"/>
    </row>
    <row r="42" s="95" customFormat="1" ht="21" customHeight="1" spans="1:23">
      <c r="A42" s="179" t="s">
        <v>71</v>
      </c>
      <c r="B42" s="156" t="s">
        <v>239</v>
      </c>
      <c r="C42" s="156" t="s">
        <v>240</v>
      </c>
      <c r="D42" s="156" t="s">
        <v>92</v>
      </c>
      <c r="E42" s="156" t="s">
        <v>93</v>
      </c>
      <c r="F42" s="156" t="s">
        <v>243</v>
      </c>
      <c r="G42" s="156" t="s">
        <v>244</v>
      </c>
      <c r="H42" s="113">
        <v>20000</v>
      </c>
      <c r="I42" s="113">
        <v>20000</v>
      </c>
      <c r="J42" s="113"/>
      <c r="K42" s="113"/>
      <c r="L42" s="113">
        <v>20000</v>
      </c>
      <c r="M42" s="113"/>
      <c r="N42" s="113"/>
      <c r="O42" s="113"/>
      <c r="P42" s="113"/>
      <c r="Q42" s="113"/>
      <c r="R42" s="113"/>
      <c r="S42" s="113"/>
      <c r="T42" s="113"/>
      <c r="U42" s="113"/>
      <c r="V42" s="113"/>
      <c r="W42" s="113"/>
    </row>
    <row r="43" s="95" customFormat="1" ht="21" customHeight="1" spans="1:23">
      <c r="A43" s="179" t="s">
        <v>71</v>
      </c>
      <c r="B43" s="156" t="s">
        <v>251</v>
      </c>
      <c r="C43" s="156" t="s">
        <v>252</v>
      </c>
      <c r="D43" s="156" t="s">
        <v>101</v>
      </c>
      <c r="E43" s="156" t="s">
        <v>102</v>
      </c>
      <c r="F43" s="156" t="s">
        <v>241</v>
      </c>
      <c r="G43" s="156" t="s">
        <v>242</v>
      </c>
      <c r="H43" s="113">
        <v>7800</v>
      </c>
      <c r="I43" s="113">
        <v>7800</v>
      </c>
      <c r="J43" s="113"/>
      <c r="K43" s="113"/>
      <c r="L43" s="113">
        <v>7800</v>
      </c>
      <c r="M43" s="113"/>
      <c r="N43" s="113"/>
      <c r="O43" s="113"/>
      <c r="P43" s="113"/>
      <c r="Q43" s="113"/>
      <c r="R43" s="113"/>
      <c r="S43" s="113"/>
      <c r="T43" s="113"/>
      <c r="U43" s="113"/>
      <c r="V43" s="113"/>
      <c r="W43" s="113"/>
    </row>
    <row r="44" s="95" customFormat="1" ht="21" customHeight="1" spans="1:23">
      <c r="A44" s="179" t="s">
        <v>71</v>
      </c>
      <c r="B44" s="156" t="s">
        <v>251</v>
      </c>
      <c r="C44" s="156" t="s">
        <v>252</v>
      </c>
      <c r="D44" s="156" t="s">
        <v>103</v>
      </c>
      <c r="E44" s="156" t="s">
        <v>104</v>
      </c>
      <c r="F44" s="156" t="s">
        <v>241</v>
      </c>
      <c r="G44" s="156" t="s">
        <v>242</v>
      </c>
      <c r="H44" s="113">
        <v>1200</v>
      </c>
      <c r="I44" s="113">
        <v>1200</v>
      </c>
      <c r="J44" s="113"/>
      <c r="K44" s="113"/>
      <c r="L44" s="113">
        <v>1200</v>
      </c>
      <c r="M44" s="113"/>
      <c r="N44" s="113"/>
      <c r="O44" s="113"/>
      <c r="P44" s="113"/>
      <c r="Q44" s="113"/>
      <c r="R44" s="113"/>
      <c r="S44" s="113"/>
      <c r="T44" s="113"/>
      <c r="U44" s="113"/>
      <c r="V44" s="113"/>
      <c r="W44" s="113"/>
    </row>
    <row r="45" s="95" customFormat="1" ht="21" customHeight="1" spans="1:23">
      <c r="A45" s="179" t="s">
        <v>71</v>
      </c>
      <c r="B45" s="156" t="s">
        <v>253</v>
      </c>
      <c r="C45" s="156" t="s">
        <v>254</v>
      </c>
      <c r="D45" s="156" t="s">
        <v>88</v>
      </c>
      <c r="E45" s="156" t="s">
        <v>89</v>
      </c>
      <c r="F45" s="156" t="s">
        <v>255</v>
      </c>
      <c r="G45" s="156" t="s">
        <v>256</v>
      </c>
      <c r="H45" s="113">
        <v>17388.9</v>
      </c>
      <c r="I45" s="113">
        <v>17388.9</v>
      </c>
      <c r="J45" s="113"/>
      <c r="K45" s="113"/>
      <c r="L45" s="113">
        <v>17388.9</v>
      </c>
      <c r="M45" s="113"/>
      <c r="N45" s="113"/>
      <c r="O45" s="113"/>
      <c r="P45" s="113"/>
      <c r="Q45" s="113"/>
      <c r="R45" s="113"/>
      <c r="S45" s="113"/>
      <c r="T45" s="113"/>
      <c r="U45" s="113"/>
      <c r="V45" s="113"/>
      <c r="W45" s="113"/>
    </row>
    <row r="46" s="95" customFormat="1" ht="21" customHeight="1" spans="1:23">
      <c r="A46" s="179" t="s">
        <v>71</v>
      </c>
      <c r="B46" s="156" t="s">
        <v>253</v>
      </c>
      <c r="C46" s="156" t="s">
        <v>254</v>
      </c>
      <c r="D46" s="156" t="s">
        <v>92</v>
      </c>
      <c r="E46" s="156" t="s">
        <v>93</v>
      </c>
      <c r="F46" s="156" t="s">
        <v>255</v>
      </c>
      <c r="G46" s="156" t="s">
        <v>256</v>
      </c>
      <c r="H46" s="113">
        <v>6296.4</v>
      </c>
      <c r="I46" s="113">
        <v>6296.4</v>
      </c>
      <c r="J46" s="113"/>
      <c r="K46" s="113"/>
      <c r="L46" s="113">
        <v>6296.4</v>
      </c>
      <c r="M46" s="113"/>
      <c r="N46" s="113"/>
      <c r="O46" s="113"/>
      <c r="P46" s="113"/>
      <c r="Q46" s="113"/>
      <c r="R46" s="113"/>
      <c r="S46" s="113"/>
      <c r="T46" s="113"/>
      <c r="U46" s="113"/>
      <c r="V46" s="113"/>
      <c r="W46" s="113"/>
    </row>
    <row r="47" s="95" customFormat="1" ht="21" customHeight="1" spans="1:23">
      <c r="A47" s="179" t="s">
        <v>71</v>
      </c>
      <c r="B47" s="156" t="s">
        <v>257</v>
      </c>
      <c r="C47" s="156" t="s">
        <v>258</v>
      </c>
      <c r="D47" s="156" t="s">
        <v>88</v>
      </c>
      <c r="E47" s="156" t="s">
        <v>89</v>
      </c>
      <c r="F47" s="156" t="s">
        <v>259</v>
      </c>
      <c r="G47" s="156" t="s">
        <v>258</v>
      </c>
      <c r="H47" s="113">
        <v>23185.2</v>
      </c>
      <c r="I47" s="113">
        <v>23185.2</v>
      </c>
      <c r="J47" s="113"/>
      <c r="K47" s="113"/>
      <c r="L47" s="113">
        <v>23185.2</v>
      </c>
      <c r="M47" s="113"/>
      <c r="N47" s="113"/>
      <c r="O47" s="113"/>
      <c r="P47" s="113"/>
      <c r="Q47" s="113"/>
      <c r="R47" s="113"/>
      <c r="S47" s="113"/>
      <c r="T47" s="113"/>
      <c r="U47" s="113"/>
      <c r="V47" s="113"/>
      <c r="W47" s="113"/>
    </row>
    <row r="48" s="95" customFormat="1" ht="21" customHeight="1" spans="1:23">
      <c r="A48" s="179" t="s">
        <v>71</v>
      </c>
      <c r="B48" s="156" t="s">
        <v>257</v>
      </c>
      <c r="C48" s="156" t="s">
        <v>258</v>
      </c>
      <c r="D48" s="156" t="s">
        <v>92</v>
      </c>
      <c r="E48" s="156" t="s">
        <v>93</v>
      </c>
      <c r="F48" s="156" t="s">
        <v>259</v>
      </c>
      <c r="G48" s="156" t="s">
        <v>258</v>
      </c>
      <c r="H48" s="113">
        <v>8395.2</v>
      </c>
      <c r="I48" s="113">
        <v>8395.2</v>
      </c>
      <c r="J48" s="113"/>
      <c r="K48" s="113"/>
      <c r="L48" s="113">
        <v>8395.2</v>
      </c>
      <c r="M48" s="113"/>
      <c r="N48" s="113"/>
      <c r="O48" s="113"/>
      <c r="P48" s="113"/>
      <c r="Q48" s="113"/>
      <c r="R48" s="113"/>
      <c r="S48" s="113"/>
      <c r="T48" s="113"/>
      <c r="U48" s="113"/>
      <c r="V48" s="113"/>
      <c r="W48" s="113"/>
    </row>
    <row r="49" s="95" customFormat="1" ht="21" customHeight="1" spans="1:23">
      <c r="A49" s="179" t="s">
        <v>71</v>
      </c>
      <c r="B49" s="156" t="s">
        <v>260</v>
      </c>
      <c r="C49" s="156" t="s">
        <v>261</v>
      </c>
      <c r="D49" s="156" t="s">
        <v>88</v>
      </c>
      <c r="E49" s="156" t="s">
        <v>89</v>
      </c>
      <c r="F49" s="156" t="s">
        <v>262</v>
      </c>
      <c r="G49" s="156" t="s">
        <v>261</v>
      </c>
      <c r="H49" s="113">
        <v>468</v>
      </c>
      <c r="I49" s="113">
        <v>468</v>
      </c>
      <c r="J49" s="113"/>
      <c r="K49" s="113"/>
      <c r="L49" s="113">
        <v>468</v>
      </c>
      <c r="M49" s="113"/>
      <c r="N49" s="113"/>
      <c r="O49" s="113"/>
      <c r="P49" s="113"/>
      <c r="Q49" s="113"/>
      <c r="R49" s="113"/>
      <c r="S49" s="113"/>
      <c r="T49" s="113"/>
      <c r="U49" s="113"/>
      <c r="V49" s="113"/>
      <c r="W49" s="113"/>
    </row>
    <row r="50" s="95" customFormat="1" ht="21" customHeight="1" spans="1:23">
      <c r="A50" s="179" t="s">
        <v>71</v>
      </c>
      <c r="B50" s="156" t="s">
        <v>260</v>
      </c>
      <c r="C50" s="156" t="s">
        <v>261</v>
      </c>
      <c r="D50" s="156" t="s">
        <v>92</v>
      </c>
      <c r="E50" s="156" t="s">
        <v>93</v>
      </c>
      <c r="F50" s="156" t="s">
        <v>262</v>
      </c>
      <c r="G50" s="156" t="s">
        <v>261</v>
      </c>
      <c r="H50" s="113">
        <v>198</v>
      </c>
      <c r="I50" s="113">
        <v>198</v>
      </c>
      <c r="J50" s="113"/>
      <c r="K50" s="113"/>
      <c r="L50" s="113">
        <v>198</v>
      </c>
      <c r="M50" s="113"/>
      <c r="N50" s="113"/>
      <c r="O50" s="113"/>
      <c r="P50" s="113"/>
      <c r="Q50" s="113"/>
      <c r="R50" s="113"/>
      <c r="S50" s="113"/>
      <c r="T50" s="113"/>
      <c r="U50" s="113"/>
      <c r="V50" s="113"/>
      <c r="W50" s="113"/>
    </row>
    <row r="51" s="95" customFormat="1" ht="21" customHeight="1" spans="1:23">
      <c r="A51" s="179" t="s">
        <v>71</v>
      </c>
      <c r="B51" s="156" t="s">
        <v>263</v>
      </c>
      <c r="C51" s="156" t="s">
        <v>264</v>
      </c>
      <c r="D51" s="156" t="s">
        <v>88</v>
      </c>
      <c r="E51" s="156" t="s">
        <v>89</v>
      </c>
      <c r="F51" s="156" t="s">
        <v>265</v>
      </c>
      <c r="G51" s="156" t="s">
        <v>264</v>
      </c>
      <c r="H51" s="113">
        <v>15000</v>
      </c>
      <c r="I51" s="113">
        <v>15000</v>
      </c>
      <c r="J51" s="113"/>
      <c r="K51" s="113"/>
      <c r="L51" s="113">
        <v>15000</v>
      </c>
      <c r="M51" s="113"/>
      <c r="N51" s="113"/>
      <c r="O51" s="113"/>
      <c r="P51" s="113"/>
      <c r="Q51" s="113"/>
      <c r="R51" s="113"/>
      <c r="S51" s="113"/>
      <c r="T51" s="113"/>
      <c r="U51" s="113"/>
      <c r="V51" s="113"/>
      <c r="W51" s="113"/>
    </row>
    <row r="52" s="95" customFormat="1" ht="21" customHeight="1" spans="1:23">
      <c r="A52" s="179" t="s">
        <v>71</v>
      </c>
      <c r="B52" s="156" t="s">
        <v>266</v>
      </c>
      <c r="C52" s="156" t="s">
        <v>267</v>
      </c>
      <c r="D52" s="156" t="s">
        <v>88</v>
      </c>
      <c r="E52" s="156" t="s">
        <v>89</v>
      </c>
      <c r="F52" s="156" t="s">
        <v>247</v>
      </c>
      <c r="G52" s="156" t="s">
        <v>248</v>
      </c>
      <c r="H52" s="113">
        <v>262800</v>
      </c>
      <c r="I52" s="113">
        <v>262800</v>
      </c>
      <c r="J52" s="113"/>
      <c r="K52" s="113"/>
      <c r="L52" s="113">
        <v>262800</v>
      </c>
      <c r="M52" s="113"/>
      <c r="N52" s="113"/>
      <c r="O52" s="113"/>
      <c r="P52" s="113"/>
      <c r="Q52" s="113"/>
      <c r="R52" s="113"/>
      <c r="S52" s="113"/>
      <c r="T52" s="113"/>
      <c r="U52" s="113"/>
      <c r="V52" s="113"/>
      <c r="W52" s="113"/>
    </row>
    <row r="53" s="95" customFormat="1" ht="21" customHeight="1" spans="1:23">
      <c r="A53" s="179" t="s">
        <v>71</v>
      </c>
      <c r="B53" s="156" t="s">
        <v>268</v>
      </c>
      <c r="C53" s="156" t="s">
        <v>269</v>
      </c>
      <c r="D53" s="156" t="s">
        <v>101</v>
      </c>
      <c r="E53" s="156" t="s">
        <v>102</v>
      </c>
      <c r="F53" s="156" t="s">
        <v>270</v>
      </c>
      <c r="G53" s="156" t="s">
        <v>271</v>
      </c>
      <c r="H53" s="113">
        <v>281350.8</v>
      </c>
      <c r="I53" s="113">
        <v>281350.8</v>
      </c>
      <c r="J53" s="113"/>
      <c r="K53" s="113"/>
      <c r="L53" s="113">
        <v>281350.8</v>
      </c>
      <c r="M53" s="113"/>
      <c r="N53" s="113"/>
      <c r="O53" s="113"/>
      <c r="P53" s="113"/>
      <c r="Q53" s="113"/>
      <c r="R53" s="113"/>
      <c r="S53" s="113"/>
      <c r="T53" s="113"/>
      <c r="U53" s="113"/>
      <c r="V53" s="113"/>
      <c r="W53" s="113"/>
    </row>
    <row r="54" s="95" customFormat="1" ht="21" customHeight="1" spans="1:23">
      <c r="A54" s="179" t="s">
        <v>71</v>
      </c>
      <c r="B54" s="156" t="s">
        <v>268</v>
      </c>
      <c r="C54" s="156" t="s">
        <v>269</v>
      </c>
      <c r="D54" s="156" t="s">
        <v>103</v>
      </c>
      <c r="E54" s="156" t="s">
        <v>104</v>
      </c>
      <c r="F54" s="156" t="s">
        <v>270</v>
      </c>
      <c r="G54" s="156" t="s">
        <v>271</v>
      </c>
      <c r="H54" s="113">
        <v>44716.2</v>
      </c>
      <c r="I54" s="113">
        <v>44716.2</v>
      </c>
      <c r="J54" s="113"/>
      <c r="K54" s="113"/>
      <c r="L54" s="113">
        <v>44716.2</v>
      </c>
      <c r="M54" s="113"/>
      <c r="N54" s="113"/>
      <c r="O54" s="113"/>
      <c r="P54" s="113"/>
      <c r="Q54" s="113"/>
      <c r="R54" s="113"/>
      <c r="S54" s="113"/>
      <c r="T54" s="113"/>
      <c r="U54" s="113"/>
      <c r="V54" s="113"/>
      <c r="W54" s="113"/>
    </row>
    <row r="55" s="95" customFormat="1" ht="21" customHeight="1" spans="1:23">
      <c r="A55" s="168" t="s">
        <v>128</v>
      </c>
      <c r="B55" s="180"/>
      <c r="C55" s="180"/>
      <c r="D55" s="180"/>
      <c r="E55" s="180"/>
      <c r="F55" s="180"/>
      <c r="G55" s="181"/>
      <c r="H55" s="113">
        <v>6793415.41</v>
      </c>
      <c r="I55" s="113">
        <v>6793415.41</v>
      </c>
      <c r="J55" s="113"/>
      <c r="K55" s="113"/>
      <c r="L55" s="113">
        <v>6793415.41</v>
      </c>
      <c r="M55" s="113"/>
      <c r="N55" s="113"/>
      <c r="O55" s="113"/>
      <c r="P55" s="113"/>
      <c r="Q55" s="113"/>
      <c r="R55" s="113"/>
      <c r="S55" s="113"/>
      <c r="T55" s="113"/>
      <c r="U55" s="113"/>
      <c r="V55" s="113"/>
      <c r="W55" s="113"/>
    </row>
    <row r="56" s="95" customFormat="1" customHeight="1"/>
  </sheetData>
  <mergeCells count="30">
    <mergeCell ref="A3:W3"/>
    <mergeCell ref="A4:G4"/>
    <mergeCell ref="H5:W5"/>
    <mergeCell ref="I6:M6"/>
    <mergeCell ref="N6:P6"/>
    <mergeCell ref="R6:W6"/>
    <mergeCell ref="A55:G55"/>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75"/>
  <sheetViews>
    <sheetView showZeros="0" workbookViewId="0">
      <pane ySplit="1" topLeftCell="A8" activePane="bottomLeft" state="frozen"/>
      <selection/>
      <selection pane="bottomLeft" activeCell="H39" sqref="H39"/>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9" t="s">
        <v>272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"单位名称："&amp;"中国共产党临沧市委员会宣传部"</f>
        <v>单位名称：中国共产党临沧市委员会宣传部</v>
      </c>
      <c r="B4" s="9"/>
      <c r="C4" s="9"/>
      <c r="D4" s="9"/>
      <c r="E4" s="9"/>
      <c r="F4" s="9"/>
      <c r="G4" s="9"/>
      <c r="H4" s="9"/>
      <c r="I4" s="10"/>
      <c r="J4" s="10"/>
      <c r="K4" s="10"/>
      <c r="L4" s="10"/>
      <c r="M4" s="10"/>
      <c r="N4" s="10"/>
      <c r="O4" s="10"/>
      <c r="P4" s="10"/>
      <c r="Q4" s="10"/>
      <c r="R4" s="2"/>
      <c r="S4" s="2"/>
      <c r="T4" s="2"/>
      <c r="U4" s="4"/>
      <c r="V4" s="2"/>
      <c r="W4" s="39" t="s">
        <v>177</v>
      </c>
    </row>
    <row r="5" s="95" customFormat="1" ht="18.75" customHeight="1" spans="1:23">
      <c r="A5" s="151" t="s">
        <v>273</v>
      </c>
      <c r="B5" s="100" t="s">
        <v>191</v>
      </c>
      <c r="C5" s="151" t="s">
        <v>192</v>
      </c>
      <c r="D5" s="151" t="s">
        <v>274</v>
      </c>
      <c r="E5" s="100" t="s">
        <v>193</v>
      </c>
      <c r="F5" s="100" t="s">
        <v>194</v>
      </c>
      <c r="G5" s="100" t="s">
        <v>275</v>
      </c>
      <c r="H5" s="100" t="s">
        <v>276</v>
      </c>
      <c r="I5" s="159" t="s">
        <v>56</v>
      </c>
      <c r="J5" s="160" t="s">
        <v>277</v>
      </c>
      <c r="K5" s="161"/>
      <c r="L5" s="161"/>
      <c r="M5" s="162"/>
      <c r="N5" s="160" t="s">
        <v>199</v>
      </c>
      <c r="O5" s="161"/>
      <c r="P5" s="162"/>
      <c r="Q5" s="100" t="s">
        <v>62</v>
      </c>
      <c r="R5" s="160" t="s">
        <v>78</v>
      </c>
      <c r="S5" s="161"/>
      <c r="T5" s="161"/>
      <c r="U5" s="161"/>
      <c r="V5" s="161"/>
      <c r="W5" s="162"/>
    </row>
    <row r="6" s="95" customFormat="1" ht="18.75" customHeight="1" spans="1:23">
      <c r="A6" s="152"/>
      <c r="B6" s="153"/>
      <c r="C6" s="152"/>
      <c r="D6" s="152"/>
      <c r="E6" s="103"/>
      <c r="F6" s="103"/>
      <c r="G6" s="103"/>
      <c r="H6" s="103"/>
      <c r="I6" s="153"/>
      <c r="J6" s="163" t="s">
        <v>59</v>
      </c>
      <c r="K6" s="164"/>
      <c r="L6" s="100" t="s">
        <v>60</v>
      </c>
      <c r="M6" s="100" t="s">
        <v>61</v>
      </c>
      <c r="N6" s="100" t="s">
        <v>59</v>
      </c>
      <c r="O6" s="100" t="s">
        <v>60</v>
      </c>
      <c r="P6" s="100" t="s">
        <v>61</v>
      </c>
      <c r="Q6" s="103"/>
      <c r="R6" s="100" t="s">
        <v>58</v>
      </c>
      <c r="S6" s="151" t="s">
        <v>65</v>
      </c>
      <c r="T6" s="151" t="s">
        <v>205</v>
      </c>
      <c r="U6" s="151" t="s">
        <v>67</v>
      </c>
      <c r="V6" s="151" t="s">
        <v>68</v>
      </c>
      <c r="W6" s="151" t="s">
        <v>69</v>
      </c>
    </row>
    <row r="7" s="95" customFormat="1" ht="18.75" customHeight="1" spans="1:23">
      <c r="A7" s="153"/>
      <c r="B7" s="153"/>
      <c r="C7" s="153"/>
      <c r="D7" s="153"/>
      <c r="E7" s="153"/>
      <c r="F7" s="153"/>
      <c r="G7" s="153"/>
      <c r="H7" s="153"/>
      <c r="I7" s="153"/>
      <c r="J7" s="165" t="s">
        <v>58</v>
      </c>
      <c r="K7" s="108"/>
      <c r="L7" s="153"/>
      <c r="M7" s="153"/>
      <c r="N7" s="153"/>
      <c r="O7" s="153"/>
      <c r="P7" s="153"/>
      <c r="Q7" s="153"/>
      <c r="R7" s="153"/>
      <c r="S7" s="167"/>
      <c r="T7" s="167"/>
      <c r="U7" s="167"/>
      <c r="V7" s="167"/>
      <c r="W7" s="167"/>
    </row>
    <row r="8" s="95" customFormat="1" ht="18.75" customHeight="1" spans="1:23">
      <c r="A8" s="154"/>
      <c r="B8" s="107"/>
      <c r="C8" s="154"/>
      <c r="D8" s="154"/>
      <c r="E8" s="105"/>
      <c r="F8" s="105"/>
      <c r="G8" s="105"/>
      <c r="H8" s="105"/>
      <c r="I8" s="107"/>
      <c r="J8" s="166" t="s">
        <v>58</v>
      </c>
      <c r="K8" s="166" t="s">
        <v>278</v>
      </c>
      <c r="L8" s="105"/>
      <c r="M8" s="105"/>
      <c r="N8" s="105"/>
      <c r="O8" s="105"/>
      <c r="P8" s="105"/>
      <c r="Q8" s="105"/>
      <c r="R8" s="105"/>
      <c r="S8" s="105"/>
      <c r="T8" s="105"/>
      <c r="U8" s="107"/>
      <c r="V8" s="105"/>
      <c r="W8" s="105"/>
    </row>
    <row r="9" s="95" customFormat="1" ht="18.75" customHeight="1" spans="1:23">
      <c r="A9" s="155">
        <v>1</v>
      </c>
      <c r="B9" s="155">
        <v>2</v>
      </c>
      <c r="C9" s="155">
        <v>3</v>
      </c>
      <c r="D9" s="155">
        <v>4</v>
      </c>
      <c r="E9" s="155">
        <v>5</v>
      </c>
      <c r="F9" s="155">
        <v>6</v>
      </c>
      <c r="G9" s="155">
        <v>7</v>
      </c>
      <c r="H9" s="155">
        <v>8</v>
      </c>
      <c r="I9" s="155">
        <v>9</v>
      </c>
      <c r="J9" s="155">
        <v>10</v>
      </c>
      <c r="K9" s="155">
        <v>11</v>
      </c>
      <c r="L9" s="155">
        <v>12</v>
      </c>
      <c r="M9" s="155">
        <v>13</v>
      </c>
      <c r="N9" s="155">
        <v>14</v>
      </c>
      <c r="O9" s="155">
        <v>15</v>
      </c>
      <c r="P9" s="155">
        <v>16</v>
      </c>
      <c r="Q9" s="155">
        <v>17</v>
      </c>
      <c r="R9" s="155">
        <v>18</v>
      </c>
      <c r="S9" s="155">
        <v>19</v>
      </c>
      <c r="T9" s="155">
        <v>20</v>
      </c>
      <c r="U9" s="155">
        <v>21</v>
      </c>
      <c r="V9" s="155">
        <v>22</v>
      </c>
      <c r="W9" s="155">
        <v>23</v>
      </c>
    </row>
    <row r="10" s="95" customFormat="1" ht="18.75" customHeight="1" spans="1:23">
      <c r="A10" s="156"/>
      <c r="B10" s="156"/>
      <c r="C10" s="156" t="s">
        <v>279</v>
      </c>
      <c r="D10" s="156"/>
      <c r="E10" s="156"/>
      <c r="F10" s="156"/>
      <c r="G10" s="156"/>
      <c r="H10" s="156"/>
      <c r="I10" s="113">
        <v>20000</v>
      </c>
      <c r="J10" s="113">
        <v>20000</v>
      </c>
      <c r="K10" s="113">
        <v>20000</v>
      </c>
      <c r="L10" s="113"/>
      <c r="M10" s="113"/>
      <c r="N10" s="113"/>
      <c r="O10" s="113"/>
      <c r="P10" s="113"/>
      <c r="Q10" s="113"/>
      <c r="R10" s="113"/>
      <c r="S10" s="113"/>
      <c r="T10" s="113"/>
      <c r="U10" s="113"/>
      <c r="V10" s="113"/>
      <c r="W10" s="113"/>
    </row>
    <row r="11" s="95" customFormat="1" ht="18.75" customHeight="1" spans="1:23">
      <c r="A11" s="157" t="s">
        <v>280</v>
      </c>
      <c r="B11" s="157" t="s">
        <v>281</v>
      </c>
      <c r="C11" s="156" t="s">
        <v>279</v>
      </c>
      <c r="D11" s="157" t="s">
        <v>71</v>
      </c>
      <c r="E11" s="157" t="s">
        <v>109</v>
      </c>
      <c r="F11" s="157" t="s">
        <v>108</v>
      </c>
      <c r="G11" s="157" t="s">
        <v>282</v>
      </c>
      <c r="H11" s="157" t="s">
        <v>283</v>
      </c>
      <c r="I11" s="113">
        <v>20000</v>
      </c>
      <c r="J11" s="113">
        <v>20000</v>
      </c>
      <c r="K11" s="113">
        <v>20000</v>
      </c>
      <c r="L11" s="113"/>
      <c r="M11" s="113"/>
      <c r="N11" s="113"/>
      <c r="O11" s="113"/>
      <c r="P11" s="113"/>
      <c r="Q11" s="113"/>
      <c r="R11" s="113"/>
      <c r="S11" s="113"/>
      <c r="T11" s="113"/>
      <c r="U11" s="113"/>
      <c r="V11" s="113"/>
      <c r="W11" s="113"/>
    </row>
    <row r="12" s="95" customFormat="1" ht="18.75" customHeight="1" spans="1:23">
      <c r="A12" s="158"/>
      <c r="B12" s="158"/>
      <c r="C12" s="156" t="s">
        <v>284</v>
      </c>
      <c r="D12" s="158"/>
      <c r="E12" s="158"/>
      <c r="F12" s="158"/>
      <c r="G12" s="158"/>
      <c r="H12" s="158"/>
      <c r="I12" s="113">
        <v>50000</v>
      </c>
      <c r="J12" s="113"/>
      <c r="K12" s="113"/>
      <c r="L12" s="113"/>
      <c r="M12" s="113"/>
      <c r="N12" s="113"/>
      <c r="O12" s="113"/>
      <c r="P12" s="113"/>
      <c r="Q12" s="113"/>
      <c r="R12" s="113">
        <v>50000</v>
      </c>
      <c r="S12" s="113"/>
      <c r="T12" s="113"/>
      <c r="U12" s="113"/>
      <c r="V12" s="113"/>
      <c r="W12" s="113">
        <v>50000</v>
      </c>
    </row>
    <row r="13" s="95" customFormat="1" ht="18.75" customHeight="1" spans="1:23">
      <c r="A13" s="157" t="s">
        <v>280</v>
      </c>
      <c r="B13" s="157" t="s">
        <v>285</v>
      </c>
      <c r="C13" s="156" t="s">
        <v>284</v>
      </c>
      <c r="D13" s="157" t="s">
        <v>71</v>
      </c>
      <c r="E13" s="157" t="s">
        <v>90</v>
      </c>
      <c r="F13" s="157" t="s">
        <v>91</v>
      </c>
      <c r="G13" s="157" t="s">
        <v>241</v>
      </c>
      <c r="H13" s="157" t="s">
        <v>242</v>
      </c>
      <c r="I13" s="113">
        <v>50000</v>
      </c>
      <c r="J13" s="113"/>
      <c r="K13" s="113"/>
      <c r="L13" s="113"/>
      <c r="M13" s="113"/>
      <c r="N13" s="113"/>
      <c r="O13" s="113"/>
      <c r="P13" s="113"/>
      <c r="Q13" s="113"/>
      <c r="R13" s="113">
        <v>50000</v>
      </c>
      <c r="S13" s="113"/>
      <c r="T13" s="113"/>
      <c r="U13" s="113"/>
      <c r="V13" s="113"/>
      <c r="W13" s="113">
        <v>50000</v>
      </c>
    </row>
    <row r="14" s="95" customFormat="1" ht="18.75" customHeight="1" spans="1:23">
      <c r="A14" s="158"/>
      <c r="B14" s="158"/>
      <c r="C14" s="156" t="s">
        <v>286</v>
      </c>
      <c r="D14" s="158"/>
      <c r="E14" s="158"/>
      <c r="F14" s="158"/>
      <c r="G14" s="158"/>
      <c r="H14" s="158"/>
      <c r="I14" s="113">
        <v>280000</v>
      </c>
      <c r="J14" s="113">
        <v>280000</v>
      </c>
      <c r="K14" s="113">
        <v>280000</v>
      </c>
      <c r="L14" s="113"/>
      <c r="M14" s="113"/>
      <c r="N14" s="113"/>
      <c r="O14" s="113"/>
      <c r="P14" s="113"/>
      <c r="Q14" s="113"/>
      <c r="R14" s="113"/>
      <c r="S14" s="113"/>
      <c r="T14" s="113"/>
      <c r="U14" s="113"/>
      <c r="V14" s="113"/>
      <c r="W14" s="113"/>
    </row>
    <row r="15" s="95" customFormat="1" ht="18.75" customHeight="1" spans="1:23">
      <c r="A15" s="157" t="s">
        <v>280</v>
      </c>
      <c r="B15" s="157" t="s">
        <v>287</v>
      </c>
      <c r="C15" s="156" t="s">
        <v>286</v>
      </c>
      <c r="D15" s="157" t="s">
        <v>71</v>
      </c>
      <c r="E15" s="157" t="s">
        <v>109</v>
      </c>
      <c r="F15" s="157" t="s">
        <v>108</v>
      </c>
      <c r="G15" s="157" t="s">
        <v>282</v>
      </c>
      <c r="H15" s="157" t="s">
        <v>283</v>
      </c>
      <c r="I15" s="113">
        <v>100000</v>
      </c>
      <c r="J15" s="113">
        <v>100000</v>
      </c>
      <c r="K15" s="113">
        <v>100000</v>
      </c>
      <c r="L15" s="113"/>
      <c r="M15" s="113"/>
      <c r="N15" s="113"/>
      <c r="O15" s="113"/>
      <c r="P15" s="113"/>
      <c r="Q15" s="113"/>
      <c r="R15" s="113"/>
      <c r="S15" s="113"/>
      <c r="T15" s="113"/>
      <c r="U15" s="113"/>
      <c r="V15" s="113"/>
      <c r="W15" s="113"/>
    </row>
    <row r="16" s="95" customFormat="1" ht="18.75" customHeight="1" spans="1:23">
      <c r="A16" s="157" t="s">
        <v>280</v>
      </c>
      <c r="B16" s="157" t="s">
        <v>287</v>
      </c>
      <c r="C16" s="156" t="s">
        <v>286</v>
      </c>
      <c r="D16" s="157" t="s">
        <v>71</v>
      </c>
      <c r="E16" s="157" t="s">
        <v>109</v>
      </c>
      <c r="F16" s="157" t="s">
        <v>108</v>
      </c>
      <c r="G16" s="157" t="s">
        <v>282</v>
      </c>
      <c r="H16" s="157" t="s">
        <v>283</v>
      </c>
      <c r="I16" s="113">
        <v>180000</v>
      </c>
      <c r="J16" s="113">
        <v>180000</v>
      </c>
      <c r="K16" s="113">
        <v>180000</v>
      </c>
      <c r="L16" s="113"/>
      <c r="M16" s="113"/>
      <c r="N16" s="113"/>
      <c r="O16" s="113"/>
      <c r="P16" s="113"/>
      <c r="Q16" s="113"/>
      <c r="R16" s="113"/>
      <c r="S16" s="113"/>
      <c r="T16" s="113"/>
      <c r="U16" s="113"/>
      <c r="V16" s="113"/>
      <c r="W16" s="113"/>
    </row>
    <row r="17" s="95" customFormat="1" ht="18.75" customHeight="1" spans="1:23">
      <c r="A17" s="158"/>
      <c r="B17" s="158"/>
      <c r="C17" s="156" t="s">
        <v>288</v>
      </c>
      <c r="D17" s="158"/>
      <c r="E17" s="158"/>
      <c r="F17" s="158"/>
      <c r="G17" s="158"/>
      <c r="H17" s="158"/>
      <c r="I17" s="113">
        <v>710000</v>
      </c>
      <c r="J17" s="113">
        <v>710000</v>
      </c>
      <c r="K17" s="113">
        <v>710000</v>
      </c>
      <c r="L17" s="113"/>
      <c r="M17" s="113"/>
      <c r="N17" s="113"/>
      <c r="O17" s="113"/>
      <c r="P17" s="113"/>
      <c r="Q17" s="113"/>
      <c r="R17" s="113"/>
      <c r="S17" s="113"/>
      <c r="T17" s="113"/>
      <c r="U17" s="113"/>
      <c r="V17" s="113"/>
      <c r="W17" s="113"/>
    </row>
    <row r="18" s="95" customFormat="1" ht="18.75" customHeight="1" spans="1:23">
      <c r="A18" s="157" t="s">
        <v>280</v>
      </c>
      <c r="B18" s="157" t="s">
        <v>289</v>
      </c>
      <c r="C18" s="156" t="s">
        <v>288</v>
      </c>
      <c r="D18" s="157" t="s">
        <v>71</v>
      </c>
      <c r="E18" s="157" t="s">
        <v>90</v>
      </c>
      <c r="F18" s="157" t="s">
        <v>91</v>
      </c>
      <c r="G18" s="157" t="s">
        <v>241</v>
      </c>
      <c r="H18" s="157" t="s">
        <v>242</v>
      </c>
      <c r="I18" s="113">
        <v>92000</v>
      </c>
      <c r="J18" s="113">
        <v>92000</v>
      </c>
      <c r="K18" s="113">
        <v>92000</v>
      </c>
      <c r="L18" s="113"/>
      <c r="M18" s="113"/>
      <c r="N18" s="113"/>
      <c r="O18" s="113"/>
      <c r="P18" s="113"/>
      <c r="Q18" s="113"/>
      <c r="R18" s="113"/>
      <c r="S18" s="113"/>
      <c r="T18" s="113"/>
      <c r="U18" s="113"/>
      <c r="V18" s="113"/>
      <c r="W18" s="113"/>
    </row>
    <row r="19" s="95" customFormat="1" ht="18.75" customHeight="1" spans="1:23">
      <c r="A19" s="157" t="s">
        <v>280</v>
      </c>
      <c r="B19" s="157" t="s">
        <v>289</v>
      </c>
      <c r="C19" s="156" t="s">
        <v>288</v>
      </c>
      <c r="D19" s="157" t="s">
        <v>71</v>
      </c>
      <c r="E19" s="157" t="s">
        <v>90</v>
      </c>
      <c r="F19" s="157" t="s">
        <v>91</v>
      </c>
      <c r="G19" s="157" t="s">
        <v>290</v>
      </c>
      <c r="H19" s="157" t="s">
        <v>291</v>
      </c>
      <c r="I19" s="113">
        <v>8000</v>
      </c>
      <c r="J19" s="113">
        <v>8000</v>
      </c>
      <c r="K19" s="113">
        <v>8000</v>
      </c>
      <c r="L19" s="113"/>
      <c r="M19" s="113"/>
      <c r="N19" s="113"/>
      <c r="O19" s="113"/>
      <c r="P19" s="113"/>
      <c r="Q19" s="113"/>
      <c r="R19" s="113"/>
      <c r="S19" s="113"/>
      <c r="T19" s="113"/>
      <c r="U19" s="113"/>
      <c r="V19" s="113"/>
      <c r="W19" s="113"/>
    </row>
    <row r="20" s="95" customFormat="1" ht="18.75" customHeight="1" spans="1:23">
      <c r="A20" s="157" t="s">
        <v>280</v>
      </c>
      <c r="B20" s="157" t="s">
        <v>289</v>
      </c>
      <c r="C20" s="156" t="s">
        <v>288</v>
      </c>
      <c r="D20" s="157" t="s">
        <v>71</v>
      </c>
      <c r="E20" s="157" t="s">
        <v>90</v>
      </c>
      <c r="F20" s="157" t="s">
        <v>91</v>
      </c>
      <c r="G20" s="157" t="s">
        <v>243</v>
      </c>
      <c r="H20" s="157" t="s">
        <v>244</v>
      </c>
      <c r="I20" s="113">
        <v>10000</v>
      </c>
      <c r="J20" s="113">
        <v>10000</v>
      </c>
      <c r="K20" s="113">
        <v>10000</v>
      </c>
      <c r="L20" s="113"/>
      <c r="M20" s="113"/>
      <c r="N20" s="113"/>
      <c r="O20" s="113"/>
      <c r="P20" s="113"/>
      <c r="Q20" s="113"/>
      <c r="R20" s="113"/>
      <c r="S20" s="113"/>
      <c r="T20" s="113"/>
      <c r="U20" s="113"/>
      <c r="V20" s="113"/>
      <c r="W20" s="113"/>
    </row>
    <row r="21" s="95" customFormat="1" ht="18.75" customHeight="1" spans="1:23">
      <c r="A21" s="157" t="s">
        <v>280</v>
      </c>
      <c r="B21" s="157" t="s">
        <v>289</v>
      </c>
      <c r="C21" s="156" t="s">
        <v>288</v>
      </c>
      <c r="D21" s="157" t="s">
        <v>71</v>
      </c>
      <c r="E21" s="157" t="s">
        <v>90</v>
      </c>
      <c r="F21" s="157" t="s">
        <v>91</v>
      </c>
      <c r="G21" s="157" t="s">
        <v>292</v>
      </c>
      <c r="H21" s="157" t="s">
        <v>293</v>
      </c>
      <c r="I21" s="113">
        <v>510000</v>
      </c>
      <c r="J21" s="113">
        <v>510000</v>
      </c>
      <c r="K21" s="113">
        <v>510000</v>
      </c>
      <c r="L21" s="113"/>
      <c r="M21" s="113"/>
      <c r="N21" s="113"/>
      <c r="O21" s="113"/>
      <c r="P21" s="113"/>
      <c r="Q21" s="113"/>
      <c r="R21" s="113"/>
      <c r="S21" s="113"/>
      <c r="T21" s="113"/>
      <c r="U21" s="113"/>
      <c r="V21" s="113"/>
      <c r="W21" s="113"/>
    </row>
    <row r="22" s="95" customFormat="1" ht="18.75" customHeight="1" spans="1:23">
      <c r="A22" s="157" t="s">
        <v>280</v>
      </c>
      <c r="B22" s="157" t="s">
        <v>289</v>
      </c>
      <c r="C22" s="156" t="s">
        <v>288</v>
      </c>
      <c r="D22" s="157" t="s">
        <v>71</v>
      </c>
      <c r="E22" s="157" t="s">
        <v>90</v>
      </c>
      <c r="F22" s="157" t="s">
        <v>91</v>
      </c>
      <c r="G22" s="157" t="s">
        <v>247</v>
      </c>
      <c r="H22" s="157" t="s">
        <v>248</v>
      </c>
      <c r="I22" s="113">
        <v>20000</v>
      </c>
      <c r="J22" s="113">
        <v>20000</v>
      </c>
      <c r="K22" s="113">
        <v>20000</v>
      </c>
      <c r="L22" s="113"/>
      <c r="M22" s="113"/>
      <c r="N22" s="113"/>
      <c r="O22" s="113"/>
      <c r="P22" s="113"/>
      <c r="Q22" s="113"/>
      <c r="R22" s="113"/>
      <c r="S22" s="113"/>
      <c r="T22" s="113"/>
      <c r="U22" s="113"/>
      <c r="V22" s="113"/>
      <c r="W22" s="113"/>
    </row>
    <row r="23" s="95" customFormat="1" ht="18.75" customHeight="1" spans="1:23">
      <c r="A23" s="157" t="s">
        <v>280</v>
      </c>
      <c r="B23" s="157" t="s">
        <v>289</v>
      </c>
      <c r="C23" s="156" t="s">
        <v>288</v>
      </c>
      <c r="D23" s="157" t="s">
        <v>71</v>
      </c>
      <c r="E23" s="157" t="s">
        <v>90</v>
      </c>
      <c r="F23" s="157" t="s">
        <v>91</v>
      </c>
      <c r="G23" s="157" t="s">
        <v>294</v>
      </c>
      <c r="H23" s="157" t="s">
        <v>295</v>
      </c>
      <c r="I23" s="113">
        <v>70000</v>
      </c>
      <c r="J23" s="113">
        <v>70000</v>
      </c>
      <c r="K23" s="113">
        <v>70000</v>
      </c>
      <c r="L23" s="113"/>
      <c r="M23" s="113"/>
      <c r="N23" s="113"/>
      <c r="O23" s="113"/>
      <c r="P23" s="113"/>
      <c r="Q23" s="113"/>
      <c r="R23" s="113"/>
      <c r="S23" s="113"/>
      <c r="T23" s="113"/>
      <c r="U23" s="113"/>
      <c r="V23" s="113"/>
      <c r="W23" s="113"/>
    </row>
    <row r="24" s="95" customFormat="1" ht="18.75" customHeight="1" spans="1:23">
      <c r="A24" s="158"/>
      <c r="B24" s="158"/>
      <c r="C24" s="156" t="s">
        <v>296</v>
      </c>
      <c r="D24" s="158"/>
      <c r="E24" s="158"/>
      <c r="F24" s="158"/>
      <c r="G24" s="158"/>
      <c r="H24" s="158"/>
      <c r="I24" s="113">
        <v>60000</v>
      </c>
      <c r="J24" s="113">
        <v>60000</v>
      </c>
      <c r="K24" s="113">
        <v>60000</v>
      </c>
      <c r="L24" s="113"/>
      <c r="M24" s="113"/>
      <c r="N24" s="113"/>
      <c r="O24" s="113"/>
      <c r="P24" s="113"/>
      <c r="Q24" s="113"/>
      <c r="R24" s="113"/>
      <c r="S24" s="113"/>
      <c r="T24" s="113"/>
      <c r="U24" s="113"/>
      <c r="V24" s="113"/>
      <c r="W24" s="113"/>
    </row>
    <row r="25" s="95" customFormat="1" ht="18.75" customHeight="1" spans="1:23">
      <c r="A25" s="157" t="s">
        <v>297</v>
      </c>
      <c r="B25" s="157" t="s">
        <v>298</v>
      </c>
      <c r="C25" s="156" t="s">
        <v>296</v>
      </c>
      <c r="D25" s="157" t="s">
        <v>71</v>
      </c>
      <c r="E25" s="157" t="s">
        <v>90</v>
      </c>
      <c r="F25" s="157" t="s">
        <v>91</v>
      </c>
      <c r="G25" s="157" t="s">
        <v>292</v>
      </c>
      <c r="H25" s="157" t="s">
        <v>293</v>
      </c>
      <c r="I25" s="113">
        <v>60000</v>
      </c>
      <c r="J25" s="113">
        <v>60000</v>
      </c>
      <c r="K25" s="113">
        <v>60000</v>
      </c>
      <c r="L25" s="113"/>
      <c r="M25" s="113"/>
      <c r="N25" s="113"/>
      <c r="O25" s="113"/>
      <c r="P25" s="113"/>
      <c r="Q25" s="113"/>
      <c r="R25" s="113"/>
      <c r="S25" s="113"/>
      <c r="T25" s="113"/>
      <c r="U25" s="113"/>
      <c r="V25" s="113"/>
      <c r="W25" s="113"/>
    </row>
    <row r="26" s="95" customFormat="1" ht="18.75" customHeight="1" spans="1:23">
      <c r="A26" s="158"/>
      <c r="B26" s="158"/>
      <c r="C26" s="156" t="s">
        <v>299</v>
      </c>
      <c r="D26" s="158"/>
      <c r="E26" s="158"/>
      <c r="F26" s="158"/>
      <c r="G26" s="158"/>
      <c r="H26" s="158"/>
      <c r="I26" s="113">
        <v>300000</v>
      </c>
      <c r="J26" s="113">
        <v>300000</v>
      </c>
      <c r="K26" s="113">
        <v>300000</v>
      </c>
      <c r="L26" s="113"/>
      <c r="M26" s="113"/>
      <c r="N26" s="113"/>
      <c r="O26" s="113"/>
      <c r="P26" s="113"/>
      <c r="Q26" s="113"/>
      <c r="R26" s="113"/>
      <c r="S26" s="113"/>
      <c r="T26" s="113"/>
      <c r="U26" s="113"/>
      <c r="V26" s="113"/>
      <c r="W26" s="113"/>
    </row>
    <row r="27" s="95" customFormat="1" ht="18.75" customHeight="1" spans="1:23">
      <c r="A27" s="157" t="s">
        <v>297</v>
      </c>
      <c r="B27" s="157" t="s">
        <v>300</v>
      </c>
      <c r="C27" s="156" t="s">
        <v>299</v>
      </c>
      <c r="D27" s="157" t="s">
        <v>71</v>
      </c>
      <c r="E27" s="157" t="s">
        <v>90</v>
      </c>
      <c r="F27" s="157" t="s">
        <v>91</v>
      </c>
      <c r="G27" s="157" t="s">
        <v>292</v>
      </c>
      <c r="H27" s="157" t="s">
        <v>293</v>
      </c>
      <c r="I27" s="113">
        <v>300000</v>
      </c>
      <c r="J27" s="113">
        <v>300000</v>
      </c>
      <c r="K27" s="113">
        <v>300000</v>
      </c>
      <c r="L27" s="113"/>
      <c r="M27" s="113"/>
      <c r="N27" s="113"/>
      <c r="O27" s="113"/>
      <c r="P27" s="113"/>
      <c r="Q27" s="113"/>
      <c r="R27" s="113"/>
      <c r="S27" s="113"/>
      <c r="T27" s="113"/>
      <c r="U27" s="113"/>
      <c r="V27" s="113"/>
      <c r="W27" s="113"/>
    </row>
    <row r="28" s="95" customFormat="1" ht="18.75" customHeight="1" spans="1:23">
      <c r="A28" s="158"/>
      <c r="B28" s="158"/>
      <c r="C28" s="156" t="s">
        <v>301</v>
      </c>
      <c r="D28" s="158"/>
      <c r="E28" s="158"/>
      <c r="F28" s="158"/>
      <c r="G28" s="158"/>
      <c r="H28" s="158"/>
      <c r="I28" s="113">
        <v>300000</v>
      </c>
      <c r="J28" s="113">
        <v>300000</v>
      </c>
      <c r="K28" s="113">
        <v>300000</v>
      </c>
      <c r="L28" s="113"/>
      <c r="M28" s="113"/>
      <c r="N28" s="113"/>
      <c r="O28" s="113"/>
      <c r="P28" s="113"/>
      <c r="Q28" s="113"/>
      <c r="R28" s="113"/>
      <c r="S28" s="113"/>
      <c r="T28" s="113"/>
      <c r="U28" s="113"/>
      <c r="V28" s="113"/>
      <c r="W28" s="113"/>
    </row>
    <row r="29" s="95" customFormat="1" ht="18.75" customHeight="1" spans="1:23">
      <c r="A29" s="157" t="s">
        <v>280</v>
      </c>
      <c r="B29" s="157" t="s">
        <v>302</v>
      </c>
      <c r="C29" s="156" t="s">
        <v>301</v>
      </c>
      <c r="D29" s="157" t="s">
        <v>71</v>
      </c>
      <c r="E29" s="157" t="s">
        <v>90</v>
      </c>
      <c r="F29" s="157" t="s">
        <v>91</v>
      </c>
      <c r="G29" s="157" t="s">
        <v>241</v>
      </c>
      <c r="H29" s="157" t="s">
        <v>242</v>
      </c>
      <c r="I29" s="113">
        <v>55000</v>
      </c>
      <c r="J29" s="113">
        <v>55000</v>
      </c>
      <c r="K29" s="113">
        <v>55000</v>
      </c>
      <c r="L29" s="113"/>
      <c r="M29" s="113"/>
      <c r="N29" s="113"/>
      <c r="O29" s="113"/>
      <c r="P29" s="113"/>
      <c r="Q29" s="113"/>
      <c r="R29" s="113"/>
      <c r="S29" s="113"/>
      <c r="T29" s="113"/>
      <c r="U29" s="113"/>
      <c r="V29" s="113"/>
      <c r="W29" s="113"/>
    </row>
    <row r="30" s="95" customFormat="1" ht="18.75" customHeight="1" spans="1:23">
      <c r="A30" s="157" t="s">
        <v>280</v>
      </c>
      <c r="B30" s="157" t="s">
        <v>302</v>
      </c>
      <c r="C30" s="156" t="s">
        <v>301</v>
      </c>
      <c r="D30" s="157" t="s">
        <v>71</v>
      </c>
      <c r="E30" s="157" t="s">
        <v>90</v>
      </c>
      <c r="F30" s="157" t="s">
        <v>91</v>
      </c>
      <c r="G30" s="157" t="s">
        <v>290</v>
      </c>
      <c r="H30" s="157" t="s">
        <v>291</v>
      </c>
      <c r="I30" s="113">
        <v>5000</v>
      </c>
      <c r="J30" s="113">
        <v>5000</v>
      </c>
      <c r="K30" s="113">
        <v>5000</v>
      </c>
      <c r="L30" s="113"/>
      <c r="M30" s="113"/>
      <c r="N30" s="113"/>
      <c r="O30" s="113"/>
      <c r="P30" s="113"/>
      <c r="Q30" s="113"/>
      <c r="R30" s="113"/>
      <c r="S30" s="113"/>
      <c r="T30" s="113"/>
      <c r="U30" s="113"/>
      <c r="V30" s="113"/>
      <c r="W30" s="113"/>
    </row>
    <row r="31" s="95" customFormat="1" ht="18.75" customHeight="1" spans="1:23">
      <c r="A31" s="157" t="s">
        <v>280</v>
      </c>
      <c r="B31" s="157" t="s">
        <v>302</v>
      </c>
      <c r="C31" s="156" t="s">
        <v>301</v>
      </c>
      <c r="D31" s="157" t="s">
        <v>71</v>
      </c>
      <c r="E31" s="157" t="s">
        <v>90</v>
      </c>
      <c r="F31" s="157" t="s">
        <v>91</v>
      </c>
      <c r="G31" s="157" t="s">
        <v>243</v>
      </c>
      <c r="H31" s="157" t="s">
        <v>244</v>
      </c>
      <c r="I31" s="113">
        <v>20000</v>
      </c>
      <c r="J31" s="113">
        <v>20000</v>
      </c>
      <c r="K31" s="113">
        <v>20000</v>
      </c>
      <c r="L31" s="113"/>
      <c r="M31" s="113"/>
      <c r="N31" s="113"/>
      <c r="O31" s="113"/>
      <c r="P31" s="113"/>
      <c r="Q31" s="113"/>
      <c r="R31" s="113"/>
      <c r="S31" s="113"/>
      <c r="T31" s="113"/>
      <c r="U31" s="113"/>
      <c r="V31" s="113"/>
      <c r="W31" s="113"/>
    </row>
    <row r="32" s="95" customFormat="1" ht="18.75" customHeight="1" spans="1:23">
      <c r="A32" s="157" t="s">
        <v>280</v>
      </c>
      <c r="B32" s="157" t="s">
        <v>302</v>
      </c>
      <c r="C32" s="156" t="s">
        <v>301</v>
      </c>
      <c r="D32" s="157" t="s">
        <v>71</v>
      </c>
      <c r="E32" s="157" t="s">
        <v>90</v>
      </c>
      <c r="F32" s="157" t="s">
        <v>91</v>
      </c>
      <c r="G32" s="157" t="s">
        <v>303</v>
      </c>
      <c r="H32" s="157" t="s">
        <v>304</v>
      </c>
      <c r="I32" s="113">
        <v>50000</v>
      </c>
      <c r="J32" s="113">
        <v>50000</v>
      </c>
      <c r="K32" s="113">
        <v>50000</v>
      </c>
      <c r="L32" s="113"/>
      <c r="M32" s="113"/>
      <c r="N32" s="113"/>
      <c r="O32" s="113"/>
      <c r="P32" s="113"/>
      <c r="Q32" s="113"/>
      <c r="R32" s="113"/>
      <c r="S32" s="113"/>
      <c r="T32" s="113"/>
      <c r="U32" s="113"/>
      <c r="V32" s="113"/>
      <c r="W32" s="113"/>
    </row>
    <row r="33" s="95" customFormat="1" ht="18.75" customHeight="1" spans="1:23">
      <c r="A33" s="157" t="s">
        <v>280</v>
      </c>
      <c r="B33" s="157" t="s">
        <v>302</v>
      </c>
      <c r="C33" s="156" t="s">
        <v>301</v>
      </c>
      <c r="D33" s="157" t="s">
        <v>71</v>
      </c>
      <c r="E33" s="157" t="s">
        <v>90</v>
      </c>
      <c r="F33" s="157" t="s">
        <v>91</v>
      </c>
      <c r="G33" s="157" t="s">
        <v>250</v>
      </c>
      <c r="H33" s="157" t="s">
        <v>182</v>
      </c>
      <c r="I33" s="113">
        <v>5000</v>
      </c>
      <c r="J33" s="113">
        <v>5000</v>
      </c>
      <c r="K33" s="113">
        <v>5000</v>
      </c>
      <c r="L33" s="113"/>
      <c r="M33" s="113"/>
      <c r="N33" s="113"/>
      <c r="O33" s="113"/>
      <c r="P33" s="113"/>
      <c r="Q33" s="113"/>
      <c r="R33" s="113"/>
      <c r="S33" s="113"/>
      <c r="T33" s="113"/>
      <c r="U33" s="113"/>
      <c r="V33" s="113"/>
      <c r="W33" s="113"/>
    </row>
    <row r="34" s="95" customFormat="1" ht="18.75" customHeight="1" spans="1:23">
      <c r="A34" s="157" t="s">
        <v>280</v>
      </c>
      <c r="B34" s="157" t="s">
        <v>302</v>
      </c>
      <c r="C34" s="156" t="s">
        <v>301</v>
      </c>
      <c r="D34" s="157" t="s">
        <v>71</v>
      </c>
      <c r="E34" s="157" t="s">
        <v>90</v>
      </c>
      <c r="F34" s="157" t="s">
        <v>91</v>
      </c>
      <c r="G34" s="157" t="s">
        <v>305</v>
      </c>
      <c r="H34" s="157" t="s">
        <v>306</v>
      </c>
      <c r="I34" s="113">
        <v>10000</v>
      </c>
      <c r="J34" s="113">
        <v>10000</v>
      </c>
      <c r="K34" s="113">
        <v>10000</v>
      </c>
      <c r="L34" s="113"/>
      <c r="M34" s="113"/>
      <c r="N34" s="113"/>
      <c r="O34" s="113"/>
      <c r="P34" s="113"/>
      <c r="Q34" s="113"/>
      <c r="R34" s="113"/>
      <c r="S34" s="113"/>
      <c r="T34" s="113"/>
      <c r="U34" s="113"/>
      <c r="V34" s="113"/>
      <c r="W34" s="113"/>
    </row>
    <row r="35" s="95" customFormat="1" ht="18.75" customHeight="1" spans="1:23">
      <c r="A35" s="157" t="s">
        <v>280</v>
      </c>
      <c r="B35" s="157" t="s">
        <v>302</v>
      </c>
      <c r="C35" s="156" t="s">
        <v>301</v>
      </c>
      <c r="D35" s="157" t="s">
        <v>71</v>
      </c>
      <c r="E35" s="157" t="s">
        <v>90</v>
      </c>
      <c r="F35" s="157" t="s">
        <v>91</v>
      </c>
      <c r="G35" s="157" t="s">
        <v>292</v>
      </c>
      <c r="H35" s="157" t="s">
        <v>293</v>
      </c>
      <c r="I35" s="113">
        <v>150000</v>
      </c>
      <c r="J35" s="113">
        <v>150000</v>
      </c>
      <c r="K35" s="113">
        <v>150000</v>
      </c>
      <c r="L35" s="113"/>
      <c r="M35" s="113"/>
      <c r="N35" s="113"/>
      <c r="O35" s="113"/>
      <c r="P35" s="113"/>
      <c r="Q35" s="113"/>
      <c r="R35" s="113"/>
      <c r="S35" s="113"/>
      <c r="T35" s="113"/>
      <c r="U35" s="113"/>
      <c r="V35" s="113"/>
      <c r="W35" s="113"/>
    </row>
    <row r="36" s="95" customFormat="1" ht="18.75" customHeight="1" spans="1:23">
      <c r="A36" s="157" t="s">
        <v>280</v>
      </c>
      <c r="B36" s="157" t="s">
        <v>302</v>
      </c>
      <c r="C36" s="156" t="s">
        <v>301</v>
      </c>
      <c r="D36" s="157" t="s">
        <v>71</v>
      </c>
      <c r="E36" s="157" t="s">
        <v>90</v>
      </c>
      <c r="F36" s="157" t="s">
        <v>91</v>
      </c>
      <c r="G36" s="157" t="s">
        <v>247</v>
      </c>
      <c r="H36" s="157" t="s">
        <v>248</v>
      </c>
      <c r="I36" s="113">
        <v>5000</v>
      </c>
      <c r="J36" s="113">
        <v>5000</v>
      </c>
      <c r="K36" s="113">
        <v>5000</v>
      </c>
      <c r="L36" s="113"/>
      <c r="M36" s="113"/>
      <c r="N36" s="113"/>
      <c r="O36" s="113"/>
      <c r="P36" s="113"/>
      <c r="Q36" s="113"/>
      <c r="R36" s="113"/>
      <c r="S36" s="113"/>
      <c r="T36" s="113"/>
      <c r="U36" s="113"/>
      <c r="V36" s="113"/>
      <c r="W36" s="113"/>
    </row>
    <row r="37" s="95" customFormat="1" ht="18.75" customHeight="1" spans="1:23">
      <c r="A37" s="158"/>
      <c r="B37" s="158"/>
      <c r="C37" s="156" t="s">
        <v>307</v>
      </c>
      <c r="D37" s="158"/>
      <c r="E37" s="158"/>
      <c r="F37" s="158"/>
      <c r="G37" s="158"/>
      <c r="H37" s="158"/>
      <c r="I37" s="113">
        <v>800000</v>
      </c>
      <c r="J37" s="113">
        <v>800000</v>
      </c>
      <c r="K37" s="113">
        <v>800000</v>
      </c>
      <c r="L37" s="113"/>
      <c r="M37" s="113"/>
      <c r="N37" s="113"/>
      <c r="O37" s="113"/>
      <c r="P37" s="113"/>
      <c r="Q37" s="113"/>
      <c r="R37" s="113"/>
      <c r="S37" s="113"/>
      <c r="T37" s="113"/>
      <c r="U37" s="113"/>
      <c r="V37" s="113"/>
      <c r="W37" s="113"/>
    </row>
    <row r="38" s="95" customFormat="1" ht="18.75" customHeight="1" spans="1:23">
      <c r="A38" s="157" t="s">
        <v>280</v>
      </c>
      <c r="B38" s="157" t="s">
        <v>308</v>
      </c>
      <c r="C38" s="156" t="s">
        <v>307</v>
      </c>
      <c r="D38" s="157" t="s">
        <v>71</v>
      </c>
      <c r="E38" s="157" t="s">
        <v>90</v>
      </c>
      <c r="F38" s="157" t="s">
        <v>91</v>
      </c>
      <c r="G38" s="157" t="s">
        <v>241</v>
      </c>
      <c r="H38" s="157" t="s">
        <v>242</v>
      </c>
      <c r="I38" s="113">
        <v>218600</v>
      </c>
      <c r="J38" s="113">
        <v>218600</v>
      </c>
      <c r="K38" s="113">
        <v>218600</v>
      </c>
      <c r="L38" s="113"/>
      <c r="M38" s="113"/>
      <c r="N38" s="113"/>
      <c r="O38" s="113"/>
      <c r="P38" s="113"/>
      <c r="Q38" s="113"/>
      <c r="R38" s="113"/>
      <c r="S38" s="113"/>
      <c r="T38" s="113"/>
      <c r="U38" s="113"/>
      <c r="V38" s="113"/>
      <c r="W38" s="113"/>
    </row>
    <row r="39" s="95" customFormat="1" ht="18.75" customHeight="1" spans="1:23">
      <c r="A39" s="157" t="s">
        <v>280</v>
      </c>
      <c r="B39" s="157" t="s">
        <v>308</v>
      </c>
      <c r="C39" s="156" t="s">
        <v>307</v>
      </c>
      <c r="D39" s="157" t="s">
        <v>71</v>
      </c>
      <c r="E39" s="157" t="s">
        <v>90</v>
      </c>
      <c r="F39" s="157" t="s">
        <v>91</v>
      </c>
      <c r="G39" s="157" t="s">
        <v>243</v>
      </c>
      <c r="H39" s="157" t="s">
        <v>244</v>
      </c>
      <c r="I39" s="113">
        <v>130000</v>
      </c>
      <c r="J39" s="113">
        <v>130000</v>
      </c>
      <c r="K39" s="113">
        <v>130000</v>
      </c>
      <c r="L39" s="113"/>
      <c r="M39" s="113"/>
      <c r="N39" s="113"/>
      <c r="O39" s="113"/>
      <c r="P39" s="113"/>
      <c r="Q39" s="113"/>
      <c r="R39" s="113"/>
      <c r="S39" s="113"/>
      <c r="T39" s="113"/>
      <c r="U39" s="113"/>
      <c r="V39" s="113"/>
      <c r="W39" s="113"/>
    </row>
    <row r="40" s="95" customFormat="1" ht="18.75" customHeight="1" spans="1:23">
      <c r="A40" s="157" t="s">
        <v>280</v>
      </c>
      <c r="B40" s="157" t="s">
        <v>308</v>
      </c>
      <c r="C40" s="156" t="s">
        <v>307</v>
      </c>
      <c r="D40" s="157" t="s">
        <v>71</v>
      </c>
      <c r="E40" s="157" t="s">
        <v>90</v>
      </c>
      <c r="F40" s="157" t="s">
        <v>91</v>
      </c>
      <c r="G40" s="157" t="s">
        <v>309</v>
      </c>
      <c r="H40" s="157" t="s">
        <v>310</v>
      </c>
      <c r="I40" s="113">
        <v>10000</v>
      </c>
      <c r="J40" s="113">
        <v>10000</v>
      </c>
      <c r="K40" s="113">
        <v>10000</v>
      </c>
      <c r="L40" s="113"/>
      <c r="M40" s="113"/>
      <c r="N40" s="113"/>
      <c r="O40" s="113"/>
      <c r="P40" s="113"/>
      <c r="Q40" s="113"/>
      <c r="R40" s="113"/>
      <c r="S40" s="113"/>
      <c r="T40" s="113"/>
      <c r="U40" s="113"/>
      <c r="V40" s="113"/>
      <c r="W40" s="113"/>
    </row>
    <row r="41" s="95" customFormat="1" ht="18.75" customHeight="1" spans="1:23">
      <c r="A41" s="157" t="s">
        <v>280</v>
      </c>
      <c r="B41" s="157" t="s">
        <v>308</v>
      </c>
      <c r="C41" s="156" t="s">
        <v>307</v>
      </c>
      <c r="D41" s="157" t="s">
        <v>71</v>
      </c>
      <c r="E41" s="157" t="s">
        <v>90</v>
      </c>
      <c r="F41" s="157" t="s">
        <v>91</v>
      </c>
      <c r="G41" s="157" t="s">
        <v>303</v>
      </c>
      <c r="H41" s="157" t="s">
        <v>304</v>
      </c>
      <c r="I41" s="113">
        <v>40000</v>
      </c>
      <c r="J41" s="113">
        <v>40000</v>
      </c>
      <c r="K41" s="113">
        <v>40000</v>
      </c>
      <c r="L41" s="113"/>
      <c r="M41" s="113"/>
      <c r="N41" s="113"/>
      <c r="O41" s="113"/>
      <c r="P41" s="113"/>
      <c r="Q41" s="113"/>
      <c r="R41" s="113"/>
      <c r="S41" s="113"/>
      <c r="T41" s="113"/>
      <c r="U41" s="113"/>
      <c r="V41" s="113"/>
      <c r="W41" s="113"/>
    </row>
    <row r="42" s="95" customFormat="1" ht="18.75" customHeight="1" spans="1:23">
      <c r="A42" s="157" t="s">
        <v>280</v>
      </c>
      <c r="B42" s="157" t="s">
        <v>308</v>
      </c>
      <c r="C42" s="156" t="s">
        <v>307</v>
      </c>
      <c r="D42" s="157" t="s">
        <v>71</v>
      </c>
      <c r="E42" s="157" t="s">
        <v>90</v>
      </c>
      <c r="F42" s="157" t="s">
        <v>91</v>
      </c>
      <c r="G42" s="157" t="s">
        <v>255</v>
      </c>
      <c r="H42" s="157" t="s">
        <v>256</v>
      </c>
      <c r="I42" s="113">
        <v>60000</v>
      </c>
      <c r="J42" s="113">
        <v>60000</v>
      </c>
      <c r="K42" s="113">
        <v>60000</v>
      </c>
      <c r="L42" s="113"/>
      <c r="M42" s="113"/>
      <c r="N42" s="113"/>
      <c r="O42" s="113"/>
      <c r="P42" s="113"/>
      <c r="Q42" s="113"/>
      <c r="R42" s="113"/>
      <c r="S42" s="113"/>
      <c r="T42" s="113"/>
      <c r="U42" s="113"/>
      <c r="V42" s="113"/>
      <c r="W42" s="113"/>
    </row>
    <row r="43" s="95" customFormat="1" ht="18.75" customHeight="1" spans="1:23">
      <c r="A43" s="157" t="s">
        <v>280</v>
      </c>
      <c r="B43" s="157" t="s">
        <v>308</v>
      </c>
      <c r="C43" s="156" t="s">
        <v>307</v>
      </c>
      <c r="D43" s="157" t="s">
        <v>71</v>
      </c>
      <c r="E43" s="157" t="s">
        <v>90</v>
      </c>
      <c r="F43" s="157" t="s">
        <v>91</v>
      </c>
      <c r="G43" s="157" t="s">
        <v>250</v>
      </c>
      <c r="H43" s="157" t="s">
        <v>182</v>
      </c>
      <c r="I43" s="113">
        <v>20000</v>
      </c>
      <c r="J43" s="113">
        <v>20000</v>
      </c>
      <c r="K43" s="113">
        <v>20000</v>
      </c>
      <c r="L43" s="113"/>
      <c r="M43" s="113"/>
      <c r="N43" s="113"/>
      <c r="O43" s="113"/>
      <c r="P43" s="113"/>
      <c r="Q43" s="113"/>
      <c r="R43" s="113"/>
      <c r="S43" s="113"/>
      <c r="T43" s="113"/>
      <c r="U43" s="113"/>
      <c r="V43" s="113"/>
      <c r="W43" s="113"/>
    </row>
    <row r="44" s="95" customFormat="1" ht="18.75" customHeight="1" spans="1:23">
      <c r="A44" s="157" t="s">
        <v>280</v>
      </c>
      <c r="B44" s="157" t="s">
        <v>308</v>
      </c>
      <c r="C44" s="156" t="s">
        <v>307</v>
      </c>
      <c r="D44" s="157" t="s">
        <v>71</v>
      </c>
      <c r="E44" s="157" t="s">
        <v>90</v>
      </c>
      <c r="F44" s="157" t="s">
        <v>91</v>
      </c>
      <c r="G44" s="157" t="s">
        <v>305</v>
      </c>
      <c r="H44" s="157" t="s">
        <v>306</v>
      </c>
      <c r="I44" s="113">
        <v>30000</v>
      </c>
      <c r="J44" s="113">
        <v>30000</v>
      </c>
      <c r="K44" s="113">
        <v>30000</v>
      </c>
      <c r="L44" s="113"/>
      <c r="M44" s="113"/>
      <c r="N44" s="113"/>
      <c r="O44" s="113"/>
      <c r="P44" s="113"/>
      <c r="Q44" s="113"/>
      <c r="R44" s="113"/>
      <c r="S44" s="113"/>
      <c r="T44" s="113"/>
      <c r="U44" s="113"/>
      <c r="V44" s="113"/>
      <c r="W44" s="113"/>
    </row>
    <row r="45" s="95" customFormat="1" ht="18.75" customHeight="1" spans="1:23">
      <c r="A45" s="157" t="s">
        <v>280</v>
      </c>
      <c r="B45" s="157" t="s">
        <v>308</v>
      </c>
      <c r="C45" s="156" t="s">
        <v>307</v>
      </c>
      <c r="D45" s="157" t="s">
        <v>71</v>
      </c>
      <c r="E45" s="157" t="s">
        <v>90</v>
      </c>
      <c r="F45" s="157" t="s">
        <v>91</v>
      </c>
      <c r="G45" s="157" t="s">
        <v>292</v>
      </c>
      <c r="H45" s="157" t="s">
        <v>293</v>
      </c>
      <c r="I45" s="113">
        <v>200000</v>
      </c>
      <c r="J45" s="113">
        <v>200000</v>
      </c>
      <c r="K45" s="113">
        <v>200000</v>
      </c>
      <c r="L45" s="113"/>
      <c r="M45" s="113"/>
      <c r="N45" s="113"/>
      <c r="O45" s="113"/>
      <c r="P45" s="113"/>
      <c r="Q45" s="113"/>
      <c r="R45" s="113"/>
      <c r="S45" s="113"/>
      <c r="T45" s="113"/>
      <c r="U45" s="113"/>
      <c r="V45" s="113"/>
      <c r="W45" s="113"/>
    </row>
    <row r="46" s="95" customFormat="1" ht="18.75" customHeight="1" spans="1:23">
      <c r="A46" s="157" t="s">
        <v>280</v>
      </c>
      <c r="B46" s="157" t="s">
        <v>308</v>
      </c>
      <c r="C46" s="156" t="s">
        <v>307</v>
      </c>
      <c r="D46" s="157" t="s">
        <v>71</v>
      </c>
      <c r="E46" s="157" t="s">
        <v>90</v>
      </c>
      <c r="F46" s="157" t="s">
        <v>91</v>
      </c>
      <c r="G46" s="157" t="s">
        <v>247</v>
      </c>
      <c r="H46" s="157" t="s">
        <v>248</v>
      </c>
      <c r="I46" s="113">
        <v>80000</v>
      </c>
      <c r="J46" s="113">
        <v>80000</v>
      </c>
      <c r="K46" s="113">
        <v>80000</v>
      </c>
      <c r="L46" s="113"/>
      <c r="M46" s="113"/>
      <c r="N46" s="113"/>
      <c r="O46" s="113"/>
      <c r="P46" s="113"/>
      <c r="Q46" s="113"/>
      <c r="R46" s="113"/>
      <c r="S46" s="113"/>
      <c r="T46" s="113"/>
      <c r="U46" s="113"/>
      <c r="V46" s="113"/>
      <c r="W46" s="113"/>
    </row>
    <row r="47" s="95" customFormat="1" ht="18.75" customHeight="1" spans="1:23">
      <c r="A47" s="157" t="s">
        <v>280</v>
      </c>
      <c r="B47" s="157" t="s">
        <v>308</v>
      </c>
      <c r="C47" s="156" t="s">
        <v>307</v>
      </c>
      <c r="D47" s="157" t="s">
        <v>71</v>
      </c>
      <c r="E47" s="157" t="s">
        <v>90</v>
      </c>
      <c r="F47" s="157" t="s">
        <v>91</v>
      </c>
      <c r="G47" s="157" t="s">
        <v>311</v>
      </c>
      <c r="H47" s="157" t="s">
        <v>312</v>
      </c>
      <c r="I47" s="113">
        <v>11400</v>
      </c>
      <c r="J47" s="113">
        <v>11400</v>
      </c>
      <c r="K47" s="113">
        <v>11400</v>
      </c>
      <c r="L47" s="113"/>
      <c r="M47" s="113"/>
      <c r="N47" s="113"/>
      <c r="O47" s="113"/>
      <c r="P47" s="113"/>
      <c r="Q47" s="113"/>
      <c r="R47" s="113"/>
      <c r="S47" s="113"/>
      <c r="T47" s="113"/>
      <c r="U47" s="113"/>
      <c r="V47" s="113"/>
      <c r="W47" s="113"/>
    </row>
    <row r="48" s="95" customFormat="1" ht="18.75" customHeight="1" spans="1:23">
      <c r="A48" s="158"/>
      <c r="B48" s="158"/>
      <c r="C48" s="156" t="s">
        <v>313</v>
      </c>
      <c r="D48" s="158"/>
      <c r="E48" s="158"/>
      <c r="F48" s="158"/>
      <c r="G48" s="158"/>
      <c r="H48" s="158"/>
      <c r="I48" s="113">
        <v>4100000</v>
      </c>
      <c r="J48" s="113">
        <v>4100000</v>
      </c>
      <c r="K48" s="113">
        <v>4100000</v>
      </c>
      <c r="L48" s="113"/>
      <c r="M48" s="113"/>
      <c r="N48" s="113"/>
      <c r="O48" s="113"/>
      <c r="P48" s="113"/>
      <c r="Q48" s="113"/>
      <c r="R48" s="113"/>
      <c r="S48" s="113"/>
      <c r="T48" s="113"/>
      <c r="U48" s="113"/>
      <c r="V48" s="113"/>
      <c r="W48" s="113"/>
    </row>
    <row r="49" s="95" customFormat="1" ht="18.75" customHeight="1" spans="1:23">
      <c r="A49" s="157" t="s">
        <v>297</v>
      </c>
      <c r="B49" s="157" t="s">
        <v>314</v>
      </c>
      <c r="C49" s="156" t="s">
        <v>313</v>
      </c>
      <c r="D49" s="157" t="s">
        <v>71</v>
      </c>
      <c r="E49" s="157" t="s">
        <v>90</v>
      </c>
      <c r="F49" s="157" t="s">
        <v>91</v>
      </c>
      <c r="G49" s="157" t="s">
        <v>241</v>
      </c>
      <c r="H49" s="157" t="s">
        <v>242</v>
      </c>
      <c r="I49" s="113">
        <v>389000</v>
      </c>
      <c r="J49" s="113">
        <v>389000</v>
      </c>
      <c r="K49" s="113">
        <v>389000</v>
      </c>
      <c r="L49" s="113"/>
      <c r="M49" s="113"/>
      <c r="N49" s="113"/>
      <c r="O49" s="113"/>
      <c r="P49" s="113"/>
      <c r="Q49" s="113"/>
      <c r="R49" s="113"/>
      <c r="S49" s="113"/>
      <c r="T49" s="113"/>
      <c r="U49" s="113"/>
      <c r="V49" s="113"/>
      <c r="W49" s="113"/>
    </row>
    <row r="50" s="95" customFormat="1" ht="18.75" customHeight="1" spans="1:23">
      <c r="A50" s="157" t="s">
        <v>297</v>
      </c>
      <c r="B50" s="157" t="s">
        <v>314</v>
      </c>
      <c r="C50" s="156" t="s">
        <v>313</v>
      </c>
      <c r="D50" s="157" t="s">
        <v>71</v>
      </c>
      <c r="E50" s="157" t="s">
        <v>90</v>
      </c>
      <c r="F50" s="157" t="s">
        <v>91</v>
      </c>
      <c r="G50" s="157" t="s">
        <v>315</v>
      </c>
      <c r="H50" s="157" t="s">
        <v>316</v>
      </c>
      <c r="I50" s="113">
        <v>30000</v>
      </c>
      <c r="J50" s="113">
        <v>30000</v>
      </c>
      <c r="K50" s="113">
        <v>30000</v>
      </c>
      <c r="L50" s="113"/>
      <c r="M50" s="113"/>
      <c r="N50" s="113"/>
      <c r="O50" s="113"/>
      <c r="P50" s="113"/>
      <c r="Q50" s="113"/>
      <c r="R50" s="113"/>
      <c r="S50" s="113"/>
      <c r="T50" s="113"/>
      <c r="U50" s="113"/>
      <c r="V50" s="113"/>
      <c r="W50" s="113"/>
    </row>
    <row r="51" s="95" customFormat="1" ht="18.75" customHeight="1" spans="1:23">
      <c r="A51" s="157" t="s">
        <v>297</v>
      </c>
      <c r="B51" s="157" t="s">
        <v>314</v>
      </c>
      <c r="C51" s="156" t="s">
        <v>313</v>
      </c>
      <c r="D51" s="157" t="s">
        <v>71</v>
      </c>
      <c r="E51" s="157" t="s">
        <v>90</v>
      </c>
      <c r="F51" s="157" t="s">
        <v>91</v>
      </c>
      <c r="G51" s="157" t="s">
        <v>243</v>
      </c>
      <c r="H51" s="157" t="s">
        <v>244</v>
      </c>
      <c r="I51" s="113">
        <v>130000</v>
      </c>
      <c r="J51" s="113">
        <v>130000</v>
      </c>
      <c r="K51" s="113">
        <v>130000</v>
      </c>
      <c r="L51" s="113"/>
      <c r="M51" s="113"/>
      <c r="N51" s="113"/>
      <c r="O51" s="113"/>
      <c r="P51" s="113"/>
      <c r="Q51" s="113"/>
      <c r="R51" s="113"/>
      <c r="S51" s="113"/>
      <c r="T51" s="113"/>
      <c r="U51" s="113"/>
      <c r="V51" s="113"/>
      <c r="W51" s="113"/>
    </row>
    <row r="52" s="95" customFormat="1" ht="18.75" customHeight="1" spans="1:23">
      <c r="A52" s="157" t="s">
        <v>297</v>
      </c>
      <c r="B52" s="157" t="s">
        <v>314</v>
      </c>
      <c r="C52" s="156" t="s">
        <v>313</v>
      </c>
      <c r="D52" s="157" t="s">
        <v>71</v>
      </c>
      <c r="E52" s="157" t="s">
        <v>90</v>
      </c>
      <c r="F52" s="157" t="s">
        <v>91</v>
      </c>
      <c r="G52" s="157" t="s">
        <v>309</v>
      </c>
      <c r="H52" s="157" t="s">
        <v>310</v>
      </c>
      <c r="I52" s="113">
        <v>5000</v>
      </c>
      <c r="J52" s="113">
        <v>5000</v>
      </c>
      <c r="K52" s="113">
        <v>5000</v>
      </c>
      <c r="L52" s="113"/>
      <c r="M52" s="113"/>
      <c r="N52" s="113"/>
      <c r="O52" s="113"/>
      <c r="P52" s="113"/>
      <c r="Q52" s="113"/>
      <c r="R52" s="113"/>
      <c r="S52" s="113"/>
      <c r="T52" s="113"/>
      <c r="U52" s="113"/>
      <c r="V52" s="113"/>
      <c r="W52" s="113"/>
    </row>
    <row r="53" s="95" customFormat="1" ht="18.75" customHeight="1" spans="1:23">
      <c r="A53" s="157" t="s">
        <v>297</v>
      </c>
      <c r="B53" s="157" t="s">
        <v>314</v>
      </c>
      <c r="C53" s="156" t="s">
        <v>313</v>
      </c>
      <c r="D53" s="157" t="s">
        <v>71</v>
      </c>
      <c r="E53" s="157" t="s">
        <v>90</v>
      </c>
      <c r="F53" s="157" t="s">
        <v>91</v>
      </c>
      <c r="G53" s="157" t="s">
        <v>303</v>
      </c>
      <c r="H53" s="157" t="s">
        <v>304</v>
      </c>
      <c r="I53" s="113">
        <v>30000</v>
      </c>
      <c r="J53" s="113">
        <v>30000</v>
      </c>
      <c r="K53" s="113">
        <v>30000</v>
      </c>
      <c r="L53" s="113"/>
      <c r="M53" s="113"/>
      <c r="N53" s="113"/>
      <c r="O53" s="113"/>
      <c r="P53" s="113"/>
      <c r="Q53" s="113"/>
      <c r="R53" s="113"/>
      <c r="S53" s="113"/>
      <c r="T53" s="113"/>
      <c r="U53" s="113"/>
      <c r="V53" s="113"/>
      <c r="W53" s="113"/>
    </row>
    <row r="54" s="95" customFormat="1" ht="18.75" customHeight="1" spans="1:23">
      <c r="A54" s="157" t="s">
        <v>297</v>
      </c>
      <c r="B54" s="157" t="s">
        <v>314</v>
      </c>
      <c r="C54" s="156" t="s">
        <v>313</v>
      </c>
      <c r="D54" s="157" t="s">
        <v>71</v>
      </c>
      <c r="E54" s="157" t="s">
        <v>90</v>
      </c>
      <c r="F54" s="157" t="s">
        <v>91</v>
      </c>
      <c r="G54" s="157" t="s">
        <v>255</v>
      </c>
      <c r="H54" s="157" t="s">
        <v>256</v>
      </c>
      <c r="I54" s="113">
        <v>30000</v>
      </c>
      <c r="J54" s="113">
        <v>30000</v>
      </c>
      <c r="K54" s="113">
        <v>30000</v>
      </c>
      <c r="L54" s="113"/>
      <c r="M54" s="113"/>
      <c r="N54" s="113"/>
      <c r="O54" s="113"/>
      <c r="P54" s="113"/>
      <c r="Q54" s="113"/>
      <c r="R54" s="113"/>
      <c r="S54" s="113"/>
      <c r="T54" s="113"/>
      <c r="U54" s="113"/>
      <c r="V54" s="113"/>
      <c r="W54" s="113"/>
    </row>
    <row r="55" s="95" customFormat="1" ht="18.75" customHeight="1" spans="1:23">
      <c r="A55" s="157" t="s">
        <v>297</v>
      </c>
      <c r="B55" s="157" t="s">
        <v>314</v>
      </c>
      <c r="C55" s="156" t="s">
        <v>313</v>
      </c>
      <c r="D55" s="157" t="s">
        <v>71</v>
      </c>
      <c r="E55" s="157" t="s">
        <v>90</v>
      </c>
      <c r="F55" s="157" t="s">
        <v>91</v>
      </c>
      <c r="G55" s="157" t="s">
        <v>250</v>
      </c>
      <c r="H55" s="157" t="s">
        <v>182</v>
      </c>
      <c r="I55" s="113">
        <v>20000</v>
      </c>
      <c r="J55" s="113">
        <v>20000</v>
      </c>
      <c r="K55" s="113">
        <v>20000</v>
      </c>
      <c r="L55" s="113"/>
      <c r="M55" s="113"/>
      <c r="N55" s="113"/>
      <c r="O55" s="113"/>
      <c r="P55" s="113"/>
      <c r="Q55" s="113"/>
      <c r="R55" s="113"/>
      <c r="S55" s="113"/>
      <c r="T55" s="113"/>
      <c r="U55" s="113"/>
      <c r="V55" s="113"/>
      <c r="W55" s="113"/>
    </row>
    <row r="56" s="95" customFormat="1" ht="18.75" customHeight="1" spans="1:23">
      <c r="A56" s="157" t="s">
        <v>297</v>
      </c>
      <c r="B56" s="157" t="s">
        <v>314</v>
      </c>
      <c r="C56" s="156" t="s">
        <v>313</v>
      </c>
      <c r="D56" s="157" t="s">
        <v>71</v>
      </c>
      <c r="E56" s="157" t="s">
        <v>90</v>
      </c>
      <c r="F56" s="157" t="s">
        <v>91</v>
      </c>
      <c r="G56" s="157" t="s">
        <v>305</v>
      </c>
      <c r="H56" s="157" t="s">
        <v>306</v>
      </c>
      <c r="I56" s="113">
        <v>6000</v>
      </c>
      <c r="J56" s="113">
        <v>6000</v>
      </c>
      <c r="K56" s="113">
        <v>6000</v>
      </c>
      <c r="L56" s="113"/>
      <c r="M56" s="113"/>
      <c r="N56" s="113"/>
      <c r="O56" s="113"/>
      <c r="P56" s="113"/>
      <c r="Q56" s="113"/>
      <c r="R56" s="113"/>
      <c r="S56" s="113"/>
      <c r="T56" s="113"/>
      <c r="U56" s="113"/>
      <c r="V56" s="113"/>
      <c r="W56" s="113"/>
    </row>
    <row r="57" s="95" customFormat="1" ht="18.75" customHeight="1" spans="1:23">
      <c r="A57" s="157" t="s">
        <v>297</v>
      </c>
      <c r="B57" s="157" t="s">
        <v>314</v>
      </c>
      <c r="C57" s="156" t="s">
        <v>313</v>
      </c>
      <c r="D57" s="157" t="s">
        <v>71</v>
      </c>
      <c r="E57" s="157" t="s">
        <v>90</v>
      </c>
      <c r="F57" s="157" t="s">
        <v>91</v>
      </c>
      <c r="G57" s="157" t="s">
        <v>292</v>
      </c>
      <c r="H57" s="157" t="s">
        <v>293</v>
      </c>
      <c r="I57" s="113">
        <v>3400000</v>
      </c>
      <c r="J57" s="113">
        <v>3400000</v>
      </c>
      <c r="K57" s="113">
        <v>3400000</v>
      </c>
      <c r="L57" s="113"/>
      <c r="M57" s="113"/>
      <c r="N57" s="113"/>
      <c r="O57" s="113"/>
      <c r="P57" s="113"/>
      <c r="Q57" s="113"/>
      <c r="R57" s="113"/>
      <c r="S57" s="113"/>
      <c r="T57" s="113"/>
      <c r="U57" s="113"/>
      <c r="V57" s="113"/>
      <c r="W57" s="113"/>
    </row>
    <row r="58" s="95" customFormat="1" ht="18.75" customHeight="1" spans="1:23">
      <c r="A58" s="157" t="s">
        <v>297</v>
      </c>
      <c r="B58" s="157" t="s">
        <v>314</v>
      </c>
      <c r="C58" s="156" t="s">
        <v>313</v>
      </c>
      <c r="D58" s="157" t="s">
        <v>71</v>
      </c>
      <c r="E58" s="157" t="s">
        <v>90</v>
      </c>
      <c r="F58" s="157" t="s">
        <v>91</v>
      </c>
      <c r="G58" s="157" t="s">
        <v>247</v>
      </c>
      <c r="H58" s="157" t="s">
        <v>248</v>
      </c>
      <c r="I58" s="113">
        <v>60000</v>
      </c>
      <c r="J58" s="113">
        <v>60000</v>
      </c>
      <c r="K58" s="113">
        <v>60000</v>
      </c>
      <c r="L58" s="113"/>
      <c r="M58" s="113"/>
      <c r="N58" s="113"/>
      <c r="O58" s="113"/>
      <c r="P58" s="113"/>
      <c r="Q58" s="113"/>
      <c r="R58" s="113"/>
      <c r="S58" s="113"/>
      <c r="T58" s="113"/>
      <c r="U58" s="113"/>
      <c r="V58" s="113"/>
      <c r="W58" s="113"/>
    </row>
    <row r="59" s="95" customFormat="1" ht="18.75" customHeight="1" spans="1:23">
      <c r="A59" s="158"/>
      <c r="B59" s="158"/>
      <c r="C59" s="156" t="s">
        <v>317</v>
      </c>
      <c r="D59" s="158"/>
      <c r="E59" s="158"/>
      <c r="F59" s="158"/>
      <c r="G59" s="158"/>
      <c r="H59" s="158"/>
      <c r="I59" s="113">
        <v>500000</v>
      </c>
      <c r="J59" s="113">
        <v>500000</v>
      </c>
      <c r="K59" s="113">
        <v>500000</v>
      </c>
      <c r="L59" s="113"/>
      <c r="M59" s="113"/>
      <c r="N59" s="113"/>
      <c r="O59" s="113"/>
      <c r="P59" s="113"/>
      <c r="Q59" s="113"/>
      <c r="R59" s="113"/>
      <c r="S59" s="113"/>
      <c r="T59" s="113"/>
      <c r="U59" s="113"/>
      <c r="V59" s="113"/>
      <c r="W59" s="113"/>
    </row>
    <row r="60" s="95" customFormat="1" ht="18.75" customHeight="1" spans="1:23">
      <c r="A60" s="157" t="s">
        <v>297</v>
      </c>
      <c r="B60" s="157" t="s">
        <v>318</v>
      </c>
      <c r="C60" s="156" t="s">
        <v>317</v>
      </c>
      <c r="D60" s="157" t="s">
        <v>71</v>
      </c>
      <c r="E60" s="157" t="s">
        <v>90</v>
      </c>
      <c r="F60" s="157" t="s">
        <v>91</v>
      </c>
      <c r="G60" s="157" t="s">
        <v>241</v>
      </c>
      <c r="H60" s="157" t="s">
        <v>242</v>
      </c>
      <c r="I60" s="113">
        <v>157000</v>
      </c>
      <c r="J60" s="113">
        <v>157000</v>
      </c>
      <c r="K60" s="113">
        <v>157000</v>
      </c>
      <c r="L60" s="113"/>
      <c r="M60" s="113"/>
      <c r="N60" s="113"/>
      <c r="O60" s="113"/>
      <c r="P60" s="113"/>
      <c r="Q60" s="113"/>
      <c r="R60" s="113"/>
      <c r="S60" s="113"/>
      <c r="T60" s="113"/>
      <c r="U60" s="113"/>
      <c r="V60" s="113"/>
      <c r="W60" s="113"/>
    </row>
    <row r="61" s="95" customFormat="1" ht="18.75" customHeight="1" spans="1:23">
      <c r="A61" s="157" t="s">
        <v>297</v>
      </c>
      <c r="B61" s="157" t="s">
        <v>318</v>
      </c>
      <c r="C61" s="156" t="s">
        <v>317</v>
      </c>
      <c r="D61" s="157" t="s">
        <v>71</v>
      </c>
      <c r="E61" s="157" t="s">
        <v>90</v>
      </c>
      <c r="F61" s="157" t="s">
        <v>91</v>
      </c>
      <c r="G61" s="157" t="s">
        <v>290</v>
      </c>
      <c r="H61" s="157" t="s">
        <v>291</v>
      </c>
      <c r="I61" s="113">
        <v>15000</v>
      </c>
      <c r="J61" s="113">
        <v>15000</v>
      </c>
      <c r="K61" s="113">
        <v>15000</v>
      </c>
      <c r="L61" s="113"/>
      <c r="M61" s="113"/>
      <c r="N61" s="113"/>
      <c r="O61" s="113"/>
      <c r="P61" s="113"/>
      <c r="Q61" s="113"/>
      <c r="R61" s="113"/>
      <c r="S61" s="113"/>
      <c r="T61" s="113"/>
      <c r="U61" s="113"/>
      <c r="V61" s="113"/>
      <c r="W61" s="113"/>
    </row>
    <row r="62" s="95" customFormat="1" ht="18.75" customHeight="1" spans="1:23">
      <c r="A62" s="157" t="s">
        <v>297</v>
      </c>
      <c r="B62" s="157" t="s">
        <v>318</v>
      </c>
      <c r="C62" s="156" t="s">
        <v>317</v>
      </c>
      <c r="D62" s="157" t="s">
        <v>71</v>
      </c>
      <c r="E62" s="157" t="s">
        <v>90</v>
      </c>
      <c r="F62" s="157" t="s">
        <v>91</v>
      </c>
      <c r="G62" s="157" t="s">
        <v>243</v>
      </c>
      <c r="H62" s="157" t="s">
        <v>244</v>
      </c>
      <c r="I62" s="113">
        <v>20000</v>
      </c>
      <c r="J62" s="113">
        <v>20000</v>
      </c>
      <c r="K62" s="113">
        <v>20000</v>
      </c>
      <c r="L62" s="113"/>
      <c r="M62" s="113"/>
      <c r="N62" s="113"/>
      <c r="O62" s="113"/>
      <c r="P62" s="113"/>
      <c r="Q62" s="113"/>
      <c r="R62" s="113"/>
      <c r="S62" s="113"/>
      <c r="T62" s="113"/>
      <c r="U62" s="113"/>
      <c r="V62" s="113"/>
      <c r="W62" s="113"/>
    </row>
    <row r="63" s="95" customFormat="1" ht="18.75" customHeight="1" spans="1:23">
      <c r="A63" s="157" t="s">
        <v>297</v>
      </c>
      <c r="B63" s="157" t="s">
        <v>318</v>
      </c>
      <c r="C63" s="156" t="s">
        <v>317</v>
      </c>
      <c r="D63" s="157" t="s">
        <v>71</v>
      </c>
      <c r="E63" s="157" t="s">
        <v>90</v>
      </c>
      <c r="F63" s="157" t="s">
        <v>91</v>
      </c>
      <c r="G63" s="157" t="s">
        <v>250</v>
      </c>
      <c r="H63" s="157" t="s">
        <v>182</v>
      </c>
      <c r="I63" s="113">
        <v>3000</v>
      </c>
      <c r="J63" s="113">
        <v>3000</v>
      </c>
      <c r="K63" s="113">
        <v>3000</v>
      </c>
      <c r="L63" s="113"/>
      <c r="M63" s="113"/>
      <c r="N63" s="113"/>
      <c r="O63" s="113"/>
      <c r="P63" s="113"/>
      <c r="Q63" s="113"/>
      <c r="R63" s="113"/>
      <c r="S63" s="113"/>
      <c r="T63" s="113"/>
      <c r="U63" s="113"/>
      <c r="V63" s="113"/>
      <c r="W63" s="113"/>
    </row>
    <row r="64" s="95" customFormat="1" ht="18.75" customHeight="1" spans="1:23">
      <c r="A64" s="157" t="s">
        <v>297</v>
      </c>
      <c r="B64" s="157" t="s">
        <v>318</v>
      </c>
      <c r="C64" s="156" t="s">
        <v>317</v>
      </c>
      <c r="D64" s="157" t="s">
        <v>71</v>
      </c>
      <c r="E64" s="157" t="s">
        <v>90</v>
      </c>
      <c r="F64" s="157" t="s">
        <v>91</v>
      </c>
      <c r="G64" s="157" t="s">
        <v>292</v>
      </c>
      <c r="H64" s="157" t="s">
        <v>293</v>
      </c>
      <c r="I64" s="113">
        <v>300000</v>
      </c>
      <c r="J64" s="113">
        <v>300000</v>
      </c>
      <c r="K64" s="113">
        <v>300000</v>
      </c>
      <c r="L64" s="113"/>
      <c r="M64" s="113"/>
      <c r="N64" s="113"/>
      <c r="O64" s="113"/>
      <c r="P64" s="113"/>
      <c r="Q64" s="113"/>
      <c r="R64" s="113"/>
      <c r="S64" s="113"/>
      <c r="T64" s="113"/>
      <c r="U64" s="113"/>
      <c r="V64" s="113"/>
      <c r="W64" s="113"/>
    </row>
    <row r="65" s="95" customFormat="1" ht="18.75" customHeight="1" spans="1:23">
      <c r="A65" s="157" t="s">
        <v>297</v>
      </c>
      <c r="B65" s="157" t="s">
        <v>318</v>
      </c>
      <c r="C65" s="156" t="s">
        <v>317</v>
      </c>
      <c r="D65" s="157" t="s">
        <v>71</v>
      </c>
      <c r="E65" s="157" t="s">
        <v>90</v>
      </c>
      <c r="F65" s="157" t="s">
        <v>91</v>
      </c>
      <c r="G65" s="157" t="s">
        <v>247</v>
      </c>
      <c r="H65" s="157" t="s">
        <v>248</v>
      </c>
      <c r="I65" s="113">
        <v>5000</v>
      </c>
      <c r="J65" s="113">
        <v>5000</v>
      </c>
      <c r="K65" s="113">
        <v>5000</v>
      </c>
      <c r="L65" s="113"/>
      <c r="M65" s="113"/>
      <c r="N65" s="113"/>
      <c r="O65" s="113"/>
      <c r="P65" s="113"/>
      <c r="Q65" s="113"/>
      <c r="R65" s="113"/>
      <c r="S65" s="113"/>
      <c r="T65" s="113"/>
      <c r="U65" s="113"/>
      <c r="V65" s="113"/>
      <c r="W65" s="113"/>
    </row>
    <row r="66" s="95" customFormat="1" ht="18.75" customHeight="1" spans="1:23">
      <c r="A66" s="158"/>
      <c r="B66" s="158"/>
      <c r="C66" s="156" t="s">
        <v>319</v>
      </c>
      <c r="D66" s="158"/>
      <c r="E66" s="158"/>
      <c r="F66" s="158"/>
      <c r="G66" s="158"/>
      <c r="H66" s="158"/>
      <c r="I66" s="113">
        <v>200000</v>
      </c>
      <c r="J66" s="113">
        <v>200000</v>
      </c>
      <c r="K66" s="113">
        <v>200000</v>
      </c>
      <c r="L66" s="113"/>
      <c r="M66" s="113"/>
      <c r="N66" s="113"/>
      <c r="O66" s="113"/>
      <c r="P66" s="113"/>
      <c r="Q66" s="113"/>
      <c r="R66" s="113"/>
      <c r="S66" s="113"/>
      <c r="T66" s="113"/>
      <c r="U66" s="113"/>
      <c r="V66" s="113"/>
      <c r="W66" s="113"/>
    </row>
    <row r="67" s="95" customFormat="1" ht="18.75" customHeight="1" spans="1:23">
      <c r="A67" s="157" t="s">
        <v>280</v>
      </c>
      <c r="B67" s="157" t="s">
        <v>320</v>
      </c>
      <c r="C67" s="156" t="s">
        <v>319</v>
      </c>
      <c r="D67" s="157" t="s">
        <v>71</v>
      </c>
      <c r="E67" s="157" t="s">
        <v>90</v>
      </c>
      <c r="F67" s="157" t="s">
        <v>91</v>
      </c>
      <c r="G67" s="157" t="s">
        <v>241</v>
      </c>
      <c r="H67" s="157" t="s">
        <v>242</v>
      </c>
      <c r="I67" s="113">
        <v>40000</v>
      </c>
      <c r="J67" s="113">
        <v>40000</v>
      </c>
      <c r="K67" s="113">
        <v>40000</v>
      </c>
      <c r="L67" s="113"/>
      <c r="M67" s="113"/>
      <c r="N67" s="113"/>
      <c r="O67" s="113"/>
      <c r="P67" s="113"/>
      <c r="Q67" s="113"/>
      <c r="R67" s="113"/>
      <c r="S67" s="113"/>
      <c r="T67" s="113"/>
      <c r="U67" s="113"/>
      <c r="V67" s="113"/>
      <c r="W67" s="113"/>
    </row>
    <row r="68" s="95" customFormat="1" ht="18.75" customHeight="1" spans="1:23">
      <c r="A68" s="157" t="s">
        <v>280</v>
      </c>
      <c r="B68" s="157" t="s">
        <v>320</v>
      </c>
      <c r="C68" s="156" t="s">
        <v>319</v>
      </c>
      <c r="D68" s="157" t="s">
        <v>71</v>
      </c>
      <c r="E68" s="157" t="s">
        <v>90</v>
      </c>
      <c r="F68" s="157" t="s">
        <v>91</v>
      </c>
      <c r="G68" s="157" t="s">
        <v>243</v>
      </c>
      <c r="H68" s="157" t="s">
        <v>244</v>
      </c>
      <c r="I68" s="113">
        <v>30000</v>
      </c>
      <c r="J68" s="113">
        <v>30000</v>
      </c>
      <c r="K68" s="113">
        <v>30000</v>
      </c>
      <c r="L68" s="113"/>
      <c r="M68" s="113"/>
      <c r="N68" s="113"/>
      <c r="O68" s="113"/>
      <c r="P68" s="113"/>
      <c r="Q68" s="113"/>
      <c r="R68" s="113"/>
      <c r="S68" s="113"/>
      <c r="T68" s="113"/>
      <c r="U68" s="113"/>
      <c r="V68" s="113"/>
      <c r="W68" s="113"/>
    </row>
    <row r="69" s="95" customFormat="1" ht="18.75" customHeight="1" spans="1:23">
      <c r="A69" s="157" t="s">
        <v>280</v>
      </c>
      <c r="B69" s="157" t="s">
        <v>320</v>
      </c>
      <c r="C69" s="156" t="s">
        <v>319</v>
      </c>
      <c r="D69" s="157" t="s">
        <v>71</v>
      </c>
      <c r="E69" s="157" t="s">
        <v>90</v>
      </c>
      <c r="F69" s="157" t="s">
        <v>91</v>
      </c>
      <c r="G69" s="157" t="s">
        <v>303</v>
      </c>
      <c r="H69" s="157" t="s">
        <v>304</v>
      </c>
      <c r="I69" s="113">
        <v>40000</v>
      </c>
      <c r="J69" s="113">
        <v>40000</v>
      </c>
      <c r="K69" s="113">
        <v>40000</v>
      </c>
      <c r="L69" s="113"/>
      <c r="M69" s="113"/>
      <c r="N69" s="113"/>
      <c r="O69" s="113"/>
      <c r="P69" s="113"/>
      <c r="Q69" s="113"/>
      <c r="R69" s="113"/>
      <c r="S69" s="113"/>
      <c r="T69" s="113"/>
      <c r="U69" s="113"/>
      <c r="V69" s="113"/>
      <c r="W69" s="113"/>
    </row>
    <row r="70" s="95" customFormat="1" ht="18.75" customHeight="1" spans="1:23">
      <c r="A70" s="157" t="s">
        <v>280</v>
      </c>
      <c r="B70" s="157" t="s">
        <v>320</v>
      </c>
      <c r="C70" s="156" t="s">
        <v>319</v>
      </c>
      <c r="D70" s="157" t="s">
        <v>71</v>
      </c>
      <c r="E70" s="157" t="s">
        <v>90</v>
      </c>
      <c r="F70" s="157" t="s">
        <v>91</v>
      </c>
      <c r="G70" s="157" t="s">
        <v>305</v>
      </c>
      <c r="H70" s="157" t="s">
        <v>306</v>
      </c>
      <c r="I70" s="113">
        <v>15000</v>
      </c>
      <c r="J70" s="113">
        <v>15000</v>
      </c>
      <c r="K70" s="113">
        <v>15000</v>
      </c>
      <c r="L70" s="113"/>
      <c r="M70" s="113"/>
      <c r="N70" s="113"/>
      <c r="O70" s="113"/>
      <c r="P70" s="113"/>
      <c r="Q70" s="113"/>
      <c r="R70" s="113"/>
      <c r="S70" s="113"/>
      <c r="T70" s="113"/>
      <c r="U70" s="113"/>
      <c r="V70" s="113"/>
      <c r="W70" s="113"/>
    </row>
    <row r="71" s="95" customFormat="1" ht="18.75" customHeight="1" spans="1:23">
      <c r="A71" s="157" t="s">
        <v>280</v>
      </c>
      <c r="B71" s="157" t="s">
        <v>320</v>
      </c>
      <c r="C71" s="156" t="s">
        <v>319</v>
      </c>
      <c r="D71" s="157" t="s">
        <v>71</v>
      </c>
      <c r="E71" s="157" t="s">
        <v>90</v>
      </c>
      <c r="F71" s="157" t="s">
        <v>91</v>
      </c>
      <c r="G71" s="157" t="s">
        <v>292</v>
      </c>
      <c r="H71" s="157" t="s">
        <v>293</v>
      </c>
      <c r="I71" s="113">
        <v>70000</v>
      </c>
      <c r="J71" s="113">
        <v>70000</v>
      </c>
      <c r="K71" s="113">
        <v>70000</v>
      </c>
      <c r="L71" s="113"/>
      <c r="M71" s="113"/>
      <c r="N71" s="113"/>
      <c r="O71" s="113"/>
      <c r="P71" s="113"/>
      <c r="Q71" s="113"/>
      <c r="R71" s="113"/>
      <c r="S71" s="113"/>
      <c r="T71" s="113"/>
      <c r="U71" s="113"/>
      <c r="V71" s="113"/>
      <c r="W71" s="113"/>
    </row>
    <row r="72" s="95" customFormat="1" ht="18.75" customHeight="1" spans="1:23">
      <c r="A72" s="157" t="s">
        <v>280</v>
      </c>
      <c r="B72" s="157" t="s">
        <v>320</v>
      </c>
      <c r="C72" s="156" t="s">
        <v>319</v>
      </c>
      <c r="D72" s="157" t="s">
        <v>71</v>
      </c>
      <c r="E72" s="157" t="s">
        <v>90</v>
      </c>
      <c r="F72" s="157" t="s">
        <v>91</v>
      </c>
      <c r="G72" s="157" t="s">
        <v>247</v>
      </c>
      <c r="H72" s="157" t="s">
        <v>248</v>
      </c>
      <c r="I72" s="113">
        <v>5000</v>
      </c>
      <c r="J72" s="113">
        <v>5000</v>
      </c>
      <c r="K72" s="113">
        <v>5000</v>
      </c>
      <c r="L72" s="113"/>
      <c r="M72" s="113"/>
      <c r="N72" s="113"/>
      <c r="O72" s="113"/>
      <c r="P72" s="113"/>
      <c r="Q72" s="113"/>
      <c r="R72" s="113"/>
      <c r="S72" s="113"/>
      <c r="T72" s="113"/>
      <c r="U72" s="113"/>
      <c r="V72" s="113"/>
      <c r="W72" s="113"/>
    </row>
    <row r="73" s="95" customFormat="1" ht="18.75" customHeight="1" spans="1:23">
      <c r="A73" s="158"/>
      <c r="B73" s="158"/>
      <c r="C73" s="156" t="s">
        <v>321</v>
      </c>
      <c r="D73" s="158"/>
      <c r="E73" s="158"/>
      <c r="F73" s="158"/>
      <c r="G73" s="158"/>
      <c r="H73" s="158"/>
      <c r="I73" s="113">
        <v>130000</v>
      </c>
      <c r="J73" s="113"/>
      <c r="K73" s="113"/>
      <c r="L73" s="113"/>
      <c r="M73" s="113"/>
      <c r="N73" s="113"/>
      <c r="O73" s="113"/>
      <c r="P73" s="113"/>
      <c r="Q73" s="113"/>
      <c r="R73" s="113">
        <v>130000</v>
      </c>
      <c r="S73" s="113"/>
      <c r="T73" s="113"/>
      <c r="U73" s="113"/>
      <c r="V73" s="113"/>
      <c r="W73" s="113">
        <v>130000</v>
      </c>
    </row>
    <row r="74" s="95" customFormat="1" ht="18.75" customHeight="1" spans="1:23">
      <c r="A74" s="157" t="s">
        <v>280</v>
      </c>
      <c r="B74" s="157" t="s">
        <v>322</v>
      </c>
      <c r="C74" s="156" t="s">
        <v>321</v>
      </c>
      <c r="D74" s="157" t="s">
        <v>71</v>
      </c>
      <c r="E74" s="157" t="s">
        <v>96</v>
      </c>
      <c r="F74" s="157" t="s">
        <v>95</v>
      </c>
      <c r="G74" s="157" t="s">
        <v>292</v>
      </c>
      <c r="H74" s="157" t="s">
        <v>293</v>
      </c>
      <c r="I74" s="113">
        <v>130000</v>
      </c>
      <c r="J74" s="113"/>
      <c r="K74" s="113"/>
      <c r="L74" s="113"/>
      <c r="M74" s="113"/>
      <c r="N74" s="113"/>
      <c r="O74" s="113"/>
      <c r="P74" s="113"/>
      <c r="Q74" s="113"/>
      <c r="R74" s="113">
        <v>130000</v>
      </c>
      <c r="S74" s="113"/>
      <c r="T74" s="113"/>
      <c r="U74" s="113"/>
      <c r="V74" s="113"/>
      <c r="W74" s="113">
        <v>130000</v>
      </c>
    </row>
    <row r="75" s="95" customFormat="1" ht="18.75" customHeight="1" spans="1:23">
      <c r="A75" s="168" t="s">
        <v>128</v>
      </c>
      <c r="B75" s="169"/>
      <c r="C75" s="169"/>
      <c r="D75" s="169"/>
      <c r="E75" s="169"/>
      <c r="F75" s="169"/>
      <c r="G75" s="169"/>
      <c r="H75" s="170"/>
      <c r="I75" s="113">
        <v>7450000</v>
      </c>
      <c r="J75" s="113">
        <v>7270000</v>
      </c>
      <c r="K75" s="113">
        <v>7270000</v>
      </c>
      <c r="L75" s="113"/>
      <c r="M75" s="113"/>
      <c r="N75" s="113"/>
      <c r="O75" s="113"/>
      <c r="P75" s="113"/>
      <c r="Q75" s="113"/>
      <c r="R75" s="113">
        <v>180000</v>
      </c>
      <c r="S75" s="113"/>
      <c r="T75" s="113"/>
      <c r="U75" s="113"/>
      <c r="V75" s="113"/>
      <c r="W75" s="113">
        <v>180000</v>
      </c>
    </row>
  </sheetData>
  <mergeCells count="28">
    <mergeCell ref="A3:W3"/>
    <mergeCell ref="A4:H4"/>
    <mergeCell ref="J5:M5"/>
    <mergeCell ref="N5:P5"/>
    <mergeCell ref="R5:W5"/>
    <mergeCell ref="A75:H7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88888888888889" right="0.388888888888889" top="0.579166666666667" bottom="0.579166666666667" header="0.5" footer="0.5"/>
  <pageSetup paperSize="9" scale="33"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76"/>
  <sheetViews>
    <sheetView showZeros="0" tabSelected="1" workbookViewId="0">
      <pane ySplit="1" topLeftCell="A31" activePane="bottomLeft" state="frozen"/>
      <selection/>
      <selection pane="bottomLeft" activeCell="J59" sqref="J5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8" t="s">
        <v>323</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"单位名称："&amp;"中国共产党临沧市委员会宣传部"</f>
        <v>单位名称：中国共产党临沧市委员会宣传部</v>
      </c>
      <c r="B4" s="4"/>
      <c r="C4" s="4"/>
      <c r="D4" s="4"/>
      <c r="E4" s="4"/>
      <c r="F4" s="54"/>
      <c r="G4" s="4"/>
      <c r="H4" s="54"/>
    </row>
    <row r="5" ht="18.75" customHeight="1" spans="1:10">
      <c r="A5" s="46" t="s">
        <v>324</v>
      </c>
      <c r="B5" s="46" t="s">
        <v>325</v>
      </c>
      <c r="C5" s="46" t="s">
        <v>326</v>
      </c>
      <c r="D5" s="46" t="s">
        <v>327</v>
      </c>
      <c r="E5" s="46" t="s">
        <v>328</v>
      </c>
      <c r="F5" s="55" t="s">
        <v>329</v>
      </c>
      <c r="G5" s="46" t="s">
        <v>330</v>
      </c>
      <c r="H5" s="55" t="s">
        <v>331</v>
      </c>
      <c r="I5" s="55" t="s">
        <v>332</v>
      </c>
      <c r="J5" s="46" t="s">
        <v>333</v>
      </c>
    </row>
    <row r="6" ht="18.75" customHeight="1" spans="1:10">
      <c r="A6" s="149">
        <v>1</v>
      </c>
      <c r="B6" s="149">
        <v>2</v>
      </c>
      <c r="C6" s="149">
        <v>3</v>
      </c>
      <c r="D6" s="149">
        <v>4</v>
      </c>
      <c r="E6" s="149">
        <v>5</v>
      </c>
      <c r="F6" s="149">
        <v>6</v>
      </c>
      <c r="G6" s="149">
        <v>7</v>
      </c>
      <c r="H6" s="149">
        <v>8</v>
      </c>
      <c r="I6" s="149">
        <v>9</v>
      </c>
      <c r="J6" s="149">
        <v>10</v>
      </c>
    </row>
    <row r="7" ht="18.75" customHeight="1" spans="1:10">
      <c r="A7" s="34" t="s">
        <v>71</v>
      </c>
      <c r="B7" s="56"/>
      <c r="C7" s="56"/>
      <c r="D7" s="56"/>
      <c r="E7" s="47"/>
      <c r="F7" s="57"/>
      <c r="G7" s="47"/>
      <c r="H7" s="57"/>
      <c r="I7" s="57"/>
      <c r="J7" s="47"/>
    </row>
    <row r="8" ht="18.75" customHeight="1" spans="1:10">
      <c r="A8" s="272" t="s">
        <v>286</v>
      </c>
      <c r="B8" s="22" t="s">
        <v>334</v>
      </c>
      <c r="C8" s="22" t="s">
        <v>335</v>
      </c>
      <c r="D8" s="22" t="s">
        <v>336</v>
      </c>
      <c r="E8" s="34" t="s">
        <v>337</v>
      </c>
      <c r="F8" s="22" t="s">
        <v>338</v>
      </c>
      <c r="G8" s="34" t="s">
        <v>339</v>
      </c>
      <c r="H8" s="22" t="s">
        <v>340</v>
      </c>
      <c r="I8" s="22" t="s">
        <v>341</v>
      </c>
      <c r="J8" s="34" t="s">
        <v>342</v>
      </c>
    </row>
    <row r="9" ht="18.75" customHeight="1" spans="1:10">
      <c r="A9" s="272" t="s">
        <v>286</v>
      </c>
      <c r="B9" s="22" t="s">
        <v>334</v>
      </c>
      <c r="C9" s="22" t="s">
        <v>335</v>
      </c>
      <c r="D9" s="22" t="s">
        <v>336</v>
      </c>
      <c r="E9" s="34" t="s">
        <v>343</v>
      </c>
      <c r="F9" s="22" t="s">
        <v>338</v>
      </c>
      <c r="G9" s="34" t="s">
        <v>344</v>
      </c>
      <c r="H9" s="22" t="s">
        <v>345</v>
      </c>
      <c r="I9" s="22" t="s">
        <v>346</v>
      </c>
      <c r="J9" s="34" t="s">
        <v>347</v>
      </c>
    </row>
    <row r="10" ht="18.75" customHeight="1" spans="1:10">
      <c r="A10" s="272" t="s">
        <v>286</v>
      </c>
      <c r="B10" s="22" t="s">
        <v>334</v>
      </c>
      <c r="C10" s="22" t="s">
        <v>335</v>
      </c>
      <c r="D10" s="22" t="s">
        <v>348</v>
      </c>
      <c r="E10" s="34" t="s">
        <v>349</v>
      </c>
      <c r="F10" s="22" t="s">
        <v>350</v>
      </c>
      <c r="G10" s="34" t="s">
        <v>339</v>
      </c>
      <c r="H10" s="22" t="s">
        <v>351</v>
      </c>
      <c r="I10" s="22" t="s">
        <v>346</v>
      </c>
      <c r="J10" s="34" t="s">
        <v>352</v>
      </c>
    </row>
    <row r="11" ht="18.75" customHeight="1" spans="1:10">
      <c r="A11" s="272" t="s">
        <v>286</v>
      </c>
      <c r="B11" s="22" t="s">
        <v>334</v>
      </c>
      <c r="C11" s="22" t="s">
        <v>353</v>
      </c>
      <c r="D11" s="22" t="s">
        <v>354</v>
      </c>
      <c r="E11" s="34" t="s">
        <v>355</v>
      </c>
      <c r="F11" s="22" t="s">
        <v>350</v>
      </c>
      <c r="G11" s="34" t="s">
        <v>356</v>
      </c>
      <c r="H11" s="22" t="s">
        <v>357</v>
      </c>
      <c r="I11" s="22" t="s">
        <v>341</v>
      </c>
      <c r="J11" s="34" t="s">
        <v>358</v>
      </c>
    </row>
    <row r="12" ht="18.75" customHeight="1" spans="1:10">
      <c r="A12" s="272" t="s">
        <v>286</v>
      </c>
      <c r="B12" s="22" t="s">
        <v>334</v>
      </c>
      <c r="C12" s="22" t="s">
        <v>359</v>
      </c>
      <c r="D12" s="22" t="s">
        <v>360</v>
      </c>
      <c r="E12" s="34" t="s">
        <v>361</v>
      </c>
      <c r="F12" s="22" t="s">
        <v>338</v>
      </c>
      <c r="G12" s="34" t="s">
        <v>362</v>
      </c>
      <c r="H12" s="22" t="s">
        <v>351</v>
      </c>
      <c r="I12" s="22" t="s">
        <v>346</v>
      </c>
      <c r="J12" s="34" t="s">
        <v>363</v>
      </c>
    </row>
    <row r="13" ht="18.75" customHeight="1" spans="1:10">
      <c r="A13" s="272" t="s">
        <v>319</v>
      </c>
      <c r="B13" s="22" t="s">
        <v>364</v>
      </c>
      <c r="C13" s="22" t="s">
        <v>335</v>
      </c>
      <c r="D13" s="22" t="s">
        <v>336</v>
      </c>
      <c r="E13" s="34" t="s">
        <v>365</v>
      </c>
      <c r="F13" s="22" t="s">
        <v>338</v>
      </c>
      <c r="G13" s="34" t="s">
        <v>344</v>
      </c>
      <c r="H13" s="22" t="s">
        <v>366</v>
      </c>
      <c r="I13" s="22" t="s">
        <v>341</v>
      </c>
      <c r="J13" s="34" t="s">
        <v>367</v>
      </c>
    </row>
    <row r="14" ht="18.75" customHeight="1" spans="1:10">
      <c r="A14" s="272" t="s">
        <v>319</v>
      </c>
      <c r="B14" s="22" t="s">
        <v>364</v>
      </c>
      <c r="C14" s="22" t="s">
        <v>335</v>
      </c>
      <c r="D14" s="22" t="s">
        <v>336</v>
      </c>
      <c r="E14" s="34" t="s">
        <v>368</v>
      </c>
      <c r="F14" s="22" t="s">
        <v>338</v>
      </c>
      <c r="G14" s="34" t="s">
        <v>344</v>
      </c>
      <c r="H14" s="22" t="s">
        <v>366</v>
      </c>
      <c r="I14" s="22" t="s">
        <v>341</v>
      </c>
      <c r="J14" s="34" t="s">
        <v>367</v>
      </c>
    </row>
    <row r="15" ht="18.75" customHeight="1" spans="1:10">
      <c r="A15" s="272" t="s">
        <v>319</v>
      </c>
      <c r="B15" s="22" t="s">
        <v>364</v>
      </c>
      <c r="C15" s="22" t="s">
        <v>335</v>
      </c>
      <c r="D15" s="22" t="s">
        <v>336</v>
      </c>
      <c r="E15" s="34" t="s">
        <v>369</v>
      </c>
      <c r="F15" s="22" t="s">
        <v>338</v>
      </c>
      <c r="G15" s="34" t="s">
        <v>370</v>
      </c>
      <c r="H15" s="22" t="s">
        <v>366</v>
      </c>
      <c r="I15" s="22" t="s">
        <v>341</v>
      </c>
      <c r="J15" s="34" t="s">
        <v>367</v>
      </c>
    </row>
    <row r="16" ht="18.75" customHeight="1" spans="1:10">
      <c r="A16" s="272" t="s">
        <v>319</v>
      </c>
      <c r="B16" s="22" t="s">
        <v>364</v>
      </c>
      <c r="C16" s="22" t="s">
        <v>335</v>
      </c>
      <c r="D16" s="22" t="s">
        <v>336</v>
      </c>
      <c r="E16" s="34" t="s">
        <v>371</v>
      </c>
      <c r="F16" s="22" t="s">
        <v>338</v>
      </c>
      <c r="G16" s="34" t="s">
        <v>372</v>
      </c>
      <c r="H16" s="22" t="s">
        <v>366</v>
      </c>
      <c r="I16" s="22" t="s">
        <v>341</v>
      </c>
      <c r="J16" s="34" t="s">
        <v>367</v>
      </c>
    </row>
    <row r="17" ht="18.75" customHeight="1" spans="1:10">
      <c r="A17" s="272" t="s">
        <v>319</v>
      </c>
      <c r="B17" s="22" t="s">
        <v>364</v>
      </c>
      <c r="C17" s="22" t="s">
        <v>353</v>
      </c>
      <c r="D17" s="22" t="s">
        <v>354</v>
      </c>
      <c r="E17" s="34" t="s">
        <v>373</v>
      </c>
      <c r="F17" s="22" t="s">
        <v>350</v>
      </c>
      <c r="G17" s="34" t="s">
        <v>356</v>
      </c>
      <c r="H17" s="22" t="s">
        <v>357</v>
      </c>
      <c r="I17" s="22" t="s">
        <v>341</v>
      </c>
      <c r="J17" s="34" t="s">
        <v>374</v>
      </c>
    </row>
    <row r="18" ht="18.75" customHeight="1" spans="1:10">
      <c r="A18" s="272" t="s">
        <v>319</v>
      </c>
      <c r="B18" s="22" t="s">
        <v>364</v>
      </c>
      <c r="C18" s="22" t="s">
        <v>359</v>
      </c>
      <c r="D18" s="22" t="s">
        <v>360</v>
      </c>
      <c r="E18" s="34" t="s">
        <v>375</v>
      </c>
      <c r="F18" s="22" t="s">
        <v>338</v>
      </c>
      <c r="G18" s="34" t="s">
        <v>376</v>
      </c>
      <c r="H18" s="22" t="s">
        <v>351</v>
      </c>
      <c r="I18" s="22" t="s">
        <v>346</v>
      </c>
      <c r="J18" s="34" t="s">
        <v>374</v>
      </c>
    </row>
    <row r="19" ht="18.75" customHeight="1" spans="1:10">
      <c r="A19" s="272" t="s">
        <v>321</v>
      </c>
      <c r="B19" s="22" t="s">
        <v>377</v>
      </c>
      <c r="C19" s="22" t="s">
        <v>335</v>
      </c>
      <c r="D19" s="22" t="s">
        <v>336</v>
      </c>
      <c r="E19" s="34" t="s">
        <v>378</v>
      </c>
      <c r="F19" s="22" t="s">
        <v>338</v>
      </c>
      <c r="G19" s="34" t="s">
        <v>379</v>
      </c>
      <c r="H19" s="22" t="s">
        <v>380</v>
      </c>
      <c r="I19" s="22" t="s">
        <v>341</v>
      </c>
      <c r="J19" s="34" t="s">
        <v>381</v>
      </c>
    </row>
    <row r="20" ht="18.75" customHeight="1" spans="1:10">
      <c r="A20" s="272" t="s">
        <v>321</v>
      </c>
      <c r="B20" s="22" t="s">
        <v>377</v>
      </c>
      <c r="C20" s="22" t="s">
        <v>335</v>
      </c>
      <c r="D20" s="22" t="s">
        <v>348</v>
      </c>
      <c r="E20" s="34" t="s">
        <v>382</v>
      </c>
      <c r="F20" s="22" t="s">
        <v>350</v>
      </c>
      <c r="G20" s="34" t="s">
        <v>339</v>
      </c>
      <c r="H20" s="22" t="s">
        <v>351</v>
      </c>
      <c r="I20" s="22" t="s">
        <v>346</v>
      </c>
      <c r="J20" s="34" t="s">
        <v>383</v>
      </c>
    </row>
    <row r="21" ht="18.75" customHeight="1" spans="1:10">
      <c r="A21" s="272" t="s">
        <v>321</v>
      </c>
      <c r="B21" s="22" t="s">
        <v>377</v>
      </c>
      <c r="C21" s="22" t="s">
        <v>335</v>
      </c>
      <c r="D21" s="22" t="s">
        <v>384</v>
      </c>
      <c r="E21" s="34" t="s">
        <v>385</v>
      </c>
      <c r="F21" s="22" t="s">
        <v>386</v>
      </c>
      <c r="G21" s="34" t="s">
        <v>387</v>
      </c>
      <c r="H21" s="22" t="s">
        <v>388</v>
      </c>
      <c r="I21" s="22" t="s">
        <v>341</v>
      </c>
      <c r="J21" s="34" t="s">
        <v>389</v>
      </c>
    </row>
    <row r="22" ht="18.75" customHeight="1" spans="1:10">
      <c r="A22" s="272" t="s">
        <v>321</v>
      </c>
      <c r="B22" s="22" t="s">
        <v>377</v>
      </c>
      <c r="C22" s="22" t="s">
        <v>353</v>
      </c>
      <c r="D22" s="22" t="s">
        <v>354</v>
      </c>
      <c r="E22" s="34" t="s">
        <v>390</v>
      </c>
      <c r="F22" s="22" t="s">
        <v>338</v>
      </c>
      <c r="G22" s="34" t="s">
        <v>356</v>
      </c>
      <c r="H22" s="22" t="s">
        <v>356</v>
      </c>
      <c r="I22" s="22" t="s">
        <v>341</v>
      </c>
      <c r="J22" s="34" t="s">
        <v>391</v>
      </c>
    </row>
    <row r="23" ht="18.75" customHeight="1" spans="1:10">
      <c r="A23" s="272" t="s">
        <v>321</v>
      </c>
      <c r="B23" s="22" t="s">
        <v>377</v>
      </c>
      <c r="C23" s="22" t="s">
        <v>359</v>
      </c>
      <c r="D23" s="22" t="s">
        <v>360</v>
      </c>
      <c r="E23" s="34" t="s">
        <v>392</v>
      </c>
      <c r="F23" s="22" t="s">
        <v>338</v>
      </c>
      <c r="G23" s="34" t="s">
        <v>362</v>
      </c>
      <c r="H23" s="22" t="s">
        <v>351</v>
      </c>
      <c r="I23" s="22" t="s">
        <v>346</v>
      </c>
      <c r="J23" s="34" t="s">
        <v>391</v>
      </c>
    </row>
    <row r="24" ht="18.75" customHeight="1" spans="1:10">
      <c r="A24" s="272" t="s">
        <v>296</v>
      </c>
      <c r="B24" s="22" t="s">
        <v>393</v>
      </c>
      <c r="C24" s="22" t="s">
        <v>335</v>
      </c>
      <c r="D24" s="22" t="s">
        <v>336</v>
      </c>
      <c r="E24" s="34" t="s">
        <v>394</v>
      </c>
      <c r="F24" s="22" t="s">
        <v>338</v>
      </c>
      <c r="G24" s="34" t="s">
        <v>370</v>
      </c>
      <c r="H24" s="22" t="s">
        <v>395</v>
      </c>
      <c r="I24" s="22" t="s">
        <v>341</v>
      </c>
      <c r="J24" s="34" t="s">
        <v>396</v>
      </c>
    </row>
    <row r="25" ht="18.75" customHeight="1" spans="1:10">
      <c r="A25" s="272" t="s">
        <v>296</v>
      </c>
      <c r="B25" s="22" t="s">
        <v>397</v>
      </c>
      <c r="C25" s="22" t="s">
        <v>335</v>
      </c>
      <c r="D25" s="22" t="s">
        <v>336</v>
      </c>
      <c r="E25" s="34" t="s">
        <v>398</v>
      </c>
      <c r="F25" s="22" t="s">
        <v>338</v>
      </c>
      <c r="G25" s="34" t="s">
        <v>399</v>
      </c>
      <c r="H25" s="22" t="s">
        <v>400</v>
      </c>
      <c r="I25" s="22" t="s">
        <v>341</v>
      </c>
      <c r="J25" s="34" t="s">
        <v>396</v>
      </c>
    </row>
    <row r="26" ht="18.75" customHeight="1" spans="1:10">
      <c r="A26" s="272" t="s">
        <v>296</v>
      </c>
      <c r="B26" s="22" t="s">
        <v>397</v>
      </c>
      <c r="C26" s="22" t="s">
        <v>335</v>
      </c>
      <c r="D26" s="22" t="s">
        <v>336</v>
      </c>
      <c r="E26" s="34" t="s">
        <v>401</v>
      </c>
      <c r="F26" s="22" t="s">
        <v>338</v>
      </c>
      <c r="G26" s="34" t="s">
        <v>402</v>
      </c>
      <c r="H26" s="22" t="s">
        <v>403</v>
      </c>
      <c r="I26" s="22" t="s">
        <v>341</v>
      </c>
      <c r="J26" s="34" t="s">
        <v>396</v>
      </c>
    </row>
    <row r="27" ht="18.75" customHeight="1" spans="1:10">
      <c r="A27" s="272" t="s">
        <v>296</v>
      </c>
      <c r="B27" s="22" t="s">
        <v>397</v>
      </c>
      <c r="C27" s="22" t="s">
        <v>335</v>
      </c>
      <c r="D27" s="22" t="s">
        <v>336</v>
      </c>
      <c r="E27" s="34" t="s">
        <v>404</v>
      </c>
      <c r="F27" s="22" t="s">
        <v>338</v>
      </c>
      <c r="G27" s="34" t="s">
        <v>405</v>
      </c>
      <c r="H27" s="22" t="s">
        <v>406</v>
      </c>
      <c r="I27" s="22" t="s">
        <v>341</v>
      </c>
      <c r="J27" s="34" t="s">
        <v>396</v>
      </c>
    </row>
    <row r="28" ht="18.75" customHeight="1" spans="1:10">
      <c r="A28" s="272" t="s">
        <v>296</v>
      </c>
      <c r="B28" s="22" t="s">
        <v>397</v>
      </c>
      <c r="C28" s="22" t="s">
        <v>335</v>
      </c>
      <c r="D28" s="22" t="s">
        <v>336</v>
      </c>
      <c r="E28" s="34" t="s">
        <v>407</v>
      </c>
      <c r="F28" s="22" t="s">
        <v>338</v>
      </c>
      <c r="G28" s="34" t="s">
        <v>408</v>
      </c>
      <c r="H28" s="22" t="s">
        <v>409</v>
      </c>
      <c r="I28" s="22" t="s">
        <v>341</v>
      </c>
      <c r="J28" s="34" t="s">
        <v>396</v>
      </c>
    </row>
    <row r="29" ht="18.75" customHeight="1" spans="1:10">
      <c r="A29" s="272" t="s">
        <v>296</v>
      </c>
      <c r="B29" s="22" t="s">
        <v>397</v>
      </c>
      <c r="C29" s="22" t="s">
        <v>335</v>
      </c>
      <c r="D29" s="22" t="s">
        <v>348</v>
      </c>
      <c r="E29" s="34" t="s">
        <v>410</v>
      </c>
      <c r="F29" s="22" t="s">
        <v>338</v>
      </c>
      <c r="G29" s="34" t="s">
        <v>411</v>
      </c>
      <c r="H29" s="22" t="s">
        <v>351</v>
      </c>
      <c r="I29" s="22" t="s">
        <v>346</v>
      </c>
      <c r="J29" s="34" t="s">
        <v>396</v>
      </c>
    </row>
    <row r="30" ht="18.75" customHeight="1" spans="1:10">
      <c r="A30" s="272" t="s">
        <v>296</v>
      </c>
      <c r="B30" s="22" t="s">
        <v>397</v>
      </c>
      <c r="C30" s="22" t="s">
        <v>335</v>
      </c>
      <c r="D30" s="22" t="s">
        <v>348</v>
      </c>
      <c r="E30" s="34" t="s">
        <v>412</v>
      </c>
      <c r="F30" s="22" t="s">
        <v>338</v>
      </c>
      <c r="G30" s="34" t="s">
        <v>413</v>
      </c>
      <c r="H30" s="22" t="s">
        <v>351</v>
      </c>
      <c r="I30" s="22" t="s">
        <v>346</v>
      </c>
      <c r="J30" s="34" t="s">
        <v>396</v>
      </c>
    </row>
    <row r="31" ht="18.75" customHeight="1" spans="1:10">
      <c r="A31" s="272" t="s">
        <v>296</v>
      </c>
      <c r="B31" s="22" t="s">
        <v>397</v>
      </c>
      <c r="C31" s="22" t="s">
        <v>353</v>
      </c>
      <c r="D31" s="22" t="s">
        <v>354</v>
      </c>
      <c r="E31" s="34" t="s">
        <v>414</v>
      </c>
      <c r="F31" s="22" t="s">
        <v>338</v>
      </c>
      <c r="G31" s="34" t="s">
        <v>415</v>
      </c>
      <c r="H31" s="22" t="s">
        <v>351</v>
      </c>
      <c r="I31" s="22" t="s">
        <v>346</v>
      </c>
      <c r="J31" s="34" t="s">
        <v>396</v>
      </c>
    </row>
    <row r="32" ht="39" customHeight="1" spans="1:10">
      <c r="A32" s="272" t="s">
        <v>296</v>
      </c>
      <c r="B32" s="22" t="s">
        <v>397</v>
      </c>
      <c r="C32" s="22" t="s">
        <v>353</v>
      </c>
      <c r="D32" s="22" t="s">
        <v>354</v>
      </c>
      <c r="E32" s="34" t="s">
        <v>416</v>
      </c>
      <c r="F32" s="22" t="s">
        <v>350</v>
      </c>
      <c r="G32" s="34" t="s">
        <v>356</v>
      </c>
      <c r="H32" s="22" t="s">
        <v>357</v>
      </c>
      <c r="I32" s="22" t="s">
        <v>341</v>
      </c>
      <c r="J32" s="34" t="s">
        <v>396</v>
      </c>
    </row>
    <row r="33" ht="18.75" customHeight="1" spans="1:10">
      <c r="A33" s="272" t="s">
        <v>296</v>
      </c>
      <c r="B33" s="22" t="s">
        <v>397</v>
      </c>
      <c r="C33" s="22" t="s">
        <v>359</v>
      </c>
      <c r="D33" s="22" t="s">
        <v>360</v>
      </c>
      <c r="E33" s="34" t="s">
        <v>417</v>
      </c>
      <c r="F33" s="22" t="s">
        <v>338</v>
      </c>
      <c r="G33" s="34" t="s">
        <v>418</v>
      </c>
      <c r="H33" s="22" t="s">
        <v>351</v>
      </c>
      <c r="I33" s="22" t="s">
        <v>346</v>
      </c>
      <c r="J33" s="34" t="s">
        <v>396</v>
      </c>
    </row>
    <row r="34" ht="18.75" customHeight="1" spans="1:10">
      <c r="A34" s="272" t="s">
        <v>296</v>
      </c>
      <c r="B34" s="22" t="s">
        <v>397</v>
      </c>
      <c r="C34" s="22" t="s">
        <v>359</v>
      </c>
      <c r="D34" s="22" t="s">
        <v>360</v>
      </c>
      <c r="E34" s="34" t="s">
        <v>419</v>
      </c>
      <c r="F34" s="22" t="s">
        <v>338</v>
      </c>
      <c r="G34" s="34" t="s">
        <v>420</v>
      </c>
      <c r="H34" s="22" t="s">
        <v>351</v>
      </c>
      <c r="I34" s="22" t="s">
        <v>346</v>
      </c>
      <c r="J34" s="34" t="s">
        <v>396</v>
      </c>
    </row>
    <row r="35" ht="18.75" customHeight="1" spans="1:10">
      <c r="A35" s="272" t="s">
        <v>296</v>
      </c>
      <c r="B35" s="22" t="s">
        <v>397</v>
      </c>
      <c r="C35" s="22" t="s">
        <v>359</v>
      </c>
      <c r="D35" s="22" t="s">
        <v>360</v>
      </c>
      <c r="E35" s="34" t="s">
        <v>421</v>
      </c>
      <c r="F35" s="22" t="s">
        <v>338</v>
      </c>
      <c r="G35" s="34" t="s">
        <v>422</v>
      </c>
      <c r="H35" s="22" t="s">
        <v>351</v>
      </c>
      <c r="I35" s="22" t="s">
        <v>346</v>
      </c>
      <c r="J35" s="34" t="s">
        <v>396</v>
      </c>
    </row>
    <row r="36" ht="18.75" customHeight="1" spans="1:10">
      <c r="A36" s="272" t="s">
        <v>284</v>
      </c>
      <c r="B36" s="22" t="s">
        <v>423</v>
      </c>
      <c r="C36" s="22" t="s">
        <v>335</v>
      </c>
      <c r="D36" s="22" t="s">
        <v>336</v>
      </c>
      <c r="E36" s="34" t="s">
        <v>424</v>
      </c>
      <c r="F36" s="22" t="s">
        <v>350</v>
      </c>
      <c r="G36" s="34" t="s">
        <v>425</v>
      </c>
      <c r="H36" s="22" t="s">
        <v>340</v>
      </c>
      <c r="I36" s="22" t="s">
        <v>341</v>
      </c>
      <c r="J36" s="34" t="s">
        <v>426</v>
      </c>
    </row>
    <row r="37" ht="18.75" customHeight="1" spans="1:10">
      <c r="A37" s="272" t="s">
        <v>284</v>
      </c>
      <c r="B37" s="22" t="s">
        <v>423</v>
      </c>
      <c r="C37" s="22" t="s">
        <v>335</v>
      </c>
      <c r="D37" s="22" t="s">
        <v>384</v>
      </c>
      <c r="E37" s="34" t="s">
        <v>385</v>
      </c>
      <c r="F37" s="22" t="s">
        <v>386</v>
      </c>
      <c r="G37" s="34" t="s">
        <v>427</v>
      </c>
      <c r="H37" s="22" t="s">
        <v>356</v>
      </c>
      <c r="I37" s="22" t="s">
        <v>341</v>
      </c>
      <c r="J37" s="34" t="s">
        <v>428</v>
      </c>
    </row>
    <row r="38" ht="18.75" customHeight="1" spans="1:10">
      <c r="A38" s="272" t="s">
        <v>284</v>
      </c>
      <c r="B38" s="22" t="s">
        <v>423</v>
      </c>
      <c r="C38" s="22" t="s">
        <v>353</v>
      </c>
      <c r="D38" s="22" t="s">
        <v>429</v>
      </c>
      <c r="E38" s="34" t="s">
        <v>430</v>
      </c>
      <c r="F38" s="22" t="s">
        <v>350</v>
      </c>
      <c r="G38" s="34" t="s">
        <v>430</v>
      </c>
      <c r="H38" s="22" t="s">
        <v>356</v>
      </c>
      <c r="I38" s="22" t="s">
        <v>341</v>
      </c>
      <c r="J38" s="34" t="s">
        <v>431</v>
      </c>
    </row>
    <row r="39" ht="18.75" customHeight="1" spans="1:10">
      <c r="A39" s="272" t="s">
        <v>284</v>
      </c>
      <c r="B39" s="22" t="s">
        <v>423</v>
      </c>
      <c r="C39" s="22" t="s">
        <v>359</v>
      </c>
      <c r="D39" s="22" t="s">
        <v>360</v>
      </c>
      <c r="E39" s="34" t="s">
        <v>432</v>
      </c>
      <c r="F39" s="22" t="s">
        <v>350</v>
      </c>
      <c r="G39" s="34" t="s">
        <v>411</v>
      </c>
      <c r="H39" s="22" t="s">
        <v>351</v>
      </c>
      <c r="I39" s="22" t="s">
        <v>346</v>
      </c>
      <c r="J39" s="34" t="s">
        <v>433</v>
      </c>
    </row>
    <row r="40" ht="18.75" customHeight="1" spans="1:10">
      <c r="A40" s="272" t="s">
        <v>284</v>
      </c>
      <c r="B40" s="22" t="s">
        <v>423</v>
      </c>
      <c r="C40" s="22" t="s">
        <v>359</v>
      </c>
      <c r="D40" s="22" t="s">
        <v>360</v>
      </c>
      <c r="E40" s="34" t="s">
        <v>392</v>
      </c>
      <c r="F40" s="22" t="s">
        <v>338</v>
      </c>
      <c r="G40" s="34" t="s">
        <v>362</v>
      </c>
      <c r="H40" s="22" t="s">
        <v>351</v>
      </c>
      <c r="I40" s="22" t="s">
        <v>346</v>
      </c>
      <c r="J40" s="34" t="s">
        <v>433</v>
      </c>
    </row>
    <row r="41" ht="18.75" customHeight="1" spans="1:10">
      <c r="A41" s="272" t="s">
        <v>299</v>
      </c>
      <c r="B41" s="22" t="s">
        <v>434</v>
      </c>
      <c r="C41" s="22" t="s">
        <v>335</v>
      </c>
      <c r="D41" s="22" t="s">
        <v>336</v>
      </c>
      <c r="E41" s="34" t="s">
        <v>435</v>
      </c>
      <c r="F41" s="22" t="s">
        <v>350</v>
      </c>
      <c r="G41" s="34" t="s">
        <v>344</v>
      </c>
      <c r="H41" s="22" t="s">
        <v>436</v>
      </c>
      <c r="I41" s="22" t="s">
        <v>341</v>
      </c>
      <c r="J41" s="34" t="s">
        <v>437</v>
      </c>
    </row>
    <row r="42" ht="18.75" customHeight="1" spans="1:10">
      <c r="A42" s="272" t="s">
        <v>299</v>
      </c>
      <c r="B42" s="22" t="s">
        <v>434</v>
      </c>
      <c r="C42" s="22" t="s">
        <v>335</v>
      </c>
      <c r="D42" s="22" t="s">
        <v>348</v>
      </c>
      <c r="E42" s="34" t="s">
        <v>385</v>
      </c>
      <c r="F42" s="22" t="s">
        <v>386</v>
      </c>
      <c r="G42" s="34" t="s">
        <v>427</v>
      </c>
      <c r="H42" s="22" t="s">
        <v>388</v>
      </c>
      <c r="I42" s="22" t="s">
        <v>341</v>
      </c>
      <c r="J42" s="34" t="s">
        <v>438</v>
      </c>
    </row>
    <row r="43" ht="18.75" customHeight="1" spans="1:10">
      <c r="A43" s="272" t="s">
        <v>299</v>
      </c>
      <c r="B43" s="22" t="s">
        <v>434</v>
      </c>
      <c r="C43" s="22" t="s">
        <v>353</v>
      </c>
      <c r="D43" s="22" t="s">
        <v>354</v>
      </c>
      <c r="E43" s="34" t="s">
        <v>439</v>
      </c>
      <c r="F43" s="22" t="s">
        <v>338</v>
      </c>
      <c r="G43" s="34" t="s">
        <v>356</v>
      </c>
      <c r="H43" s="22" t="s">
        <v>356</v>
      </c>
      <c r="I43" s="22" t="s">
        <v>346</v>
      </c>
      <c r="J43" s="34" t="s">
        <v>440</v>
      </c>
    </row>
    <row r="44" ht="18.75" customHeight="1" spans="1:10">
      <c r="A44" s="272" t="s">
        <v>299</v>
      </c>
      <c r="B44" s="22" t="s">
        <v>434</v>
      </c>
      <c r="C44" s="22" t="s">
        <v>353</v>
      </c>
      <c r="D44" s="22" t="s">
        <v>429</v>
      </c>
      <c r="E44" s="34" t="s">
        <v>441</v>
      </c>
      <c r="F44" s="22" t="s">
        <v>350</v>
      </c>
      <c r="G44" s="34" t="s">
        <v>356</v>
      </c>
      <c r="H44" s="22" t="s">
        <v>356</v>
      </c>
      <c r="I44" s="22" t="s">
        <v>341</v>
      </c>
      <c r="J44" s="34" t="s">
        <v>442</v>
      </c>
    </row>
    <row r="45" ht="18.75" customHeight="1" spans="1:10">
      <c r="A45" s="272" t="s">
        <v>299</v>
      </c>
      <c r="B45" s="22" t="s">
        <v>434</v>
      </c>
      <c r="C45" s="22" t="s">
        <v>359</v>
      </c>
      <c r="D45" s="22" t="s">
        <v>360</v>
      </c>
      <c r="E45" s="34" t="s">
        <v>392</v>
      </c>
      <c r="F45" s="22" t="s">
        <v>338</v>
      </c>
      <c r="G45" s="34" t="s">
        <v>411</v>
      </c>
      <c r="H45" s="22" t="s">
        <v>351</v>
      </c>
      <c r="I45" s="22" t="s">
        <v>346</v>
      </c>
      <c r="J45" s="34" t="s">
        <v>443</v>
      </c>
    </row>
    <row r="46" ht="18.75" customHeight="1" spans="1:10">
      <c r="A46" s="272" t="s">
        <v>279</v>
      </c>
      <c r="B46" s="22" t="s">
        <v>444</v>
      </c>
      <c r="C46" s="22" t="s">
        <v>335</v>
      </c>
      <c r="D46" s="22" t="s">
        <v>336</v>
      </c>
      <c r="E46" s="34" t="s">
        <v>445</v>
      </c>
      <c r="F46" s="22" t="s">
        <v>350</v>
      </c>
      <c r="G46" s="34" t="s">
        <v>344</v>
      </c>
      <c r="H46" s="22" t="s">
        <v>340</v>
      </c>
      <c r="I46" s="22" t="s">
        <v>341</v>
      </c>
      <c r="J46" s="34" t="s">
        <v>444</v>
      </c>
    </row>
    <row r="47" ht="18.75" customHeight="1" spans="1:10">
      <c r="A47" s="272" t="s">
        <v>279</v>
      </c>
      <c r="B47" s="22" t="s">
        <v>444</v>
      </c>
      <c r="C47" s="22" t="s">
        <v>335</v>
      </c>
      <c r="D47" s="22" t="s">
        <v>348</v>
      </c>
      <c r="E47" s="34" t="s">
        <v>446</v>
      </c>
      <c r="F47" s="22" t="s">
        <v>350</v>
      </c>
      <c r="G47" s="34" t="s">
        <v>339</v>
      </c>
      <c r="H47" s="22" t="s">
        <v>351</v>
      </c>
      <c r="I47" s="22" t="s">
        <v>346</v>
      </c>
      <c r="J47" s="34" t="s">
        <v>447</v>
      </c>
    </row>
    <row r="48" ht="18.75" customHeight="1" spans="1:10">
      <c r="A48" s="272" t="s">
        <v>279</v>
      </c>
      <c r="B48" s="22" t="s">
        <v>444</v>
      </c>
      <c r="C48" s="22" t="s">
        <v>353</v>
      </c>
      <c r="D48" s="22" t="s">
        <v>354</v>
      </c>
      <c r="E48" s="34" t="s">
        <v>448</v>
      </c>
      <c r="F48" s="22" t="s">
        <v>350</v>
      </c>
      <c r="G48" s="34" t="s">
        <v>356</v>
      </c>
      <c r="H48" s="22" t="s">
        <v>357</v>
      </c>
      <c r="I48" s="22" t="s">
        <v>341</v>
      </c>
      <c r="J48" s="34" t="s">
        <v>449</v>
      </c>
    </row>
    <row r="49" ht="18.75" customHeight="1" spans="1:10">
      <c r="A49" s="272" t="s">
        <v>279</v>
      </c>
      <c r="B49" s="22" t="s">
        <v>444</v>
      </c>
      <c r="C49" s="22" t="s">
        <v>359</v>
      </c>
      <c r="D49" s="22" t="s">
        <v>360</v>
      </c>
      <c r="E49" s="34" t="s">
        <v>450</v>
      </c>
      <c r="F49" s="22" t="s">
        <v>338</v>
      </c>
      <c r="G49" s="34" t="s">
        <v>362</v>
      </c>
      <c r="H49" s="22" t="s">
        <v>351</v>
      </c>
      <c r="I49" s="22" t="s">
        <v>346</v>
      </c>
      <c r="J49" s="34" t="s">
        <v>451</v>
      </c>
    </row>
    <row r="50" ht="18.75" customHeight="1" spans="1:10">
      <c r="A50" s="272" t="s">
        <v>288</v>
      </c>
      <c r="B50" s="22" t="s">
        <v>452</v>
      </c>
      <c r="C50" s="22" t="s">
        <v>335</v>
      </c>
      <c r="D50" s="22" t="s">
        <v>336</v>
      </c>
      <c r="E50" s="34" t="s">
        <v>453</v>
      </c>
      <c r="F50" s="22" t="s">
        <v>350</v>
      </c>
      <c r="G50" s="34" t="s">
        <v>454</v>
      </c>
      <c r="H50" s="22" t="s">
        <v>340</v>
      </c>
      <c r="I50" s="22" t="s">
        <v>341</v>
      </c>
      <c r="J50" s="34" t="s">
        <v>455</v>
      </c>
    </row>
    <row r="51" ht="18.75" customHeight="1" spans="1:10">
      <c r="A51" s="272" t="s">
        <v>288</v>
      </c>
      <c r="B51" s="22" t="s">
        <v>452</v>
      </c>
      <c r="C51" s="22" t="s">
        <v>335</v>
      </c>
      <c r="D51" s="22" t="s">
        <v>336</v>
      </c>
      <c r="E51" s="34" t="s">
        <v>456</v>
      </c>
      <c r="F51" s="22" t="s">
        <v>350</v>
      </c>
      <c r="G51" s="34" t="s">
        <v>344</v>
      </c>
      <c r="H51" s="22" t="s">
        <v>345</v>
      </c>
      <c r="I51" s="22" t="s">
        <v>341</v>
      </c>
      <c r="J51" s="34" t="s">
        <v>457</v>
      </c>
    </row>
    <row r="52" ht="18.75" customHeight="1" spans="1:10">
      <c r="A52" s="272" t="s">
        <v>288</v>
      </c>
      <c r="B52" s="22" t="s">
        <v>452</v>
      </c>
      <c r="C52" s="22" t="s">
        <v>335</v>
      </c>
      <c r="D52" s="22" t="s">
        <v>336</v>
      </c>
      <c r="E52" s="34" t="s">
        <v>458</v>
      </c>
      <c r="F52" s="22" t="s">
        <v>350</v>
      </c>
      <c r="G52" s="34" t="s">
        <v>344</v>
      </c>
      <c r="H52" s="22" t="s">
        <v>345</v>
      </c>
      <c r="I52" s="22" t="s">
        <v>341</v>
      </c>
      <c r="J52" s="34" t="s">
        <v>459</v>
      </c>
    </row>
    <row r="53" ht="18.75" customHeight="1" spans="1:10">
      <c r="A53" s="272" t="s">
        <v>288</v>
      </c>
      <c r="B53" s="22" t="s">
        <v>452</v>
      </c>
      <c r="C53" s="22" t="s">
        <v>335</v>
      </c>
      <c r="D53" s="22" t="s">
        <v>336</v>
      </c>
      <c r="E53" s="34" t="s">
        <v>460</v>
      </c>
      <c r="F53" s="22" t="s">
        <v>350</v>
      </c>
      <c r="G53" s="34" t="s">
        <v>344</v>
      </c>
      <c r="H53" s="22" t="s">
        <v>345</v>
      </c>
      <c r="I53" s="22" t="s">
        <v>341</v>
      </c>
      <c r="J53" s="34" t="s">
        <v>461</v>
      </c>
    </row>
    <row r="54" ht="18.75" customHeight="1" spans="1:10">
      <c r="A54" s="272" t="s">
        <v>288</v>
      </c>
      <c r="B54" s="22" t="s">
        <v>452</v>
      </c>
      <c r="C54" s="22" t="s">
        <v>335</v>
      </c>
      <c r="D54" s="22" t="s">
        <v>336</v>
      </c>
      <c r="E54" s="34" t="s">
        <v>462</v>
      </c>
      <c r="F54" s="22" t="s">
        <v>350</v>
      </c>
      <c r="G54" s="34" t="s">
        <v>344</v>
      </c>
      <c r="H54" s="22" t="s">
        <v>345</v>
      </c>
      <c r="I54" s="22" t="s">
        <v>341</v>
      </c>
      <c r="J54" s="34" t="s">
        <v>463</v>
      </c>
    </row>
    <row r="55" ht="18.75" customHeight="1" spans="1:10">
      <c r="A55" s="272" t="s">
        <v>288</v>
      </c>
      <c r="B55" s="22" t="s">
        <v>452</v>
      </c>
      <c r="C55" s="22" t="s">
        <v>353</v>
      </c>
      <c r="D55" s="22" t="s">
        <v>354</v>
      </c>
      <c r="E55" s="34" t="s">
        <v>464</v>
      </c>
      <c r="F55" s="22" t="s">
        <v>338</v>
      </c>
      <c r="G55" s="34" t="s">
        <v>356</v>
      </c>
      <c r="H55" s="22" t="s">
        <v>357</v>
      </c>
      <c r="I55" s="22" t="s">
        <v>341</v>
      </c>
      <c r="J55" s="34" t="s">
        <v>465</v>
      </c>
    </row>
    <row r="56" ht="18.75" customHeight="1" spans="1:10">
      <c r="A56" s="272" t="s">
        <v>288</v>
      </c>
      <c r="B56" s="22" t="s">
        <v>452</v>
      </c>
      <c r="C56" s="22" t="s">
        <v>359</v>
      </c>
      <c r="D56" s="22" t="s">
        <v>360</v>
      </c>
      <c r="E56" s="34" t="s">
        <v>466</v>
      </c>
      <c r="F56" s="22" t="s">
        <v>338</v>
      </c>
      <c r="G56" s="34" t="s">
        <v>411</v>
      </c>
      <c r="H56" s="22" t="s">
        <v>351</v>
      </c>
      <c r="I56" s="22" t="s">
        <v>346</v>
      </c>
      <c r="J56" s="34" t="s">
        <v>467</v>
      </c>
    </row>
    <row r="57" ht="18.75" customHeight="1" spans="1:10">
      <c r="A57" s="272" t="s">
        <v>313</v>
      </c>
      <c r="B57" s="22" t="s">
        <v>468</v>
      </c>
      <c r="C57" s="22" t="s">
        <v>335</v>
      </c>
      <c r="D57" s="22" t="s">
        <v>336</v>
      </c>
      <c r="E57" s="34" t="s">
        <v>469</v>
      </c>
      <c r="F57" s="22" t="s">
        <v>338</v>
      </c>
      <c r="G57" s="34" t="s">
        <v>470</v>
      </c>
      <c r="H57" s="22" t="s">
        <v>403</v>
      </c>
      <c r="I57" s="22" t="s">
        <v>341</v>
      </c>
      <c r="J57" s="34" t="s">
        <v>468</v>
      </c>
    </row>
    <row r="58" ht="18.75" customHeight="1" spans="1:10">
      <c r="A58" s="272" t="s">
        <v>313</v>
      </c>
      <c r="B58" s="22" t="s">
        <v>468</v>
      </c>
      <c r="C58" s="22" t="s">
        <v>335</v>
      </c>
      <c r="D58" s="22" t="s">
        <v>336</v>
      </c>
      <c r="E58" s="34" t="s">
        <v>471</v>
      </c>
      <c r="F58" s="22" t="s">
        <v>338</v>
      </c>
      <c r="G58" s="34" t="s">
        <v>174</v>
      </c>
      <c r="H58" s="22" t="s">
        <v>436</v>
      </c>
      <c r="I58" s="22" t="s">
        <v>341</v>
      </c>
      <c r="J58" s="34" t="s">
        <v>468</v>
      </c>
    </row>
    <row r="59" ht="18.75" customHeight="1" spans="1:10">
      <c r="A59" s="272" t="s">
        <v>313</v>
      </c>
      <c r="B59" s="22" t="s">
        <v>468</v>
      </c>
      <c r="C59" s="22" t="s">
        <v>335</v>
      </c>
      <c r="D59" s="22" t="s">
        <v>384</v>
      </c>
      <c r="E59" s="34" t="s">
        <v>385</v>
      </c>
      <c r="F59" s="22" t="s">
        <v>386</v>
      </c>
      <c r="G59" s="34" t="s">
        <v>427</v>
      </c>
      <c r="H59" s="22" t="s">
        <v>388</v>
      </c>
      <c r="I59" s="22" t="s">
        <v>341</v>
      </c>
      <c r="J59" s="34" t="s">
        <v>468</v>
      </c>
    </row>
    <row r="60" ht="18.75" customHeight="1" spans="1:10">
      <c r="A60" s="272" t="s">
        <v>313</v>
      </c>
      <c r="B60" s="22" t="s">
        <v>468</v>
      </c>
      <c r="C60" s="22" t="s">
        <v>353</v>
      </c>
      <c r="D60" s="22" t="s">
        <v>354</v>
      </c>
      <c r="E60" s="34" t="s">
        <v>472</v>
      </c>
      <c r="F60" s="22" t="s">
        <v>350</v>
      </c>
      <c r="G60" s="34" t="s">
        <v>356</v>
      </c>
      <c r="H60" s="22" t="s">
        <v>356</v>
      </c>
      <c r="I60" s="22" t="s">
        <v>341</v>
      </c>
      <c r="J60" s="34" t="s">
        <v>473</v>
      </c>
    </row>
    <row r="61" ht="18.75" customHeight="1" spans="1:10">
      <c r="A61" s="272" t="s">
        <v>313</v>
      </c>
      <c r="B61" s="22" t="s">
        <v>468</v>
      </c>
      <c r="C61" s="22" t="s">
        <v>359</v>
      </c>
      <c r="D61" s="22" t="s">
        <v>360</v>
      </c>
      <c r="E61" s="34" t="s">
        <v>392</v>
      </c>
      <c r="F61" s="22" t="s">
        <v>338</v>
      </c>
      <c r="G61" s="34" t="s">
        <v>411</v>
      </c>
      <c r="H61" s="22" t="s">
        <v>351</v>
      </c>
      <c r="I61" s="22" t="s">
        <v>346</v>
      </c>
      <c r="J61" s="34" t="s">
        <v>474</v>
      </c>
    </row>
    <row r="62" ht="18.75" customHeight="1" spans="1:10">
      <c r="A62" s="272" t="s">
        <v>317</v>
      </c>
      <c r="B62" s="22" t="s">
        <v>475</v>
      </c>
      <c r="C62" s="22" t="s">
        <v>335</v>
      </c>
      <c r="D62" s="22" t="s">
        <v>336</v>
      </c>
      <c r="E62" s="34" t="s">
        <v>476</v>
      </c>
      <c r="F62" s="22" t="s">
        <v>350</v>
      </c>
      <c r="G62" s="34" t="s">
        <v>344</v>
      </c>
      <c r="H62" s="22" t="s">
        <v>403</v>
      </c>
      <c r="I62" s="22" t="s">
        <v>341</v>
      </c>
      <c r="J62" s="34" t="s">
        <v>477</v>
      </c>
    </row>
    <row r="63" ht="18.75" customHeight="1" spans="1:10">
      <c r="A63" s="272" t="s">
        <v>317</v>
      </c>
      <c r="B63" s="22" t="s">
        <v>478</v>
      </c>
      <c r="C63" s="22" t="s">
        <v>335</v>
      </c>
      <c r="D63" s="22" t="s">
        <v>336</v>
      </c>
      <c r="E63" s="34" t="s">
        <v>479</v>
      </c>
      <c r="F63" s="22" t="s">
        <v>350</v>
      </c>
      <c r="G63" s="34" t="s">
        <v>344</v>
      </c>
      <c r="H63" s="22" t="s">
        <v>403</v>
      </c>
      <c r="I63" s="22" t="s">
        <v>341</v>
      </c>
      <c r="J63" s="34" t="s">
        <v>480</v>
      </c>
    </row>
    <row r="64" ht="18.75" customHeight="1" spans="1:10">
      <c r="A64" s="272" t="s">
        <v>317</v>
      </c>
      <c r="B64" s="22" t="s">
        <v>478</v>
      </c>
      <c r="C64" s="22" t="s">
        <v>353</v>
      </c>
      <c r="D64" s="22" t="s">
        <v>481</v>
      </c>
      <c r="E64" s="34" t="s">
        <v>482</v>
      </c>
      <c r="F64" s="22" t="s">
        <v>350</v>
      </c>
      <c r="G64" s="34" t="s">
        <v>356</v>
      </c>
      <c r="H64" s="22"/>
      <c r="I64" s="22" t="s">
        <v>346</v>
      </c>
      <c r="J64" s="34" t="s">
        <v>483</v>
      </c>
    </row>
    <row r="65" ht="18.75" customHeight="1" spans="1:10">
      <c r="A65" s="272" t="s">
        <v>317</v>
      </c>
      <c r="B65" s="22" t="s">
        <v>478</v>
      </c>
      <c r="C65" s="22" t="s">
        <v>353</v>
      </c>
      <c r="D65" s="22" t="s">
        <v>481</v>
      </c>
      <c r="E65" s="34" t="s">
        <v>484</v>
      </c>
      <c r="F65" s="22" t="s">
        <v>350</v>
      </c>
      <c r="G65" s="34" t="s">
        <v>356</v>
      </c>
      <c r="H65" s="22"/>
      <c r="I65" s="22" t="s">
        <v>346</v>
      </c>
      <c r="J65" s="34" t="s">
        <v>485</v>
      </c>
    </row>
    <row r="66" ht="18.75" customHeight="1" spans="1:10">
      <c r="A66" s="272" t="s">
        <v>317</v>
      </c>
      <c r="B66" s="22" t="s">
        <v>478</v>
      </c>
      <c r="C66" s="22" t="s">
        <v>353</v>
      </c>
      <c r="D66" s="22" t="s">
        <v>481</v>
      </c>
      <c r="E66" s="34" t="s">
        <v>486</v>
      </c>
      <c r="F66" s="22" t="s">
        <v>350</v>
      </c>
      <c r="G66" s="34" t="s">
        <v>356</v>
      </c>
      <c r="H66" s="22"/>
      <c r="I66" s="22" t="s">
        <v>346</v>
      </c>
      <c r="J66" s="34" t="s">
        <v>487</v>
      </c>
    </row>
    <row r="67" ht="18.75" customHeight="1" spans="1:10">
      <c r="A67" s="272" t="s">
        <v>317</v>
      </c>
      <c r="B67" s="22" t="s">
        <v>478</v>
      </c>
      <c r="C67" s="22" t="s">
        <v>353</v>
      </c>
      <c r="D67" s="22" t="s">
        <v>481</v>
      </c>
      <c r="E67" s="34" t="s">
        <v>488</v>
      </c>
      <c r="F67" s="22" t="s">
        <v>350</v>
      </c>
      <c r="G67" s="34" t="s">
        <v>356</v>
      </c>
      <c r="H67" s="22"/>
      <c r="I67" s="22" t="s">
        <v>346</v>
      </c>
      <c r="J67" s="34" t="s">
        <v>489</v>
      </c>
    </row>
    <row r="68" ht="18.75" customHeight="1" spans="1:10">
      <c r="A68" s="272" t="s">
        <v>317</v>
      </c>
      <c r="B68" s="22" t="s">
        <v>478</v>
      </c>
      <c r="C68" s="22" t="s">
        <v>353</v>
      </c>
      <c r="D68" s="22" t="s">
        <v>481</v>
      </c>
      <c r="E68" s="34" t="s">
        <v>490</v>
      </c>
      <c r="F68" s="22" t="s">
        <v>350</v>
      </c>
      <c r="G68" s="34" t="s">
        <v>356</v>
      </c>
      <c r="H68" s="22"/>
      <c r="I68" s="22" t="s">
        <v>346</v>
      </c>
      <c r="J68" s="34" t="s">
        <v>491</v>
      </c>
    </row>
    <row r="69" ht="18.75" customHeight="1" spans="1:10">
      <c r="A69" s="272" t="s">
        <v>317</v>
      </c>
      <c r="B69" s="22" t="s">
        <v>478</v>
      </c>
      <c r="C69" s="22" t="s">
        <v>353</v>
      </c>
      <c r="D69" s="22" t="s">
        <v>481</v>
      </c>
      <c r="E69" s="34" t="s">
        <v>492</v>
      </c>
      <c r="F69" s="22" t="s">
        <v>350</v>
      </c>
      <c r="G69" s="34" t="s">
        <v>356</v>
      </c>
      <c r="H69" s="22"/>
      <c r="I69" s="22" t="s">
        <v>346</v>
      </c>
      <c r="J69" s="34" t="s">
        <v>493</v>
      </c>
    </row>
    <row r="70" ht="18.75" customHeight="1" spans="1:10">
      <c r="A70" s="272" t="s">
        <v>317</v>
      </c>
      <c r="B70" s="22" t="s">
        <v>478</v>
      </c>
      <c r="C70" s="22" t="s">
        <v>359</v>
      </c>
      <c r="D70" s="22" t="s">
        <v>360</v>
      </c>
      <c r="E70" s="34" t="s">
        <v>360</v>
      </c>
      <c r="F70" s="22" t="s">
        <v>338</v>
      </c>
      <c r="G70" s="34" t="s">
        <v>411</v>
      </c>
      <c r="H70" s="22" t="s">
        <v>351</v>
      </c>
      <c r="I70" s="22" t="s">
        <v>346</v>
      </c>
      <c r="J70" s="34" t="s">
        <v>494</v>
      </c>
    </row>
    <row r="71" ht="18.75" customHeight="1" spans="1:10">
      <c r="A71" s="272" t="s">
        <v>301</v>
      </c>
      <c r="B71" s="22" t="s">
        <v>495</v>
      </c>
      <c r="C71" s="22" t="s">
        <v>335</v>
      </c>
      <c r="D71" s="22" t="s">
        <v>336</v>
      </c>
      <c r="E71" s="34" t="s">
        <v>496</v>
      </c>
      <c r="F71" s="22" t="s">
        <v>338</v>
      </c>
      <c r="G71" s="34" t="s">
        <v>171</v>
      </c>
      <c r="H71" s="22" t="s">
        <v>403</v>
      </c>
      <c r="I71" s="22" t="s">
        <v>341</v>
      </c>
      <c r="J71" s="34" t="s">
        <v>497</v>
      </c>
    </row>
    <row r="72" ht="18.75" customHeight="1" spans="1:10">
      <c r="A72" s="272" t="s">
        <v>301</v>
      </c>
      <c r="B72" s="22" t="s">
        <v>495</v>
      </c>
      <c r="C72" s="22" t="s">
        <v>353</v>
      </c>
      <c r="D72" s="22" t="s">
        <v>354</v>
      </c>
      <c r="E72" s="34" t="s">
        <v>498</v>
      </c>
      <c r="F72" s="22" t="s">
        <v>350</v>
      </c>
      <c r="G72" s="34" t="s">
        <v>356</v>
      </c>
      <c r="H72" s="22" t="s">
        <v>351</v>
      </c>
      <c r="I72" s="22" t="s">
        <v>346</v>
      </c>
      <c r="J72" s="34" t="s">
        <v>499</v>
      </c>
    </row>
    <row r="73" ht="18.75" customHeight="1" spans="1:10">
      <c r="A73" s="272" t="s">
        <v>301</v>
      </c>
      <c r="B73" s="22" t="s">
        <v>495</v>
      </c>
      <c r="C73" s="22" t="s">
        <v>353</v>
      </c>
      <c r="D73" s="22" t="s">
        <v>354</v>
      </c>
      <c r="E73" s="34" t="s">
        <v>500</v>
      </c>
      <c r="F73" s="22" t="s">
        <v>350</v>
      </c>
      <c r="G73" s="34" t="s">
        <v>356</v>
      </c>
      <c r="H73" s="22" t="s">
        <v>351</v>
      </c>
      <c r="I73" s="22" t="s">
        <v>346</v>
      </c>
      <c r="J73" s="34" t="s">
        <v>501</v>
      </c>
    </row>
    <row r="74" ht="18.75" customHeight="1" spans="1:10">
      <c r="A74" s="272" t="s">
        <v>301</v>
      </c>
      <c r="B74" s="22" t="s">
        <v>495</v>
      </c>
      <c r="C74" s="22" t="s">
        <v>353</v>
      </c>
      <c r="D74" s="22" t="s">
        <v>354</v>
      </c>
      <c r="E74" s="34" t="s">
        <v>502</v>
      </c>
      <c r="F74" s="22" t="s">
        <v>350</v>
      </c>
      <c r="G74" s="34" t="s">
        <v>356</v>
      </c>
      <c r="H74" s="22" t="s">
        <v>351</v>
      </c>
      <c r="I74" s="22" t="s">
        <v>346</v>
      </c>
      <c r="J74" s="34" t="s">
        <v>503</v>
      </c>
    </row>
    <row r="75" ht="18.75" customHeight="1" spans="1:10">
      <c r="A75" s="272" t="s">
        <v>301</v>
      </c>
      <c r="B75" s="22" t="s">
        <v>495</v>
      </c>
      <c r="C75" s="22" t="s">
        <v>353</v>
      </c>
      <c r="D75" s="22" t="s">
        <v>429</v>
      </c>
      <c r="E75" s="34" t="s">
        <v>504</v>
      </c>
      <c r="F75" s="22" t="s">
        <v>350</v>
      </c>
      <c r="G75" s="34" t="s">
        <v>356</v>
      </c>
      <c r="H75" s="22" t="s">
        <v>356</v>
      </c>
      <c r="I75" s="22" t="s">
        <v>341</v>
      </c>
      <c r="J75" s="34" t="s">
        <v>505</v>
      </c>
    </row>
    <row r="76" ht="18.75" customHeight="1" spans="1:10">
      <c r="A76" s="272" t="s">
        <v>301</v>
      </c>
      <c r="B76" s="22" t="s">
        <v>495</v>
      </c>
      <c r="C76" s="22" t="s">
        <v>359</v>
      </c>
      <c r="D76" s="22" t="s">
        <v>360</v>
      </c>
      <c r="E76" s="34" t="s">
        <v>506</v>
      </c>
      <c r="F76" s="22" t="s">
        <v>338</v>
      </c>
      <c r="G76" s="34" t="s">
        <v>411</v>
      </c>
      <c r="H76" s="22" t="s">
        <v>351</v>
      </c>
      <c r="I76" s="22" t="s">
        <v>346</v>
      </c>
      <c r="J76" s="34" t="s">
        <v>507</v>
      </c>
    </row>
  </sheetData>
  <mergeCells count="24">
    <mergeCell ref="A3:J3"/>
    <mergeCell ref="A4:H4"/>
    <mergeCell ref="A8:A12"/>
    <mergeCell ref="A13:A18"/>
    <mergeCell ref="A19:A23"/>
    <mergeCell ref="A24:A35"/>
    <mergeCell ref="A36:A40"/>
    <mergeCell ref="A41:A45"/>
    <mergeCell ref="A46:A49"/>
    <mergeCell ref="A50:A56"/>
    <mergeCell ref="A57:A61"/>
    <mergeCell ref="A62:A70"/>
    <mergeCell ref="A71:A76"/>
    <mergeCell ref="B8:B12"/>
    <mergeCell ref="B13:B18"/>
    <mergeCell ref="B19:B23"/>
    <mergeCell ref="B24:B35"/>
    <mergeCell ref="B36:B40"/>
    <mergeCell ref="B41:B45"/>
    <mergeCell ref="B46:B49"/>
    <mergeCell ref="B50:B56"/>
    <mergeCell ref="B57:B61"/>
    <mergeCell ref="B62:B70"/>
    <mergeCell ref="B71:B7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cw</cp:lastModifiedBy>
  <dcterms:created xsi:type="dcterms:W3CDTF">2025-03-04T02:53:00Z</dcterms:created>
  <dcterms:modified xsi:type="dcterms:W3CDTF">2025-05-13T14:56:22Z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ED88021F40C640A28887FEB39EAA0A0F</vt:lpwstr>
  </property>
  <property fmtid="{D5CDD505-2E9C-101B-9397-08002B2CF9AE}" pid="3" name="KSOProductBuildVer">
    <vt:lpwstr>2052-10.8.0.6018</vt:lpwstr>
  </property>
</Properties>
</file>