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1000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<sst xmlns="http://schemas.openxmlformats.org/spreadsheetml/2006/main" count="1236" uniqueCount="434">
  <si>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</si>
  <si>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</si>
  <si>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</si>
  <si>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</si>
  <si>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</si>
  <si>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</si>
  <si>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</si>
  <si>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</si>
  <si>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</si>
  <si>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</si>
  <si>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</si>
  <si>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</si>
  <si>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</si>
  <si>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</si>
  <si>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</si>
  <si>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</si>
  <si>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</si>
  <si>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</si>
  <si>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</si>
  <si>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</si>
  <si>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</si>
  <si>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</si>
  <si>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</si>
  <si>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</si>
  <si>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</si>
  <si>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</si>
  <si>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</si>
  <si>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</si>
  <si>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</si>
  <si>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</si>
  <si>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</si>
  <si>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</si>
  <si>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</si>
  <si>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</si>
  <si>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</si>
  <si>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</si>
  <si>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</si>
  <si>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</si>
  <si>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</si>
  <si>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</si>
  <si>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</si>
  <si>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</si>
  <si>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</si>
  <si>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</si>
  <si>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</si>
  <si>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</si>
  <si>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</si>
  <si>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</si>
  <si>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</si>
  <si>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</si>
  <si>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</si>
  <si>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</si>
  <si>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</si>
  <si>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</si>
  <si>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</si>
  <si>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</si>
  <si>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</si>
  <si>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</si>
  <si>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</si>
  <si>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</si>
  <si>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</si>
  <si>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</si>
  <si>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</si>
  <si>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</si>
  <si>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</si>
  <si>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</si>
  <si>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</si>
  <si>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</si>
  <si>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</si>
  <si>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</si>
  <si>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209</t>
  </si>
  <si>
    <t>临沧市归国华侨联合会</t>
  </si>
  <si>
    <t>209001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</si>
  <si>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</si>
  <si>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</si>
  <si>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</si>
  <si>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</si>
  <si>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</si>
  <si>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</si>
  <si>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</si>
  <si>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</si>
  <si>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</si>
  <si>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</si>
  <si>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</si>
  <si>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</si>
  <si>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</si>
  <si>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</si>
  <si>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20125</t>
  </si>
  <si>
    <t>港澳台事务</t>
  </si>
  <si>
    <t>2012599</t>
  </si>
  <si>
    <t>其他港澳台事务支出</t>
  </si>
  <si>
    <t>20134</t>
  </si>
  <si>
    <t>统战事务</t>
  </si>
  <si>
    <t>2013405</t>
  </si>
  <si>
    <t>华侨事务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</si>
  <si>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</si>
  <si>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</si>
  <si>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</si>
  <si>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</si>
  <si>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</si>
  <si>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</si>
  <si>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</si>
  <si>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</si>
  <si>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</si>
  <si>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</si>
  <si>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</si>
  <si>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</si>
  <si>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</si>
  <si>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</si>
  <si>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</si>
  <si>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</si>
  <si>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</si>
  <si>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</si>
  <si>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</si>
  <si>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</si>
  <si>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</si>
  <si>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</si>
  <si>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</si>
  <si>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</si>
  <si>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</si>
  <si>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</si>
  <si>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</si>
  <si>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</si>
  <si>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</si>
  <si>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</si>
  <si>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</si>
  <si>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</si>
  <si>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</si>
  <si>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</si>
  <si>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</si>
  <si>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</si>
  <si>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</si>
  <si>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</si>
  <si>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</si>
  <si>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</si>
  <si>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</si>
  <si>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</si>
  <si>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</si>
  <si>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</si>
  <si>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</si>
  <si>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</si>
  <si>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</si>
  <si>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</si>
  <si>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</si>
  <si>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</si>
  <si>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</si>
  <si>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</si>
  <si>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</si>
  <si>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</si>
  <si>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</si>
  <si>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</si>
  <si>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</si>
  <si>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</si>
  <si>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</si>
  <si>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</si>
  <si>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</si>
  <si>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</si>
  <si>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</si>
  <si>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</si>
  <si>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</si>
  <si>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</si>
  <si>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</si>
  <si>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</si>
  <si>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</si>
  <si>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</si>
  <si>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</si>
  <si>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</si>
  <si>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</si>
  <si>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</si>
  <si>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</si>
  <si>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</si>
  <si>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</si>
  <si>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</si>
  <si>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</si>
  <si>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</si>
  <si>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</si>
  <si>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</si>
  <si>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</si>
  <si>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</si>
  <si>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</si>
  <si>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</si>
  <si>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</si>
  <si>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</si>
  <si>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</si>
  <si>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</si>
  <si>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</si>
  <si>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</si>
  <si>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</si>
  <si>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</si>
  <si>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</si>
  <si>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</si>
  <si>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</si>
  <si>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</si>
  <si>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</si>
  <si>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</si>
  <si>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</si>
  <si>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</si>
  <si>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</si>
  <si>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</si>
  <si>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</si>
  <si>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</si>
  <si>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530900210000000004012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</si>
  <si>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</si>
  <si>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</si>
  <si>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</si>
  <si>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</si>
  <si>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</si>
  <si>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</si>
  <si>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</si>
  <si>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530900231100001491777</t>
  </si>
  <si>
    <t>行政人员绩效考核奖</t>
  </si>
  <si>
    <t>530900210000000004013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</si>
  <si>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</si>
  <si>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</si>
  <si>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</si>
  <si>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</si>
  <si>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</si>
  <si>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</si>
  <si>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</si>
  <si>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</si>
  <si>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</si>
  <si>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</si>
  <si>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</si>
  <si>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30111</t>
  </si>
  <si>
    <t>公务员医疗补助缴费</t>
  </si>
  <si>
    <t>30112</t>
  </si>
  <si>
    <t>其他社会保障缴费</t>
  </si>
  <si>
    <t>530900210000000004014</t>
  </si>
  <si>
    <t>30113</t>
  </si>
  <si>
    <t>530900210000000004035</t>
  </si>
  <si>
    <t>一般公用经费</t>
  </si>
  <si>
    <t>30201</t>
  </si>
  <si>
    <t>办公费</t>
  </si>
  <si>
    <t>30227</t>
  </si>
  <si>
    <t>委托业务费</t>
  </si>
  <si>
    <t>30211</t>
  </si>
  <si>
    <t>差旅费</t>
  </si>
  <si>
    <t>530900210000000004034</t>
  </si>
  <si>
    <t>离退休公用经费</t>
  </si>
  <si>
    <t>530900210000000004036</t>
  </si>
  <si>
    <t>职工教育经费</t>
  </si>
  <si>
    <t>30216</t>
  </si>
  <si>
    <t>培训费</t>
  </si>
  <si>
    <t>530900210000000004032</t>
  </si>
  <si>
    <t>工会经费</t>
  </si>
  <si>
    <t>30228</t>
  </si>
  <si>
    <t>530900210000000004033</t>
  </si>
  <si>
    <t>福利费</t>
  </si>
  <si>
    <t>30229</t>
  </si>
  <si>
    <t>530900210000000004016</t>
  </si>
  <si>
    <t>公务用车运行维护费</t>
  </si>
  <si>
    <t>30231</t>
  </si>
  <si>
    <t>530900210000000004037</t>
  </si>
  <si>
    <t>行政人员公务交通补贴</t>
  </si>
  <si>
    <t>30239</t>
  </si>
  <si>
    <t>其他交通费用</t>
  </si>
  <si>
    <t>530900210000000004015</t>
  </si>
  <si>
    <t>离退休费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</si>
  <si>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</si>
  <si>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</si>
  <si>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</si>
  <si>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</si>
  <si>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</si>
  <si>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</si>
  <si>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</si>
  <si>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</si>
  <si>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</si>
  <si>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百侨经费</t>
  </si>
  <si>
    <t>专项业务类</t>
  </si>
  <si>
    <t>530900231100002187692</t>
  </si>
  <si>
    <t>30202</t>
  </si>
  <si>
    <t>印刷费</t>
  </si>
  <si>
    <t>30214</t>
  </si>
  <si>
    <t>租赁费</t>
  </si>
  <si>
    <t>30217</t>
  </si>
  <si>
    <t>春节慰问经费</t>
  </si>
  <si>
    <t>事业发展类</t>
  </si>
  <si>
    <t>530900200000000000704</t>
  </si>
  <si>
    <t>30305</t>
  </si>
  <si>
    <t>生活补助</t>
  </si>
  <si>
    <t>对缅专项工作经费</t>
  </si>
  <si>
    <t>530900210000000003887</t>
  </si>
  <si>
    <t>国内侨务工作经费</t>
  </si>
  <si>
    <t>530900210000000017502</t>
  </si>
  <si>
    <t>30207</t>
  </si>
  <si>
    <t>邮电费</t>
  </si>
  <si>
    <t>31002</t>
  </si>
  <si>
    <t>办公设备购置</t>
  </si>
  <si>
    <t>海外联谊工作经费</t>
  </si>
  <si>
    <t>530900200000000000379</t>
  </si>
  <si>
    <t>华商入临专项经费</t>
  </si>
  <si>
    <t>530900210000000003888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</si>
  <si>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</si>
  <si>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</si>
  <si>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</si>
  <si>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</si>
  <si>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</si>
  <si>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</si>
  <si>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</si>
  <si>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</si>
  <si>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</si>
  <si>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</si>
  <si>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</si>
  <si>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实施“华商入临工程”。积极开展招商推介活动，邀请华商到我市考察调研。</t>
  </si>
  <si>
    <t>产出指标</t>
  </si>
  <si>
    <t>数量指标</t>
  </si>
  <si>
    <t>会议次数</t>
  </si>
  <si>
    <t>&gt;=</t>
  </si>
  <si>
    <t>次</t>
  </si>
  <si>
    <t>定量指标</t>
  </si>
  <si>
    <t>反映预算部门（单位）组织开展各经贸推介洽谈活动次数。</t>
  </si>
  <si>
    <t>会议人次</t>
  </si>
  <si>
    <t>30</t>
  </si>
  <si>
    <t>人次</t>
  </si>
  <si>
    <t>反映预算部门（单位）组织开展各经贸推介洽谈活动参与人次。</t>
  </si>
  <si>
    <t>效益指标</t>
  </si>
  <si>
    <t>经济效益</t>
  </si>
  <si>
    <t>视频、电话会议占比</t>
  </si>
  <si>
    <t>=</t>
  </si>
  <si>
    <t>98</t>
  </si>
  <si>
    <t>%</t>
  </si>
  <si>
    <t>定性指标</t>
  </si>
  <si>
    <t>反映通过视频、电话等现代信息技术手段，组织开展会议的次数。预算年度计划采用视频、电话方式召开会议的次数。</t>
  </si>
  <si>
    <t>满意度指标</t>
  </si>
  <si>
    <t>服务对象满意度</t>
  </si>
  <si>
    <t>参会人员满意度</t>
  </si>
  <si>
    <t>反映参会人员对会议开展的满意度。参会人员满意度=（参会满意人数/问卷调查人数）*100%</t>
  </si>
  <si>
    <t>为加强与广大归侨侨眷和海外侨胞的联系，及时将党和政府的关心、牵挂带给广大归侨侨眷和海外侨胞，让他们度过一个欢乐、祥和的春节，市侨联、市侨办拟开展春节慰问归侨侨眷和海外侨胞工作</t>
  </si>
  <si>
    <t>慰问人数</t>
  </si>
  <si>
    <t>360</t>
  </si>
  <si>
    <t>反映预算部门（单位）组织开展慰问人次。</t>
  </si>
  <si>
    <t>慰问人数占比</t>
  </si>
  <si>
    <t>90</t>
  </si>
  <si>
    <t>反映通过组织开展慰问的次数，预算年度计划慰问人数及占比。</t>
  </si>
  <si>
    <t>慰问人员的满意度</t>
  </si>
  <si>
    <t>95</t>
  </si>
  <si>
    <t>反映慰问人员的满意度。慰问人员满意度=（被慰问人员满意人数/问卷调查人数）*100%</t>
  </si>
  <si>
    <t>调查研究国内侨情和全市侨务工作情况，指导县（区）侨联工作；聘请法律顾问，探索完善涉侨纠纷多元化解机制，为归侨侨眷和侨资、侨属企业提供政策咨询和法律服务；申报、考察、监督、管理、检查验收涉侨项目，加大对归侨侨眷的扶持力度，深入推进侨乡各项事业发展。</t>
  </si>
  <si>
    <t>反映预算部门（单位）组织开展各类会议的总次数。</t>
  </si>
  <si>
    <t>80</t>
  </si>
  <si>
    <t>1加强同政治上有影响、社会上有地位、经济上有实力专业上有造诣的海外侨胞联系联谊，同时拓展新侨工作，2加强与华裔新生代、新华侨华人联系。加大“请进来”“走出去”力度，邀请侨商侨领和侨界知名人士到我市访问，积极“走出支”广交新朋友，扩大朋友圈。3积极举办夏（冬）令营等文化交流活动，推动中华文化传播，展示临沧新形象。</t>
  </si>
  <si>
    <t>反映预算部门组织开展对外交流联谊视频会议的总次数</t>
  </si>
  <si>
    <t>反映预算部门组织开展对外交流联谊视频会议参与人次</t>
  </si>
  <si>
    <t>通过视频、电话等现代信息技术手段，组织开展会议的次数。预算年度计划采用视频、电话方式召开会议的次数。</t>
  </si>
  <si>
    <t>社会效益</t>
  </si>
  <si>
    <t>加强同海外华侨等联系，改善交流环境</t>
  </si>
  <si>
    <t>100</t>
  </si>
  <si>
    <t>反映预算部门组织开展对外联谊后的反响、效果空</t>
  </si>
  <si>
    <t>深化做好老侨工作、拓展新侨工作</t>
  </si>
  <si>
    <t>反映预算部门组织开展对外联谊后的反响、效果</t>
  </si>
  <si>
    <t>做好海外联谊工作的合力，积极支持侨联开展海外联系工作</t>
  </si>
  <si>
    <t>联络了广泛的人脉资源；提升了临沧全球知名度；成就了广阔的商业市场；树起了对外开放新品牌。</t>
  </si>
  <si>
    <t>百侨会网站浏览量</t>
  </si>
  <si>
    <t>10</t>
  </si>
  <si>
    <t>万人次</t>
  </si>
  <si>
    <t>反映社会实际阅览人员数量</t>
  </si>
  <si>
    <t>质量指标</t>
  </si>
  <si>
    <t>APP注册用户</t>
  </si>
  <si>
    <t>2000</t>
  </si>
  <si>
    <t>人</t>
  </si>
  <si>
    <t>反映社会实际下载人员数量</t>
  </si>
  <si>
    <t>多家媒体发布稿件</t>
  </si>
  <si>
    <t>350</t>
  </si>
  <si>
    <t>条</t>
  </si>
  <si>
    <t>反映社会实际发布条数</t>
  </si>
  <si>
    <t>应邀嘉宾满意度</t>
  </si>
  <si>
    <t>反映应邀嘉宾对此次活动情况的满意程度</t>
  </si>
  <si>
    <t>结合缅北地区的具体需要，开展中缅医疗、卫生 、工程技术、技能培训等交流合作，支持缅建设民生项目，惠及周边基层群众，赢得周边政府和广大民从支持认可。</t>
  </si>
  <si>
    <t>反映预算部门（单位）组织开展各类社团活动的次数。</t>
  </si>
  <si>
    <t>预算06表</t>
  </si>
  <si>
    <t>政府性基金预算支出预算表</t>
  </si>
  <si>
    <t>单位名称：临沧市发展和改革委员会</t>
  </si>
  <si>
    <t>本年政府性基金预算支出</t>
  </si>
  <si>
    <t>本单位无政府性基金预算，因此无相关数据。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</si>
  <si>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</si>
  <si>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</si>
  <si>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</si>
  <si>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</si>
  <si>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</si>
  <si>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</si>
  <si>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</si>
  <si>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</si>
  <si>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</si>
  <si>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</si>
  <si>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燃油费</t>
  </si>
  <si>
    <t>车辆加油、添加燃料服务</t>
  </si>
  <si>
    <t>升</t>
  </si>
  <si>
    <t>车辆维修费</t>
  </si>
  <si>
    <t>车辆维修和保养服务</t>
  </si>
  <si>
    <t>保险费</t>
  </si>
  <si>
    <t>机动车保险服务</t>
  </si>
  <si>
    <t>采购非涉密电脑一台</t>
  </si>
  <si>
    <t>台式计算机</t>
  </si>
  <si>
    <t>台</t>
  </si>
  <si>
    <t>车辆油费</t>
  </si>
  <si>
    <t>预算08表</t>
  </si>
  <si>
    <t>政府购买服务项目</t>
  </si>
  <si>
    <t>政府购买服务目录</t>
  </si>
  <si>
    <t>本单位无政府购买服务预算，因此无相关数据。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</si>
  <si>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</si>
  <si>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</si>
  <si>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</si>
  <si>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</si>
  <si>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</si>
  <si>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</si>
  <si>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</si>
  <si>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</si>
  <si>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</si>
  <si>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</si>
  <si>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</si>
  <si>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</si>
  <si>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</si>
  <si>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</si>
  <si>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本单位无市对下转移支付预算，因此无相关数据。</t>
  </si>
  <si>
    <t>预算09-2表</t>
  </si>
  <si>
    <t>本单位无市对下转移支付绩效目标，因此无相关数据。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</si>
  <si>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</si>
  <si>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</si>
  <si>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</si>
  <si>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</si>
  <si>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</si>
  <si>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</si>
  <si>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</si>
  <si>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</si>
  <si>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本单位无新增资产配置，因此无相关数据。</t>
  </si>
  <si>
    <t>预算11表</t>
  </si>
  <si>
    <t>上级补助</t>
  </si>
  <si>
    <t>本单位无转移支付补助项目支出预算，因此无相关数据。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</si>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</sst>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5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0" fontId="8" fillId="0" borderId="0" xfId="57" applyFont="1" applyFill="1" applyBorder="1" applyAlignment="1" applyProtection="1"/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Alignment="1" applyProtection="1">
      <alignment horizontal="left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3" workbookViewId="0">
      <selection activeCell="B7" sqref="B7"/>
    </sheetView>
  </sheetViews>
  <sheetFormatPr defaultColWidth="9.13888888888889" defaultRowHeight="12" customHeight="1" outlineLevelCol="3"/>
  <cols>
    <col min="1" max="1" width="31.8518518518519" customWidth="1"/>
    <col min="2" max="2" width="47.5277777777778" customWidth="1"/>
    <col min="3" max="3" width="36.5740740740741" customWidth="1"/>
    <col min="4" max="4" width="33.8518518518519" customWidth="1"/>
  </cols>
  <sheetData>
    <row r="1" ht="15" customHeight="1" spans="4:4">
      <c r="D1" s="41" t="s">
        <v>0</v>
      </c>
    </row>
    <row r="2" ht="36" customHeight="1" spans="1:4">
      <c r="A2" s="5" t="str">
        <f>"2025"&amp;"年部门财务收支预算总表"</f>
        <v>2025年部门财务收支预算总表</v>
      </c>
      <c r="B2" s="208"/>
      <c r="C2" s="208"/>
      <c r="D2" s="208"/>
    </row>
    <row r="3" ht="18.75" customHeight="1" spans="1:4">
      <c r="A3" s="43" t="str">
        <f>"单位名称："&amp;"临沧市归国华侨联合会"</f>
        <v>单位名称：临沧市归国华侨联合会</v>
      </c>
      <c r="B3" s="209"/>
      <c r="C3" s="209"/>
      <c r="D3" s="41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2" t="s">
        <v>4</v>
      </c>
      <c r="B5" s="32" t="str">
        <f>"2025"&amp;"年预算数"</f>
        <v>2025年预算数</v>
      </c>
      <c r="C5" s="32" t="s">
        <v>5</v>
      </c>
      <c r="D5" s="32" t="str">
        <f>"2025"&amp;"年预算数"</f>
        <v>2025年预算数</v>
      </c>
    </row>
    <row r="6" ht="18.75" customHeight="1" spans="1:4">
      <c r="A6" s="34"/>
      <c r="B6" s="34"/>
      <c r="C6" s="34"/>
      <c r="D6" s="34"/>
    </row>
    <row r="7" ht="18.75" customHeight="1" spans="1:4">
      <c r="A7" s="134" t="s">
        <v>6</v>
      </c>
      <c r="B7" s="23">
        <v>6726356.75</v>
      </c>
      <c r="C7" s="134" t="s">
        <v>7</v>
      </c>
      <c r="D7" s="23">
        <v>5913481.92</v>
      </c>
    </row>
    <row r="8" ht="18.75" customHeight="1" spans="1:4">
      <c r="A8" s="134" t="s">
        <v>8</v>
      </c>
      <c r="B8" s="23"/>
      <c r="C8" s="134" t="s">
        <v>9</v>
      </c>
      <c r="D8" s="23"/>
    </row>
    <row r="9" ht="18.75" customHeight="1" spans="1:4">
      <c r="A9" s="134" t="s">
        <v>10</v>
      </c>
      <c r="B9" s="23"/>
      <c r="C9" s="134" t="s">
        <v>11</v>
      </c>
      <c r="D9" s="23"/>
    </row>
    <row r="10" ht="18.75" customHeight="1" spans="1:4">
      <c r="A10" s="134" t="s">
        <v>12</v>
      </c>
      <c r="B10" s="23"/>
      <c r="C10" s="134" t="s">
        <v>13</v>
      </c>
      <c r="D10" s="23"/>
    </row>
    <row r="11" ht="18.75" customHeight="1" spans="1:4">
      <c r="A11" s="210" t="s">
        <v>14</v>
      </c>
      <c r="B11" s="23"/>
      <c r="C11" s="166" t="s">
        <v>15</v>
      </c>
      <c r="D11" s="23"/>
    </row>
    <row r="12" ht="18.75" customHeight="1" spans="1:4">
      <c r="A12" s="169" t="s">
        <v>16</v>
      </c>
      <c r="B12" s="23"/>
      <c r="C12" s="168" t="s">
        <v>17</v>
      </c>
      <c r="D12" s="23"/>
    </row>
    <row r="13" ht="18.75" customHeight="1" spans="1:4">
      <c r="A13" s="169" t="s">
        <v>18</v>
      </c>
      <c r="B13" s="23"/>
      <c r="C13" s="168" t="s">
        <v>19</v>
      </c>
      <c r="D13" s="23"/>
    </row>
    <row r="14" ht="18.75" customHeight="1" spans="1:4">
      <c r="A14" s="169" t="s">
        <v>20</v>
      </c>
      <c r="B14" s="23"/>
      <c r="C14" s="168" t="s">
        <v>21</v>
      </c>
      <c r="D14" s="23">
        <v>309816.2</v>
      </c>
    </row>
    <row r="15" ht="18.75" customHeight="1" spans="1:4">
      <c r="A15" s="169" t="s">
        <v>22</v>
      </c>
      <c r="B15" s="23"/>
      <c r="C15" s="168" t="s">
        <v>23</v>
      </c>
      <c r="D15" s="23">
        <v>139727.03</v>
      </c>
    </row>
    <row r="16" ht="18.75" customHeight="1" spans="1:4">
      <c r="A16" s="169" t="s">
        <v>24</v>
      </c>
      <c r="B16" s="23"/>
      <c r="C16" s="169" t="s">
        <v>25</v>
      </c>
      <c r="D16" s="23"/>
    </row>
    <row r="17" ht="18.75" customHeight="1" spans="1:4">
      <c r="A17" s="169" t="s">
        <v>26</v>
      </c>
      <c r="B17" s="23"/>
      <c r="C17" s="169" t="s">
        <v>27</v>
      </c>
      <c r="D17" s="23"/>
    </row>
    <row r="18" ht="18.75" customHeight="1" spans="1:4">
      <c r="A18" s="170" t="s">
        <v>26</v>
      </c>
      <c r="B18" s="23"/>
      <c r="C18" s="168" t="s">
        <v>28</v>
      </c>
      <c r="D18" s="23"/>
    </row>
    <row r="19" ht="18.75" customHeight="1" spans="1:4">
      <c r="A19" s="170" t="s">
        <v>26</v>
      </c>
      <c r="B19" s="23"/>
      <c r="C19" s="168" t="s">
        <v>29</v>
      </c>
      <c r="D19" s="23"/>
    </row>
    <row r="20" ht="18.75" customHeight="1" spans="1:4">
      <c r="A20" s="170" t="s">
        <v>26</v>
      </c>
      <c r="B20" s="23"/>
      <c r="C20" s="168" t="s">
        <v>30</v>
      </c>
      <c r="D20" s="23"/>
    </row>
    <row r="21" ht="18.75" customHeight="1" spans="1:4">
      <c r="A21" s="170" t="s">
        <v>26</v>
      </c>
      <c r="B21" s="23"/>
      <c r="C21" s="168" t="s">
        <v>31</v>
      </c>
      <c r="D21" s="23"/>
    </row>
    <row r="22" ht="18.75" customHeight="1" spans="1:4">
      <c r="A22" s="170" t="s">
        <v>26</v>
      </c>
      <c r="B22" s="23"/>
      <c r="C22" s="168" t="s">
        <v>32</v>
      </c>
      <c r="D22" s="23"/>
    </row>
    <row r="23" ht="18.75" customHeight="1" spans="1:4">
      <c r="A23" s="170" t="s">
        <v>26</v>
      </c>
      <c r="B23" s="23"/>
      <c r="C23" s="168" t="s">
        <v>33</v>
      </c>
      <c r="D23" s="23"/>
    </row>
    <row r="24" ht="18.75" customHeight="1" spans="1:4">
      <c r="A24" s="170" t="s">
        <v>26</v>
      </c>
      <c r="B24" s="23"/>
      <c r="C24" s="168" t="s">
        <v>34</v>
      </c>
      <c r="D24" s="23"/>
    </row>
    <row r="25" ht="18.75" customHeight="1" spans="1:4">
      <c r="A25" s="170" t="s">
        <v>26</v>
      </c>
      <c r="B25" s="23"/>
      <c r="C25" s="168" t="s">
        <v>35</v>
      </c>
      <c r="D25" s="23">
        <v>173331.6</v>
      </c>
    </row>
    <row r="26" ht="18.75" customHeight="1" spans="1:4">
      <c r="A26" s="170" t="s">
        <v>26</v>
      </c>
      <c r="B26" s="23"/>
      <c r="C26" s="168" t="s">
        <v>36</v>
      </c>
      <c r="D26" s="23"/>
    </row>
    <row r="27" ht="18.75" customHeight="1" spans="1:4">
      <c r="A27" s="170" t="s">
        <v>26</v>
      </c>
      <c r="B27" s="23"/>
      <c r="C27" s="168" t="s">
        <v>37</v>
      </c>
      <c r="D27" s="23"/>
    </row>
    <row r="28" ht="18.75" customHeight="1" spans="1:4">
      <c r="A28" s="170" t="s">
        <v>26</v>
      </c>
      <c r="B28" s="23"/>
      <c r="C28" s="168" t="s">
        <v>38</v>
      </c>
      <c r="D28" s="23"/>
    </row>
    <row r="29" ht="18.75" customHeight="1" spans="1:4">
      <c r="A29" s="170" t="s">
        <v>26</v>
      </c>
      <c r="B29" s="23"/>
      <c r="C29" s="168" t="s">
        <v>39</v>
      </c>
      <c r="D29" s="23"/>
    </row>
    <row r="30" ht="18.75" customHeight="1" spans="1:4">
      <c r="A30" s="171" t="s">
        <v>26</v>
      </c>
      <c r="B30" s="23"/>
      <c r="C30" s="169" t="s">
        <v>40</v>
      </c>
      <c r="D30" s="23">
        <v>190000</v>
      </c>
    </row>
    <row r="31" ht="18.75" customHeight="1" spans="1:4">
      <c r="A31" s="171" t="s">
        <v>26</v>
      </c>
      <c r="B31" s="23"/>
      <c r="C31" s="169" t="s">
        <v>41</v>
      </c>
      <c r="D31" s="23"/>
    </row>
    <row r="32" ht="18.75" customHeight="1" spans="1:4">
      <c r="A32" s="171" t="s">
        <v>26</v>
      </c>
      <c r="B32" s="23"/>
      <c r="C32" s="169" t="s">
        <v>42</v>
      </c>
      <c r="D32" s="23"/>
    </row>
    <row r="33" ht="18.75" customHeight="1" spans="1:4">
      <c r="A33" s="171"/>
      <c r="B33" s="23"/>
      <c r="C33" s="169" t="s">
        <v>43</v>
      </c>
      <c r="D33" s="23"/>
    </row>
    <row r="34" ht="18.75" customHeight="1" spans="1:4">
      <c r="A34" s="211" t="s">
        <v>44</v>
      </c>
      <c r="B34" s="172">
        <f>SUM(B7:B11)</f>
        <v>6726356.75</v>
      </c>
      <c r="C34" s="212" t="s">
        <v>45</v>
      </c>
      <c r="D34" s="172">
        <v>6726356.75</v>
      </c>
    </row>
    <row r="35" ht="18.75" customHeight="1" spans="1:4">
      <c r="A35" s="213" t="s">
        <v>46</v>
      </c>
      <c r="B35" s="23"/>
      <c r="C35" s="134" t="s">
        <v>47</v>
      </c>
      <c r="D35" s="23"/>
    </row>
    <row r="36" ht="18.75" customHeight="1" spans="1:4">
      <c r="A36" s="213" t="s">
        <v>48</v>
      </c>
      <c r="B36" s="23"/>
      <c r="C36" s="134" t="s">
        <v>48</v>
      </c>
      <c r="D36" s="23"/>
    </row>
    <row r="37" ht="18.75" customHeight="1" spans="1:4">
      <c r="A37" s="213" t="s">
        <v>49</v>
      </c>
      <c r="B37" s="23">
        <f>B35-B36</f>
        <v>0</v>
      </c>
      <c r="C37" s="134" t="s">
        <v>50</v>
      </c>
      <c r="D37" s="23"/>
    </row>
    <row r="38" ht="18.75" customHeight="1" spans="1:4">
      <c r="A38" s="214" t="s">
        <v>51</v>
      </c>
      <c r="B38" s="172">
        <f t="shared" ref="B38:D38" si="0">B34+B35</f>
        <v>6726356.75</v>
      </c>
      <c r="C38" s="212" t="s">
        <v>52</v>
      </c>
      <c r="D38" s="172">
        <f t="shared" si="0"/>
        <v>6726356.75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1" sqref="$A11:$XFD11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102">
        <v>1</v>
      </c>
      <c r="B1" s="103">
        <v>0</v>
      </c>
      <c r="C1" s="102">
        <v>1</v>
      </c>
      <c r="D1" s="104"/>
      <c r="E1" s="104"/>
      <c r="F1" s="41" t="s">
        <v>369</v>
      </c>
    </row>
    <row r="2" ht="32.25" customHeight="1" spans="1:6">
      <c r="A2" s="105" t="str">
        <f>"2025"&amp;"年部门政府性基金预算支出预算表"</f>
        <v>2025年部门政府性基金预算支出预算表</v>
      </c>
      <c r="B2" s="106" t="s">
        <v>370</v>
      </c>
      <c r="C2" s="107"/>
      <c r="D2" s="108"/>
      <c r="E2" s="108"/>
      <c r="F2" s="108"/>
    </row>
    <row r="3" ht="18.75" customHeight="1" spans="1:6">
      <c r="A3" s="7" t="str">
        <f>"单位名称："&amp;"临沧市归国华侨联合会"</f>
        <v>单位名称：临沧市归国华侨联合会</v>
      </c>
      <c r="B3" s="7" t="s">
        <v>371</v>
      </c>
      <c r="C3" s="102"/>
      <c r="D3" s="104"/>
      <c r="E3" s="104"/>
      <c r="F3" s="41" t="s">
        <v>1</v>
      </c>
    </row>
    <row r="4" ht="18.75" customHeight="1" spans="1:6">
      <c r="A4" s="109" t="s">
        <v>184</v>
      </c>
      <c r="B4" s="110" t="s">
        <v>74</v>
      </c>
      <c r="C4" s="111" t="s">
        <v>75</v>
      </c>
      <c r="D4" s="13" t="s">
        <v>372</v>
      </c>
      <c r="E4" s="13"/>
      <c r="F4" s="14"/>
    </row>
    <row r="5" ht="18.75" customHeight="1" spans="1:6">
      <c r="A5" s="112"/>
      <c r="B5" s="113"/>
      <c r="C5" s="97"/>
      <c r="D5" s="96" t="s">
        <v>56</v>
      </c>
      <c r="E5" s="96" t="s">
        <v>76</v>
      </c>
      <c r="F5" s="96" t="s">
        <v>77</v>
      </c>
    </row>
    <row r="6" ht="18.75" customHeight="1" spans="1:6">
      <c r="A6" s="112">
        <v>1</v>
      </c>
      <c r="B6" s="114" t="s">
        <v>165</v>
      </c>
      <c r="C6" s="97">
        <v>3</v>
      </c>
      <c r="D6" s="96">
        <v>4</v>
      </c>
      <c r="E6" s="96">
        <v>5</v>
      </c>
      <c r="F6" s="96">
        <v>6</v>
      </c>
    </row>
    <row r="7" ht="18.75" customHeight="1" spans="1:6">
      <c r="A7" s="115"/>
      <c r="B7" s="84"/>
      <c r="C7" s="84"/>
      <c r="D7" s="23"/>
      <c r="E7" s="23"/>
      <c r="F7" s="23"/>
    </row>
    <row r="8" ht="18.75" customHeight="1" spans="1:6">
      <c r="A8" s="115"/>
      <c r="B8" s="84"/>
      <c r="C8" s="84"/>
      <c r="D8" s="23"/>
      <c r="E8" s="23"/>
      <c r="F8" s="23"/>
    </row>
    <row r="9" ht="18.75" customHeight="1" spans="1:6">
      <c r="A9" s="116" t="s">
        <v>122</v>
      </c>
      <c r="B9" s="117" t="s">
        <v>122</v>
      </c>
      <c r="C9" s="118" t="s">
        <v>122</v>
      </c>
      <c r="D9" s="23"/>
      <c r="E9" s="23"/>
      <c r="F9" s="23"/>
    </row>
    <row r="11" s="29" customFormat="1" customHeight="1" spans="1:3">
      <c r="A11" s="39" t="s">
        <v>373</v>
      </c>
      <c r="B11" s="39"/>
      <c r="C11" s="39"/>
    </row>
  </sheetData>
  <mergeCells count="8">
    <mergeCell ref="A2:F2"/>
    <mergeCell ref="A3:C3"/>
    <mergeCell ref="D4:F4"/>
    <mergeCell ref="A9:C9"/>
    <mergeCell ref="A11:C11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selection activeCell="A15" sqref="A15:E15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ht="15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O1" s="40"/>
      <c r="P1" s="40"/>
      <c r="Q1" s="41" t="s">
        <v>374</v>
      </c>
    </row>
    <row r="2" ht="35.25" customHeight="1" spans="1:17">
      <c r="A2" s="60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3"/>
      <c r="L2" s="6"/>
      <c r="M2" s="6"/>
      <c r="N2" s="6"/>
      <c r="O2" s="53"/>
      <c r="P2" s="53"/>
      <c r="Q2" s="6"/>
    </row>
    <row r="3" ht="18.75" customHeight="1" spans="1:17">
      <c r="A3" s="43" t="str">
        <f>"单位名称："&amp;"临沧市归国华侨联合会"</f>
        <v>单位名称：临沧市归国华侨联合会</v>
      </c>
      <c r="B3" s="95"/>
      <c r="C3" s="95"/>
      <c r="D3" s="95"/>
      <c r="E3" s="95"/>
      <c r="F3" s="95"/>
      <c r="G3" s="95"/>
      <c r="H3" s="95"/>
      <c r="I3" s="95"/>
      <c r="J3" s="95"/>
      <c r="O3" s="67"/>
      <c r="P3" s="67"/>
      <c r="Q3" s="41" t="s">
        <v>171</v>
      </c>
    </row>
    <row r="4" ht="18.75" customHeight="1" spans="1:17">
      <c r="A4" s="11" t="s">
        <v>375</v>
      </c>
      <c r="B4" s="74" t="s">
        <v>376</v>
      </c>
      <c r="C4" s="74" t="s">
        <v>377</v>
      </c>
      <c r="D4" s="74" t="s">
        <v>378</v>
      </c>
      <c r="E4" s="74" t="s">
        <v>379</v>
      </c>
      <c r="F4" s="74" t="s">
        <v>380</v>
      </c>
      <c r="G4" s="46" t="s">
        <v>191</v>
      </c>
      <c r="H4" s="46"/>
      <c r="I4" s="46"/>
      <c r="J4" s="46"/>
      <c r="K4" s="76"/>
      <c r="L4" s="46"/>
      <c r="M4" s="46"/>
      <c r="N4" s="46"/>
      <c r="O4" s="68"/>
      <c r="P4" s="76"/>
      <c r="Q4" s="47"/>
    </row>
    <row r="5" ht="18.75" customHeight="1" spans="1:17">
      <c r="A5" s="16"/>
      <c r="B5" s="77"/>
      <c r="C5" s="77"/>
      <c r="D5" s="77"/>
      <c r="E5" s="77"/>
      <c r="F5" s="77"/>
      <c r="G5" s="77" t="s">
        <v>56</v>
      </c>
      <c r="H5" s="77" t="s">
        <v>59</v>
      </c>
      <c r="I5" s="77" t="s">
        <v>381</v>
      </c>
      <c r="J5" s="77" t="s">
        <v>382</v>
      </c>
      <c r="K5" s="78" t="s">
        <v>383</v>
      </c>
      <c r="L5" s="91" t="s">
        <v>79</v>
      </c>
      <c r="M5" s="91"/>
      <c r="N5" s="91"/>
      <c r="O5" s="92"/>
      <c r="P5" s="93"/>
      <c r="Q5" s="79"/>
    </row>
    <row r="6" ht="30" customHeight="1" spans="1:17">
      <c r="A6" s="18"/>
      <c r="B6" s="79"/>
      <c r="C6" s="79"/>
      <c r="D6" s="79"/>
      <c r="E6" s="79"/>
      <c r="F6" s="79"/>
      <c r="G6" s="79"/>
      <c r="H6" s="79" t="s">
        <v>58</v>
      </c>
      <c r="I6" s="79"/>
      <c r="J6" s="79"/>
      <c r="K6" s="80"/>
      <c r="L6" s="79" t="s">
        <v>58</v>
      </c>
      <c r="M6" s="79" t="s">
        <v>65</v>
      </c>
      <c r="N6" s="79" t="s">
        <v>199</v>
      </c>
      <c r="O6" s="94" t="s">
        <v>67</v>
      </c>
      <c r="P6" s="80" t="s">
        <v>68</v>
      </c>
      <c r="Q6" s="79" t="s">
        <v>69</v>
      </c>
    </row>
    <row r="7" ht="18.75" customHeight="1" spans="1:17">
      <c r="A7" s="34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</row>
    <row r="8" ht="18.75" customHeight="1" spans="1:17">
      <c r="A8" s="82" t="s">
        <v>71</v>
      </c>
      <c r="B8" s="83"/>
      <c r="C8" s="83"/>
      <c r="D8" s="83"/>
      <c r="E8" s="98"/>
      <c r="F8" s="23">
        <v>28500</v>
      </c>
      <c r="G8" s="23">
        <v>28500</v>
      </c>
      <c r="H8" s="23">
        <v>28500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9" t="s">
        <v>71</v>
      </c>
      <c r="B9" s="83"/>
      <c r="C9" s="83"/>
      <c r="D9" s="83"/>
      <c r="E9" s="100"/>
      <c r="F9" s="23">
        <v>28500</v>
      </c>
      <c r="G9" s="23">
        <v>28500</v>
      </c>
      <c r="H9" s="23">
        <v>28500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8" t="s">
        <v>250</v>
      </c>
      <c r="B10" s="83" t="s">
        <v>384</v>
      </c>
      <c r="C10" s="83" t="s">
        <v>385</v>
      </c>
      <c r="D10" s="83" t="s">
        <v>386</v>
      </c>
      <c r="E10" s="100">
        <v>10</v>
      </c>
      <c r="F10" s="23">
        <v>5000</v>
      </c>
      <c r="G10" s="23">
        <v>5000</v>
      </c>
      <c r="H10" s="23">
        <v>5000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8" t="s">
        <v>250</v>
      </c>
      <c r="B11" s="83" t="s">
        <v>387</v>
      </c>
      <c r="C11" s="83" t="s">
        <v>388</v>
      </c>
      <c r="D11" s="83" t="s">
        <v>308</v>
      </c>
      <c r="E11" s="100">
        <v>10</v>
      </c>
      <c r="F11" s="23">
        <v>6500</v>
      </c>
      <c r="G11" s="23">
        <v>6500</v>
      </c>
      <c r="H11" s="23">
        <v>6500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8" t="s">
        <v>250</v>
      </c>
      <c r="B12" s="83" t="s">
        <v>389</v>
      </c>
      <c r="C12" s="83" t="s">
        <v>390</v>
      </c>
      <c r="D12" s="83" t="s">
        <v>308</v>
      </c>
      <c r="E12" s="100">
        <v>1</v>
      </c>
      <c r="F12" s="23">
        <v>3500</v>
      </c>
      <c r="G12" s="23">
        <v>3500</v>
      </c>
      <c r="H12" s="23">
        <v>3500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8" t="s">
        <v>282</v>
      </c>
      <c r="B13" s="83" t="s">
        <v>391</v>
      </c>
      <c r="C13" s="83" t="s">
        <v>392</v>
      </c>
      <c r="D13" s="83" t="s">
        <v>393</v>
      </c>
      <c r="E13" s="100">
        <v>1</v>
      </c>
      <c r="F13" s="23">
        <v>10000</v>
      </c>
      <c r="G13" s="23">
        <v>10000</v>
      </c>
      <c r="H13" s="23">
        <v>10000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18" t="s">
        <v>267</v>
      </c>
      <c r="B14" s="83" t="s">
        <v>394</v>
      </c>
      <c r="C14" s="83" t="s">
        <v>385</v>
      </c>
      <c r="D14" s="83" t="s">
        <v>386</v>
      </c>
      <c r="E14" s="100">
        <v>500</v>
      </c>
      <c r="F14" s="23">
        <v>3500</v>
      </c>
      <c r="G14" s="23">
        <v>3500</v>
      </c>
      <c r="H14" s="23">
        <v>3500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85" t="s">
        <v>122</v>
      </c>
      <c r="B15" s="86"/>
      <c r="C15" s="86"/>
      <c r="D15" s="86"/>
      <c r="E15" s="98"/>
      <c r="F15" s="23">
        <v>28500</v>
      </c>
      <c r="G15" s="23">
        <v>28500</v>
      </c>
      <c r="H15" s="23">
        <v>28500</v>
      </c>
      <c r="I15" s="23"/>
      <c r="J15" s="23"/>
      <c r="K15" s="23"/>
      <c r="L15" s="23"/>
      <c r="M15" s="23"/>
      <c r="N15" s="23"/>
      <c r="O15" s="23"/>
      <c r="P15" s="23"/>
      <c r="Q15" s="23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A12" sqref="$A12:$XFD12"/>
    </sheetView>
  </sheetViews>
  <sheetFormatPr defaultColWidth="9.13888888888889" defaultRowHeight="14.25" customHeight="1"/>
  <cols>
    <col min="1" max="1" width="31.4259259259259" customWidth="1"/>
    <col min="2" max="3" width="21.8518518518519" customWidth="1"/>
    <col min="4" max="14" width="19" customWidth="1"/>
  </cols>
  <sheetData>
    <row r="1" ht="15" customHeight="1" spans="1:14">
      <c r="A1" s="64"/>
      <c r="B1" s="64"/>
      <c r="C1" s="69"/>
      <c r="D1" s="64"/>
      <c r="E1" s="64"/>
      <c r="F1" s="64"/>
      <c r="G1" s="64"/>
      <c r="H1" s="70"/>
      <c r="I1" s="64"/>
      <c r="J1" s="64"/>
      <c r="K1" s="64"/>
      <c r="L1" s="40"/>
      <c r="M1" s="88"/>
      <c r="N1" s="89" t="s">
        <v>395</v>
      </c>
    </row>
    <row r="2" ht="34.5" customHeight="1" spans="1:14">
      <c r="A2" s="42" t="str">
        <f>"2025"&amp;"年部门政府购买服务预算表"</f>
        <v>2025年部门政府购买服务预算表</v>
      </c>
      <c r="B2" s="71"/>
      <c r="C2" s="53"/>
      <c r="D2" s="71"/>
      <c r="E2" s="71"/>
      <c r="F2" s="71"/>
      <c r="G2" s="71"/>
      <c r="H2" s="72"/>
      <c r="I2" s="71"/>
      <c r="J2" s="71"/>
      <c r="K2" s="71"/>
      <c r="L2" s="53"/>
      <c r="M2" s="72"/>
      <c r="N2" s="71"/>
    </row>
    <row r="3" ht="18.75" customHeight="1" spans="1:14">
      <c r="A3" s="61" t="str">
        <f>"单位名称："&amp;"临沧市归国华侨联合会"</f>
        <v>单位名称：临沧市归国华侨联合会</v>
      </c>
      <c r="B3" s="62"/>
      <c r="C3" s="73"/>
      <c r="D3" s="62"/>
      <c r="E3" s="62"/>
      <c r="F3" s="62"/>
      <c r="G3" s="62"/>
      <c r="H3" s="70"/>
      <c r="I3" s="64"/>
      <c r="J3" s="64"/>
      <c r="K3" s="64"/>
      <c r="L3" s="67"/>
      <c r="M3" s="90"/>
      <c r="N3" s="89" t="s">
        <v>171</v>
      </c>
    </row>
    <row r="4" ht="18.75" customHeight="1" spans="1:14">
      <c r="A4" s="11" t="s">
        <v>375</v>
      </c>
      <c r="B4" s="74" t="s">
        <v>396</v>
      </c>
      <c r="C4" s="75" t="s">
        <v>397</v>
      </c>
      <c r="D4" s="46" t="s">
        <v>191</v>
      </c>
      <c r="E4" s="46"/>
      <c r="F4" s="46"/>
      <c r="G4" s="46"/>
      <c r="H4" s="76"/>
      <c r="I4" s="46"/>
      <c r="J4" s="46"/>
      <c r="K4" s="46"/>
      <c r="L4" s="68"/>
      <c r="M4" s="76"/>
      <c r="N4" s="47"/>
    </row>
    <row r="5" ht="18.75" customHeight="1" spans="1:14">
      <c r="A5" s="16"/>
      <c r="B5" s="77"/>
      <c r="C5" s="78"/>
      <c r="D5" s="77" t="s">
        <v>56</v>
      </c>
      <c r="E5" s="77" t="s">
        <v>59</v>
      </c>
      <c r="F5" s="77" t="s">
        <v>381</v>
      </c>
      <c r="G5" s="77" t="s">
        <v>382</v>
      </c>
      <c r="H5" s="78" t="s">
        <v>383</v>
      </c>
      <c r="I5" s="91" t="s">
        <v>79</v>
      </c>
      <c r="J5" s="91"/>
      <c r="K5" s="91"/>
      <c r="L5" s="92"/>
      <c r="M5" s="93"/>
      <c r="N5" s="79"/>
    </row>
    <row r="6" ht="26.25" customHeight="1" spans="1:14">
      <c r="A6" s="18"/>
      <c r="B6" s="79"/>
      <c r="C6" s="80"/>
      <c r="D6" s="79"/>
      <c r="E6" s="79"/>
      <c r="F6" s="79"/>
      <c r="G6" s="79"/>
      <c r="H6" s="80"/>
      <c r="I6" s="79" t="s">
        <v>58</v>
      </c>
      <c r="J6" s="79" t="s">
        <v>65</v>
      </c>
      <c r="K6" s="79" t="s">
        <v>199</v>
      </c>
      <c r="L6" s="94" t="s">
        <v>67</v>
      </c>
      <c r="M6" s="80" t="s">
        <v>68</v>
      </c>
      <c r="N6" s="79" t="s">
        <v>69</v>
      </c>
    </row>
    <row r="7" ht="18.75" customHeight="1" spans="1:14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</row>
    <row r="8" ht="18.75" customHeight="1" spans="1:14">
      <c r="A8" s="82"/>
      <c r="B8" s="83"/>
      <c r="C8" s="8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2"/>
      <c r="B9" s="83"/>
      <c r="C9" s="8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5" t="s">
        <v>122</v>
      </c>
      <c r="B10" s="86"/>
      <c r="C10" s="8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s="29" customFormat="1" customHeight="1" spans="1:3">
      <c r="A12" s="39" t="s">
        <v>398</v>
      </c>
      <c r="B12" s="39"/>
      <c r="C12" s="39"/>
    </row>
  </sheetData>
  <mergeCells count="14">
    <mergeCell ref="A2:N2"/>
    <mergeCell ref="A3:C3"/>
    <mergeCell ref="D4:N4"/>
    <mergeCell ref="I5:N5"/>
    <mergeCell ref="A10:C10"/>
    <mergeCell ref="A12:C12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$A10:$XFD10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14" width="15.712962962963" customWidth="1"/>
  </cols>
  <sheetData>
    <row r="1" ht="15" customHeight="1" spans="1:14">
      <c r="A1" s="31"/>
      <c r="B1" s="31"/>
      <c r="C1" s="31"/>
      <c r="D1" s="59"/>
      <c r="L1" s="40"/>
      <c r="M1" s="40"/>
      <c r="N1" s="40" t="s">
        <v>399</v>
      </c>
    </row>
    <row r="2" ht="27.75" customHeight="1" spans="1:14">
      <c r="A2" s="60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3"/>
      <c r="M2" s="53"/>
      <c r="N2" s="6"/>
    </row>
    <row r="3" ht="18.75" customHeight="1" spans="1:14">
      <c r="A3" s="61" t="str">
        <f>"单位名称："&amp;"临沧市归国华侨联合会"</f>
        <v>单位名称：临沧市归国华侨联合会</v>
      </c>
      <c r="B3" s="62"/>
      <c r="C3" s="62"/>
      <c r="D3" s="63"/>
      <c r="E3" s="64"/>
      <c r="F3" s="64"/>
      <c r="G3" s="64"/>
      <c r="H3" s="64"/>
      <c r="I3" s="64"/>
      <c r="L3" s="67"/>
      <c r="M3" s="67"/>
      <c r="N3" s="40" t="s">
        <v>171</v>
      </c>
    </row>
    <row r="4" ht="18.75" customHeight="1" spans="1:14">
      <c r="A4" s="32" t="s">
        <v>400</v>
      </c>
      <c r="B4" s="12" t="s">
        <v>191</v>
      </c>
      <c r="C4" s="13"/>
      <c r="D4" s="13"/>
      <c r="E4" s="12" t="s">
        <v>401</v>
      </c>
      <c r="F4" s="13"/>
      <c r="G4" s="13"/>
      <c r="H4" s="13"/>
      <c r="I4" s="13"/>
      <c r="J4" s="13"/>
      <c r="K4" s="13"/>
      <c r="L4" s="68"/>
      <c r="M4" s="68"/>
      <c r="N4" s="14"/>
    </row>
    <row r="5" ht="18.75" customHeight="1" spans="1:14">
      <c r="A5" s="34"/>
      <c r="B5" s="33" t="s">
        <v>56</v>
      </c>
      <c r="C5" s="11" t="s">
        <v>59</v>
      </c>
      <c r="D5" s="65" t="s">
        <v>402</v>
      </c>
      <c r="E5" s="66" t="s">
        <v>403</v>
      </c>
      <c r="F5" s="66" t="s">
        <v>404</v>
      </c>
      <c r="G5" s="66" t="s">
        <v>405</v>
      </c>
      <c r="H5" s="66" t="s">
        <v>406</v>
      </c>
      <c r="I5" s="66" t="s">
        <v>407</v>
      </c>
      <c r="J5" s="66" t="s">
        <v>408</v>
      </c>
      <c r="K5" s="66" t="s">
        <v>409</v>
      </c>
      <c r="L5" s="55" t="s">
        <v>410</v>
      </c>
      <c r="M5" s="55" t="s">
        <v>411</v>
      </c>
      <c r="N5" s="55" t="s">
        <v>412</v>
      </c>
    </row>
    <row r="6" ht="18.75" customHeight="1" spans="1:14">
      <c r="A6" s="66">
        <v>1</v>
      </c>
      <c r="B6" s="66">
        <v>2</v>
      </c>
      <c r="C6" s="66">
        <v>3</v>
      </c>
      <c r="D6" s="12">
        <v>4</v>
      </c>
      <c r="E6" s="66">
        <v>5</v>
      </c>
      <c r="F6" s="66">
        <v>6</v>
      </c>
      <c r="G6" s="66">
        <v>7</v>
      </c>
      <c r="H6" s="12">
        <v>8</v>
      </c>
      <c r="I6" s="66">
        <v>9</v>
      </c>
      <c r="J6" s="66">
        <v>10</v>
      </c>
      <c r="K6" s="66">
        <v>11</v>
      </c>
      <c r="L6" s="55">
        <v>12</v>
      </c>
      <c r="M6" s="55">
        <v>13</v>
      </c>
      <c r="N6" s="55">
        <v>14</v>
      </c>
    </row>
    <row r="7" ht="18.75" customHeight="1" spans="1:14">
      <c r="A7" s="35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5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10" s="29" customFormat="1" customHeight="1" spans="1:3">
      <c r="A10" s="39" t="s">
        <v>413</v>
      </c>
      <c r="B10" s="39"/>
      <c r="C10" s="39"/>
    </row>
  </sheetData>
  <mergeCells count="6">
    <mergeCell ref="A2:N2"/>
    <mergeCell ref="A3:I3"/>
    <mergeCell ref="B4:D4"/>
    <mergeCell ref="E4:N4"/>
    <mergeCell ref="A10:C10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$A9:$XFD9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5" customHeight="1" spans="10:10">
      <c r="J1" s="40" t="s">
        <v>414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3"/>
      <c r="G2" s="6"/>
      <c r="H2" s="53"/>
      <c r="I2" s="53"/>
      <c r="J2" s="6"/>
    </row>
    <row r="3" ht="18.75" customHeight="1" spans="1:8">
      <c r="A3" s="7" t="str">
        <f>"单位名称："&amp;"临沧市归国华侨联合会"</f>
        <v>单位名称：临沧市归国华侨联合会</v>
      </c>
      <c r="B3" s="3"/>
      <c r="C3" s="3"/>
      <c r="D3" s="3"/>
      <c r="E3" s="3"/>
      <c r="F3" s="54"/>
      <c r="G3" s="3"/>
      <c r="H3" s="54"/>
    </row>
    <row r="4" ht="18.75" customHeight="1" spans="1:10">
      <c r="A4" s="48" t="s">
        <v>293</v>
      </c>
      <c r="B4" s="48" t="s">
        <v>294</v>
      </c>
      <c r="C4" s="48" t="s">
        <v>295</v>
      </c>
      <c r="D4" s="48" t="s">
        <v>296</v>
      </c>
      <c r="E4" s="48" t="s">
        <v>297</v>
      </c>
      <c r="F4" s="55" t="s">
        <v>298</v>
      </c>
      <c r="G4" s="48" t="s">
        <v>299</v>
      </c>
      <c r="H4" s="55" t="s">
        <v>300</v>
      </c>
      <c r="I4" s="55" t="s">
        <v>301</v>
      </c>
      <c r="J4" s="48" t="s">
        <v>302</v>
      </c>
    </row>
    <row r="5" ht="18.75" customHeight="1" spans="1:10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55">
        <v>6</v>
      </c>
      <c r="G5" s="48">
        <v>7</v>
      </c>
      <c r="H5" s="55">
        <v>8</v>
      </c>
      <c r="I5" s="55">
        <v>9</v>
      </c>
      <c r="J5" s="48">
        <v>10</v>
      </c>
    </row>
    <row r="6" ht="18.75" customHeight="1" spans="1:10">
      <c r="A6" s="21"/>
      <c r="B6" s="49"/>
      <c r="C6" s="49"/>
      <c r="D6" s="49"/>
      <c r="E6" s="56"/>
      <c r="F6" s="57"/>
      <c r="G6" s="56"/>
      <c r="H6" s="57"/>
      <c r="I6" s="57"/>
      <c r="J6" s="56"/>
    </row>
    <row r="7" ht="18.75" customHeight="1" spans="1:10">
      <c r="A7" s="21"/>
      <c r="B7" s="21"/>
      <c r="C7" s="21"/>
      <c r="D7" s="21"/>
      <c r="E7" s="21"/>
      <c r="F7" s="58"/>
      <c r="G7" s="21"/>
      <c r="H7" s="21"/>
      <c r="I7" s="21"/>
      <c r="J7" s="21"/>
    </row>
    <row r="9" s="29" customFormat="1" spans="1:3">
      <c r="A9" s="39" t="s">
        <v>415</v>
      </c>
      <c r="B9" s="39"/>
      <c r="C9" s="39"/>
    </row>
  </sheetData>
  <mergeCells count="3">
    <mergeCell ref="A2:J2"/>
    <mergeCell ref="A3:H3"/>
    <mergeCell ref="A9:C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$A10:$XFD10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1" t="s">
        <v>416</v>
      </c>
    </row>
    <row r="2" ht="34.5" customHeight="1" spans="1:8">
      <c r="A2" s="42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3" t="str">
        <f>"单位名称："&amp;"临沧市归国华侨联合会"</f>
        <v>单位名称：临沧市归国华侨联合会</v>
      </c>
      <c r="B3" s="8"/>
      <c r="C3" s="3"/>
      <c r="H3" s="44" t="s">
        <v>171</v>
      </c>
    </row>
    <row r="4" ht="18.75" customHeight="1" spans="1:8">
      <c r="A4" s="11" t="s">
        <v>184</v>
      </c>
      <c r="B4" s="11" t="s">
        <v>417</v>
      </c>
      <c r="C4" s="11" t="s">
        <v>418</v>
      </c>
      <c r="D4" s="11" t="s">
        <v>419</v>
      </c>
      <c r="E4" s="11" t="s">
        <v>420</v>
      </c>
      <c r="F4" s="45" t="s">
        <v>421</v>
      </c>
      <c r="G4" s="46"/>
      <c r="H4" s="47"/>
    </row>
    <row r="5" ht="18.75" customHeight="1" spans="1:8">
      <c r="A5" s="18"/>
      <c r="B5" s="18"/>
      <c r="C5" s="18"/>
      <c r="D5" s="18"/>
      <c r="E5" s="18"/>
      <c r="F5" s="48" t="s">
        <v>379</v>
      </c>
      <c r="G5" s="48" t="s">
        <v>422</v>
      </c>
      <c r="H5" s="48" t="s">
        <v>423</v>
      </c>
    </row>
    <row r="6" ht="18.75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18.75" customHeight="1" spans="1:8">
      <c r="A7" s="49"/>
      <c r="B7" s="49"/>
      <c r="C7" s="35"/>
      <c r="D7" s="35"/>
      <c r="E7" s="35"/>
      <c r="F7" s="50"/>
      <c r="G7" s="23"/>
      <c r="H7" s="23"/>
    </row>
    <row r="8" ht="18.75" customHeight="1" spans="1:8">
      <c r="A8" s="26" t="s">
        <v>56</v>
      </c>
      <c r="B8" s="51"/>
      <c r="C8" s="51"/>
      <c r="D8" s="51"/>
      <c r="E8" s="52"/>
      <c r="F8" s="50"/>
      <c r="G8" s="23"/>
      <c r="H8" s="23"/>
    </row>
    <row r="10" s="29" customFormat="1" ht="18" customHeight="1" spans="1:3">
      <c r="A10" s="39" t="s">
        <v>424</v>
      </c>
      <c r="B10" s="39"/>
      <c r="C10" s="39"/>
    </row>
  </sheetData>
  <mergeCells count="10">
    <mergeCell ref="A2:H2"/>
    <mergeCell ref="A3:C3"/>
    <mergeCell ref="F4:H4"/>
    <mergeCell ref="A8:E8"/>
    <mergeCell ref="A10:C10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G19" sqref="G19"/>
    </sheetView>
  </sheetViews>
  <sheetFormatPr defaultColWidth="9.13888888888889" defaultRowHeight="14.25" customHeight="1"/>
  <cols>
    <col min="1" max="1" width="13.4259259259259" customWidth="1"/>
    <col min="2" max="2" width="43.8703703703704" customWidth="1"/>
    <col min="3" max="3" width="23.8518518518519" customWidth="1"/>
    <col min="4" max="4" width="11.1388888888889" customWidth="1"/>
    <col min="5" max="5" width="33.1666666666667" customWidth="1"/>
    <col min="6" max="6" width="9.85185185185185" customWidth="1"/>
    <col min="7" max="7" width="17.712962962963" customWidth="1"/>
    <col min="8" max="11" width="15.4259259259259" customWidth="1"/>
  </cols>
  <sheetData>
    <row r="1" ht="15" customHeight="1" spans="4:11">
      <c r="D1" s="30"/>
      <c r="E1" s="30"/>
      <c r="F1" s="30"/>
      <c r="G1" s="30"/>
      <c r="H1" s="31"/>
      <c r="I1" s="31"/>
      <c r="J1" s="31"/>
      <c r="K1" s="40" t="s">
        <v>425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"单位名称："&amp;"临沧市归国华侨联合会"</f>
        <v>单位名称：临沧市归国华侨联合会</v>
      </c>
      <c r="B3" s="8"/>
      <c r="C3" s="8"/>
      <c r="D3" s="8"/>
      <c r="E3" s="8"/>
      <c r="F3" s="8"/>
      <c r="G3" s="8"/>
      <c r="H3" s="9"/>
      <c r="I3" s="9"/>
      <c r="J3" s="9"/>
      <c r="K3" s="4" t="s">
        <v>171</v>
      </c>
    </row>
    <row r="4" ht="18.75" customHeight="1" spans="1:11">
      <c r="A4" s="10" t="s">
        <v>261</v>
      </c>
      <c r="B4" s="10" t="s">
        <v>186</v>
      </c>
      <c r="C4" s="10" t="s">
        <v>262</v>
      </c>
      <c r="D4" s="11" t="s">
        <v>187</v>
      </c>
      <c r="E4" s="11" t="s">
        <v>188</v>
      </c>
      <c r="F4" s="11" t="s">
        <v>263</v>
      </c>
      <c r="G4" s="11" t="s">
        <v>264</v>
      </c>
      <c r="H4" s="32" t="s">
        <v>56</v>
      </c>
      <c r="I4" s="12" t="s">
        <v>426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3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4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5"/>
      <c r="B8" s="21"/>
      <c r="C8" s="35"/>
      <c r="D8" s="35"/>
      <c r="E8" s="35"/>
      <c r="F8" s="35"/>
      <c r="G8" s="35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6" t="s">
        <v>122</v>
      </c>
      <c r="B10" s="37"/>
      <c r="C10" s="37"/>
      <c r="D10" s="37"/>
      <c r="E10" s="37"/>
      <c r="F10" s="37"/>
      <c r="G10" s="38"/>
      <c r="H10" s="23"/>
      <c r="I10" s="23"/>
      <c r="J10" s="23"/>
      <c r="K10" s="23"/>
    </row>
    <row r="12" s="29" customFormat="1" ht="18" customHeight="1" spans="1:3">
      <c r="A12" s="39" t="s">
        <v>427</v>
      </c>
      <c r="B12" s="39"/>
      <c r="C12" s="39"/>
    </row>
  </sheetData>
  <mergeCells count="16">
    <mergeCell ref="A2:K2"/>
    <mergeCell ref="A3:G3"/>
    <mergeCell ref="I4:K4"/>
    <mergeCell ref="A10:G10"/>
    <mergeCell ref="A12:C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workbookViewId="0">
      <selection activeCell="C10" sqref="C10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20.4259259259259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428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"单位名称："&amp;"临沧市归国华侨联合会"</f>
        <v>单位名称：临沧市归国华侨联合会</v>
      </c>
      <c r="B3" s="8"/>
      <c r="C3" s="8"/>
      <c r="D3" s="8"/>
      <c r="E3" s="9"/>
      <c r="F3" s="9"/>
      <c r="G3" s="4" t="s">
        <v>171</v>
      </c>
    </row>
    <row r="4" ht="18.75" customHeight="1" spans="1:7">
      <c r="A4" s="10" t="s">
        <v>262</v>
      </c>
      <c r="B4" s="10" t="s">
        <v>261</v>
      </c>
      <c r="C4" s="10" t="s">
        <v>186</v>
      </c>
      <c r="D4" s="11" t="s">
        <v>429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4570000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4570000</v>
      </c>
      <c r="F9" s="23"/>
      <c r="G9" s="23"/>
    </row>
    <row r="10" ht="18.75" customHeight="1" spans="1:7">
      <c r="A10" s="25"/>
      <c r="B10" s="21" t="s">
        <v>430</v>
      </c>
      <c r="C10" s="21" t="s">
        <v>267</v>
      </c>
      <c r="D10" s="21" t="s">
        <v>431</v>
      </c>
      <c r="E10" s="23">
        <v>3900000</v>
      </c>
      <c r="F10" s="23"/>
      <c r="G10" s="23"/>
    </row>
    <row r="11" ht="18.75" customHeight="1" spans="1:7">
      <c r="A11" s="25"/>
      <c r="B11" s="21" t="s">
        <v>432</v>
      </c>
      <c r="C11" s="21" t="s">
        <v>288</v>
      </c>
      <c r="D11" s="21" t="s">
        <v>431</v>
      </c>
      <c r="E11" s="23">
        <v>80000</v>
      </c>
      <c r="F11" s="23"/>
      <c r="G11" s="23"/>
    </row>
    <row r="12" ht="18.75" customHeight="1" spans="1:7">
      <c r="A12" s="25"/>
      <c r="B12" s="21" t="s">
        <v>432</v>
      </c>
      <c r="C12" s="21" t="s">
        <v>275</v>
      </c>
      <c r="D12" s="21" t="s">
        <v>431</v>
      </c>
      <c r="E12" s="23">
        <v>190000</v>
      </c>
      <c r="F12" s="23"/>
      <c r="G12" s="23"/>
    </row>
    <row r="13" ht="18.75" customHeight="1" spans="1:7">
      <c r="A13" s="25"/>
      <c r="B13" s="21" t="s">
        <v>432</v>
      </c>
      <c r="C13" s="21" t="s">
        <v>280</v>
      </c>
      <c r="D13" s="21" t="s">
        <v>431</v>
      </c>
      <c r="E13" s="23">
        <v>20000</v>
      </c>
      <c r="F13" s="23"/>
      <c r="G13" s="23"/>
    </row>
    <row r="14" ht="18.75" customHeight="1" spans="1:7">
      <c r="A14" s="25"/>
      <c r="B14" s="21" t="s">
        <v>432</v>
      </c>
      <c r="C14" s="21" t="s">
        <v>290</v>
      </c>
      <c r="D14" s="21" t="s">
        <v>431</v>
      </c>
      <c r="E14" s="23">
        <v>80000</v>
      </c>
      <c r="F14" s="23"/>
      <c r="G14" s="23"/>
    </row>
    <row r="15" ht="18.75" customHeight="1" spans="1:7">
      <c r="A15" s="25"/>
      <c r="B15" s="21" t="s">
        <v>432</v>
      </c>
      <c r="C15" s="21" t="s">
        <v>282</v>
      </c>
      <c r="D15" s="21" t="s">
        <v>431</v>
      </c>
      <c r="E15" s="23">
        <v>300000</v>
      </c>
      <c r="F15" s="23"/>
      <c r="G15" s="23"/>
    </row>
    <row r="16" ht="18.75" customHeight="1" spans="1:7">
      <c r="A16" s="26" t="s">
        <v>56</v>
      </c>
      <c r="B16" s="27" t="s">
        <v>433</v>
      </c>
      <c r="C16" s="27"/>
      <c r="D16" s="28"/>
      <c r="E16" s="23">
        <v>4570000</v>
      </c>
      <c r="F16" s="23"/>
      <c r="G16" s="23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B45" sqref="B45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ht="15" customHeight="1" spans="10:19">
      <c r="J1" s="201"/>
      <c r="O1" s="69"/>
      <c r="P1" s="69"/>
      <c r="Q1" s="69"/>
      <c r="R1" s="69"/>
      <c r="S1" s="40" t="s">
        <v>53</v>
      </c>
    </row>
    <row r="2" ht="57.75" customHeight="1" spans="1:19">
      <c r="A2" s="130" t="str">
        <f>"2025"&amp;"年部门收入预算表"</f>
        <v>2025年部门收入预算表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2"/>
      <c r="P2" s="202"/>
      <c r="Q2" s="202"/>
      <c r="R2" s="202"/>
      <c r="S2" s="202"/>
    </row>
    <row r="3" ht="18.75" customHeight="1" spans="1:19">
      <c r="A3" s="43" t="str">
        <f>"单位名称："&amp;"临沧市归国华侨联合会"</f>
        <v>单位名称：临沧市归国华侨联合会</v>
      </c>
      <c r="B3" s="95"/>
      <c r="C3" s="95"/>
      <c r="D3" s="95"/>
      <c r="E3" s="95"/>
      <c r="F3" s="95"/>
      <c r="G3" s="95"/>
      <c r="H3" s="95"/>
      <c r="I3" s="95"/>
      <c r="J3" s="73"/>
      <c r="K3" s="95"/>
      <c r="L3" s="95"/>
      <c r="M3" s="95"/>
      <c r="N3" s="95"/>
      <c r="O3" s="73"/>
      <c r="P3" s="73"/>
      <c r="Q3" s="73"/>
      <c r="R3" s="73"/>
      <c r="S3" s="40" t="s">
        <v>1</v>
      </c>
    </row>
    <row r="4" ht="18.75" customHeight="1" spans="1:19">
      <c r="A4" s="186" t="s">
        <v>54</v>
      </c>
      <c r="B4" s="187" t="s">
        <v>55</v>
      </c>
      <c r="C4" s="187" t="s">
        <v>56</v>
      </c>
      <c r="D4" s="188" t="s">
        <v>57</v>
      </c>
      <c r="E4" s="189"/>
      <c r="F4" s="189"/>
      <c r="G4" s="189"/>
      <c r="H4" s="189"/>
      <c r="I4" s="189"/>
      <c r="J4" s="203"/>
      <c r="K4" s="189"/>
      <c r="L4" s="189"/>
      <c r="M4" s="189"/>
      <c r="N4" s="204"/>
      <c r="O4" s="188" t="s">
        <v>46</v>
      </c>
      <c r="P4" s="188"/>
      <c r="Q4" s="188"/>
      <c r="R4" s="188"/>
      <c r="S4" s="207"/>
    </row>
    <row r="5" ht="18.75" customHeight="1" spans="1:19">
      <c r="A5" s="190"/>
      <c r="B5" s="191"/>
      <c r="C5" s="191"/>
      <c r="D5" s="192" t="s">
        <v>58</v>
      </c>
      <c r="E5" s="192" t="s">
        <v>59</v>
      </c>
      <c r="F5" s="192" t="s">
        <v>60</v>
      </c>
      <c r="G5" s="192" t="s">
        <v>61</v>
      </c>
      <c r="H5" s="192" t="s">
        <v>62</v>
      </c>
      <c r="I5" s="205" t="s">
        <v>63</v>
      </c>
      <c r="J5" s="205"/>
      <c r="K5" s="205"/>
      <c r="L5" s="205"/>
      <c r="M5" s="205"/>
      <c r="N5" s="195"/>
      <c r="O5" s="192" t="s">
        <v>58</v>
      </c>
      <c r="P5" s="192" t="s">
        <v>59</v>
      </c>
      <c r="Q5" s="192" t="s">
        <v>60</v>
      </c>
      <c r="R5" s="192" t="s">
        <v>61</v>
      </c>
      <c r="S5" s="192" t="s">
        <v>64</v>
      </c>
    </row>
    <row r="6" ht="18.75" customHeight="1" spans="1:19">
      <c r="A6" s="193"/>
      <c r="B6" s="194"/>
      <c r="C6" s="194"/>
      <c r="D6" s="195"/>
      <c r="E6" s="195"/>
      <c r="F6" s="195"/>
      <c r="G6" s="195"/>
      <c r="H6" s="195"/>
      <c r="I6" s="194" t="s">
        <v>58</v>
      </c>
      <c r="J6" s="194" t="s">
        <v>65</v>
      </c>
      <c r="K6" s="194" t="s">
        <v>66</v>
      </c>
      <c r="L6" s="194" t="s">
        <v>67</v>
      </c>
      <c r="M6" s="194" t="s">
        <v>68</v>
      </c>
      <c r="N6" s="194" t="s">
        <v>69</v>
      </c>
      <c r="O6" s="206"/>
      <c r="P6" s="206"/>
      <c r="Q6" s="206"/>
      <c r="R6" s="206"/>
      <c r="S6" s="19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6" t="s">
        <v>70</v>
      </c>
      <c r="B8" s="197" t="s">
        <v>71</v>
      </c>
      <c r="C8" s="23">
        <v>6726356.75</v>
      </c>
      <c r="D8" s="23">
        <v>6726356.75</v>
      </c>
      <c r="E8" s="23">
        <v>6726356.75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99" t="s">
        <v>72</v>
      </c>
      <c r="B9" s="198" t="s">
        <v>71</v>
      </c>
      <c r="C9" s="23">
        <v>6726356.75</v>
      </c>
      <c r="D9" s="23">
        <v>6726356.75</v>
      </c>
      <c r="E9" s="23">
        <v>6726356.75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99" t="s">
        <v>56</v>
      </c>
      <c r="B10" s="200"/>
      <c r="C10" s="23">
        <v>6726356.75</v>
      </c>
      <c r="D10" s="23">
        <v>6726356.75</v>
      </c>
      <c r="E10" s="23">
        <v>6726356.75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workbookViewId="0">
      <selection activeCell="D21" sqref="D21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74"/>
      <c r="E1" s="1"/>
      <c r="F1" s="1"/>
      <c r="G1" s="1"/>
      <c r="H1" s="174"/>
      <c r="I1" s="1"/>
      <c r="J1" s="174"/>
      <c r="K1" s="1"/>
      <c r="L1" s="1"/>
      <c r="M1" s="1"/>
      <c r="N1" s="1"/>
      <c r="O1" s="41" t="s">
        <v>73</v>
      </c>
    </row>
    <row r="2" ht="42" customHeight="1" spans="1:15">
      <c r="A2" s="5" t="str">
        <f>"2025"&amp;"年部门支出预算表"</f>
        <v>2025年部门支出预算表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ht="18.75" customHeight="1" spans="1:15">
      <c r="A3" s="176" t="str">
        <f>"单位名称："&amp;"临沧市归国华侨联合会"</f>
        <v>单位名称：临沧市归国华侨联合会</v>
      </c>
      <c r="B3" s="177"/>
      <c r="C3" s="64"/>
      <c r="D3" s="31"/>
      <c r="E3" s="64"/>
      <c r="F3" s="64"/>
      <c r="G3" s="64"/>
      <c r="H3" s="31"/>
      <c r="I3" s="64"/>
      <c r="J3" s="31"/>
      <c r="K3" s="64"/>
      <c r="L3" s="64"/>
      <c r="M3" s="184"/>
      <c r="N3" s="184"/>
      <c r="O3" s="41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6" t="s">
        <v>76</v>
      </c>
      <c r="F4" s="140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4" t="s">
        <v>76</v>
      </c>
      <c r="F5" s="94" t="s">
        <v>77</v>
      </c>
      <c r="G5" s="18"/>
      <c r="H5" s="18"/>
      <c r="I5" s="18"/>
      <c r="J5" s="66" t="s">
        <v>58</v>
      </c>
      <c r="K5" s="48" t="s">
        <v>80</v>
      </c>
      <c r="L5" s="48" t="s">
        <v>81</v>
      </c>
      <c r="M5" s="48" t="s">
        <v>82</v>
      </c>
      <c r="N5" s="48" t="s">
        <v>83</v>
      </c>
      <c r="O5" s="48" t="s">
        <v>84</v>
      </c>
    </row>
    <row r="6" ht="18.75" customHeight="1" spans="1:15">
      <c r="A6" s="119">
        <v>1</v>
      </c>
      <c r="B6" s="119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4" t="s">
        <v>85</v>
      </c>
      <c r="B7" s="163" t="s">
        <v>86</v>
      </c>
      <c r="C7" s="23">
        <v>5913481.92</v>
      </c>
      <c r="D7" s="23">
        <v>5913481.92</v>
      </c>
      <c r="E7" s="23">
        <v>1533481.92</v>
      </c>
      <c r="F7" s="23">
        <v>4380000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8" t="s">
        <v>87</v>
      </c>
      <c r="B8" s="215" t="s">
        <v>88</v>
      </c>
      <c r="C8" s="23">
        <v>4380000</v>
      </c>
      <c r="D8" s="23">
        <v>4380000</v>
      </c>
      <c r="E8" s="23"/>
      <c r="F8" s="23">
        <v>4380000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0" t="s">
        <v>89</v>
      </c>
      <c r="B9" s="216" t="s">
        <v>90</v>
      </c>
      <c r="C9" s="23">
        <v>4380000</v>
      </c>
      <c r="D9" s="23">
        <v>4380000</v>
      </c>
      <c r="E9" s="23"/>
      <c r="F9" s="23">
        <v>4380000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8" t="s">
        <v>91</v>
      </c>
      <c r="B10" s="215" t="s">
        <v>92</v>
      </c>
      <c r="C10" s="23">
        <v>1533481.92</v>
      </c>
      <c r="D10" s="23">
        <v>1533481.92</v>
      </c>
      <c r="E10" s="23">
        <v>1533481.92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0" t="s">
        <v>93</v>
      </c>
      <c r="B11" s="216" t="s">
        <v>94</v>
      </c>
      <c r="C11" s="23">
        <v>1533481.92</v>
      </c>
      <c r="D11" s="23">
        <v>1533481.92</v>
      </c>
      <c r="E11" s="23">
        <v>1533481.92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34" t="s">
        <v>95</v>
      </c>
      <c r="B12" s="163" t="s">
        <v>96</v>
      </c>
      <c r="C12" s="23">
        <v>309816.2</v>
      </c>
      <c r="D12" s="23">
        <v>309816.2</v>
      </c>
      <c r="E12" s="23">
        <v>309816.2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8" t="s">
        <v>97</v>
      </c>
      <c r="B13" s="215" t="s">
        <v>98</v>
      </c>
      <c r="C13" s="23">
        <v>309816.2</v>
      </c>
      <c r="D13" s="23">
        <v>309816.2</v>
      </c>
      <c r="E13" s="23">
        <v>309816.2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0" t="s">
        <v>99</v>
      </c>
      <c r="B14" s="216" t="s">
        <v>100</v>
      </c>
      <c r="C14" s="23">
        <v>114294.6</v>
      </c>
      <c r="D14" s="23">
        <v>114294.6</v>
      </c>
      <c r="E14" s="23">
        <v>114294.6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0" t="s">
        <v>101</v>
      </c>
      <c r="B15" s="216" t="s">
        <v>102</v>
      </c>
      <c r="C15" s="23">
        <v>195521.6</v>
      </c>
      <c r="D15" s="23">
        <v>195521.6</v>
      </c>
      <c r="E15" s="23">
        <v>195521.6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34" t="s">
        <v>103</v>
      </c>
      <c r="B16" s="163" t="s">
        <v>104</v>
      </c>
      <c r="C16" s="23">
        <v>139727.03</v>
      </c>
      <c r="D16" s="23">
        <v>139727.03</v>
      </c>
      <c r="E16" s="23">
        <v>139727.03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8" t="s">
        <v>105</v>
      </c>
      <c r="B17" s="215" t="s">
        <v>106</v>
      </c>
      <c r="C17" s="23">
        <v>139727.03</v>
      </c>
      <c r="D17" s="23">
        <v>139727.03</v>
      </c>
      <c r="E17" s="23">
        <v>139727.03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0" t="s">
        <v>107</v>
      </c>
      <c r="B18" s="216" t="s">
        <v>108</v>
      </c>
      <c r="C18" s="23">
        <v>86762.71</v>
      </c>
      <c r="D18" s="23">
        <v>86762.71</v>
      </c>
      <c r="E18" s="23">
        <v>86762.71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0" t="s">
        <v>109</v>
      </c>
      <c r="B19" s="216" t="s">
        <v>110</v>
      </c>
      <c r="C19" s="23">
        <v>46560.3</v>
      </c>
      <c r="D19" s="23">
        <v>46560.3</v>
      </c>
      <c r="E19" s="23">
        <v>46560.3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0" t="s">
        <v>111</v>
      </c>
      <c r="B20" s="216" t="s">
        <v>112</v>
      </c>
      <c r="C20" s="23">
        <v>6404.02</v>
      </c>
      <c r="D20" s="23">
        <v>6404.02</v>
      </c>
      <c r="E20" s="23">
        <v>6404.02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34" t="s">
        <v>113</v>
      </c>
      <c r="B21" s="163" t="s">
        <v>114</v>
      </c>
      <c r="C21" s="23">
        <v>173331.6</v>
      </c>
      <c r="D21" s="23">
        <v>173331.6</v>
      </c>
      <c r="E21" s="23">
        <v>173331.6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8" t="s">
        <v>115</v>
      </c>
      <c r="B22" s="215" t="s">
        <v>116</v>
      </c>
      <c r="C22" s="23">
        <v>173331.6</v>
      </c>
      <c r="D22" s="23">
        <v>173331.6</v>
      </c>
      <c r="E22" s="23">
        <v>173331.6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0" t="s">
        <v>117</v>
      </c>
      <c r="B23" s="216" t="s">
        <v>118</v>
      </c>
      <c r="C23" s="23">
        <v>173331.6</v>
      </c>
      <c r="D23" s="23">
        <v>173331.6</v>
      </c>
      <c r="E23" s="23">
        <v>173331.6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34" t="s">
        <v>119</v>
      </c>
      <c r="B24" s="163" t="s">
        <v>84</v>
      </c>
      <c r="C24" s="23">
        <v>190000</v>
      </c>
      <c r="D24" s="23">
        <v>190000</v>
      </c>
      <c r="E24" s="23"/>
      <c r="F24" s="23">
        <v>190000</v>
      </c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8" t="s">
        <v>120</v>
      </c>
      <c r="B25" s="215" t="s">
        <v>84</v>
      </c>
      <c r="C25" s="23">
        <v>190000</v>
      </c>
      <c r="D25" s="23">
        <v>190000</v>
      </c>
      <c r="E25" s="23"/>
      <c r="F25" s="23">
        <v>190000</v>
      </c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0" t="s">
        <v>121</v>
      </c>
      <c r="B26" s="216" t="s">
        <v>84</v>
      </c>
      <c r="C26" s="23">
        <v>190000</v>
      </c>
      <c r="D26" s="23">
        <v>190000</v>
      </c>
      <c r="E26" s="23"/>
      <c r="F26" s="23">
        <v>190000</v>
      </c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82" t="s">
        <v>122</v>
      </c>
      <c r="B27" s="183" t="s">
        <v>122</v>
      </c>
      <c r="C27" s="23">
        <v>6726356.75</v>
      </c>
      <c r="D27" s="23">
        <v>6726356.75</v>
      </c>
      <c r="E27" s="23">
        <v>2156356.75</v>
      </c>
      <c r="F27" s="23">
        <v>4570000</v>
      </c>
      <c r="G27" s="23"/>
      <c r="H27" s="23"/>
      <c r="I27" s="23"/>
      <c r="J27" s="23"/>
      <c r="K27" s="23"/>
      <c r="L27" s="23"/>
      <c r="M27" s="23"/>
      <c r="N27" s="23"/>
      <c r="O27" s="23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B45" sqref="B45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</cols>
  <sheetData>
    <row r="1" ht="15" customHeight="1" spans="1:4">
      <c r="A1" s="1"/>
      <c r="B1" s="1"/>
      <c r="C1" s="1"/>
      <c r="D1" s="41" t="s">
        <v>123</v>
      </c>
    </row>
    <row r="2" ht="36" customHeight="1" spans="1:4">
      <c r="A2" s="5" t="str">
        <f>"2025"&amp;"年部门财政拨款收支预算总表"</f>
        <v>2025年部门财政拨款收支预算总表</v>
      </c>
      <c r="B2" s="161"/>
      <c r="C2" s="161"/>
      <c r="D2" s="161"/>
    </row>
    <row r="3" ht="18.75" customHeight="1" spans="1:4">
      <c r="A3" s="7" t="str">
        <f>"单位名称："&amp;"临沧市归国华侨联合会"</f>
        <v>单位名称：临沧市归国华侨联合会</v>
      </c>
      <c r="B3" s="162"/>
      <c r="C3" s="162"/>
      <c r="D3" s="41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2" t="s">
        <v>4</v>
      </c>
      <c r="B5" s="109" t="str">
        <f>"2025"&amp;"年预算数"</f>
        <v>2025年预算数</v>
      </c>
      <c r="C5" s="32" t="s">
        <v>124</v>
      </c>
      <c r="D5" s="109" t="str">
        <f>"2025"&amp;"年预算数"</f>
        <v>2025年预算数</v>
      </c>
    </row>
    <row r="6" ht="18.75" customHeight="1" spans="1:4">
      <c r="A6" s="34"/>
      <c r="B6" s="18"/>
      <c r="C6" s="34"/>
      <c r="D6" s="18"/>
    </row>
    <row r="7" ht="18.75" customHeight="1" spans="1:4">
      <c r="A7" s="163" t="s">
        <v>125</v>
      </c>
      <c r="B7" s="23">
        <v>6726356.75</v>
      </c>
      <c r="C7" s="22" t="s">
        <v>126</v>
      </c>
      <c r="D7" s="23">
        <v>6726356.75</v>
      </c>
    </row>
    <row r="8" ht="18.75" customHeight="1" spans="1:4">
      <c r="A8" s="164" t="s">
        <v>127</v>
      </c>
      <c r="B8" s="23">
        <v>6726356.75</v>
      </c>
      <c r="C8" s="22" t="s">
        <v>128</v>
      </c>
      <c r="D8" s="23">
        <v>5913481.92</v>
      </c>
    </row>
    <row r="9" ht="18.75" customHeight="1" spans="1:4">
      <c r="A9" s="164" t="s">
        <v>129</v>
      </c>
      <c r="B9" s="23"/>
      <c r="C9" s="22" t="s">
        <v>130</v>
      </c>
      <c r="D9" s="23"/>
    </row>
    <row r="10" ht="18.75" customHeight="1" spans="1:4">
      <c r="A10" s="164" t="s">
        <v>131</v>
      </c>
      <c r="B10" s="23"/>
      <c r="C10" s="22" t="s">
        <v>132</v>
      </c>
      <c r="D10" s="23"/>
    </row>
    <row r="11" ht="18.75" customHeight="1" spans="1:4">
      <c r="A11" s="165" t="s">
        <v>133</v>
      </c>
      <c r="B11" s="23"/>
      <c r="C11" s="166" t="s">
        <v>134</v>
      </c>
      <c r="D11" s="23"/>
    </row>
    <row r="12" ht="18.75" customHeight="1" spans="1:4">
      <c r="A12" s="167" t="s">
        <v>127</v>
      </c>
      <c r="B12" s="23"/>
      <c r="C12" s="168" t="s">
        <v>135</v>
      </c>
      <c r="D12" s="23"/>
    </row>
    <row r="13" ht="18.75" customHeight="1" spans="1:4">
      <c r="A13" s="167" t="s">
        <v>129</v>
      </c>
      <c r="B13" s="23"/>
      <c r="C13" s="168" t="s">
        <v>136</v>
      </c>
      <c r="D13" s="23"/>
    </row>
    <row r="14" ht="18.75" customHeight="1" spans="1:4">
      <c r="A14" s="167" t="s">
        <v>131</v>
      </c>
      <c r="B14" s="23"/>
      <c r="C14" s="168" t="s">
        <v>137</v>
      </c>
      <c r="D14" s="23"/>
    </row>
    <row r="15" ht="18.75" customHeight="1" spans="1:4">
      <c r="A15" s="167" t="s">
        <v>26</v>
      </c>
      <c r="B15" s="23"/>
      <c r="C15" s="168" t="s">
        <v>138</v>
      </c>
      <c r="D15" s="23">
        <v>309816.2</v>
      </c>
    </row>
    <row r="16" ht="18.75" customHeight="1" spans="1:4">
      <c r="A16" s="167" t="s">
        <v>26</v>
      </c>
      <c r="B16" s="23" t="s">
        <v>26</v>
      </c>
      <c r="C16" s="168" t="s">
        <v>139</v>
      </c>
      <c r="D16" s="23">
        <v>139727.03</v>
      </c>
    </row>
    <row r="17" ht="18.75" customHeight="1" spans="1:4">
      <c r="A17" s="169" t="s">
        <v>26</v>
      </c>
      <c r="B17" s="23" t="s">
        <v>26</v>
      </c>
      <c r="C17" s="168" t="s">
        <v>140</v>
      </c>
      <c r="D17" s="23"/>
    </row>
    <row r="18" ht="18.75" customHeight="1" spans="1:4">
      <c r="A18" s="169" t="s">
        <v>26</v>
      </c>
      <c r="B18" s="23" t="s">
        <v>26</v>
      </c>
      <c r="C18" s="168" t="s">
        <v>141</v>
      </c>
      <c r="D18" s="23"/>
    </row>
    <row r="19" ht="18.75" customHeight="1" spans="1:4">
      <c r="A19" s="170" t="s">
        <v>26</v>
      </c>
      <c r="B19" s="23" t="s">
        <v>26</v>
      </c>
      <c r="C19" s="168" t="s">
        <v>142</v>
      </c>
      <c r="D19" s="23"/>
    </row>
    <row r="20" ht="18.75" customHeight="1" spans="1:4">
      <c r="A20" s="170" t="s">
        <v>26</v>
      </c>
      <c r="B20" s="23" t="s">
        <v>26</v>
      </c>
      <c r="C20" s="168" t="s">
        <v>143</v>
      </c>
      <c r="D20" s="23"/>
    </row>
    <row r="21" ht="18.75" customHeight="1" spans="1:4">
      <c r="A21" s="170" t="s">
        <v>26</v>
      </c>
      <c r="B21" s="23" t="s">
        <v>26</v>
      </c>
      <c r="C21" s="168" t="s">
        <v>144</v>
      </c>
      <c r="D21" s="23"/>
    </row>
    <row r="22" ht="18.75" customHeight="1" spans="1:4">
      <c r="A22" s="170" t="s">
        <v>26</v>
      </c>
      <c r="B22" s="23" t="s">
        <v>26</v>
      </c>
      <c r="C22" s="168" t="s">
        <v>145</v>
      </c>
      <c r="D22" s="23"/>
    </row>
    <row r="23" ht="18.75" customHeight="1" spans="1:4">
      <c r="A23" s="170" t="s">
        <v>26</v>
      </c>
      <c r="B23" s="23" t="s">
        <v>26</v>
      </c>
      <c r="C23" s="168" t="s">
        <v>146</v>
      </c>
      <c r="D23" s="23"/>
    </row>
    <row r="24" ht="18.75" customHeight="1" spans="1:4">
      <c r="A24" s="170" t="s">
        <v>26</v>
      </c>
      <c r="B24" s="23" t="s">
        <v>26</v>
      </c>
      <c r="C24" s="168" t="s">
        <v>147</v>
      </c>
      <c r="D24" s="23"/>
    </row>
    <row r="25" ht="18.75" customHeight="1" spans="1:4">
      <c r="A25" s="170" t="s">
        <v>26</v>
      </c>
      <c r="B25" s="23" t="s">
        <v>26</v>
      </c>
      <c r="C25" s="168" t="s">
        <v>148</v>
      </c>
      <c r="D25" s="23"/>
    </row>
    <row r="26" ht="18.75" customHeight="1" spans="1:4">
      <c r="A26" s="170" t="s">
        <v>26</v>
      </c>
      <c r="B26" s="23" t="s">
        <v>26</v>
      </c>
      <c r="C26" s="168" t="s">
        <v>149</v>
      </c>
      <c r="D26" s="23">
        <v>173331.6</v>
      </c>
    </row>
    <row r="27" ht="18.75" customHeight="1" spans="1:4">
      <c r="A27" s="170" t="s">
        <v>26</v>
      </c>
      <c r="B27" s="23" t="s">
        <v>26</v>
      </c>
      <c r="C27" s="168" t="s">
        <v>150</v>
      </c>
      <c r="D27" s="23"/>
    </row>
    <row r="28" ht="18.75" customHeight="1" spans="1:4">
      <c r="A28" s="170" t="s">
        <v>26</v>
      </c>
      <c r="B28" s="23" t="s">
        <v>26</v>
      </c>
      <c r="C28" s="168" t="s">
        <v>151</v>
      </c>
      <c r="D28" s="23"/>
    </row>
    <row r="29" ht="18.75" customHeight="1" spans="1:4">
      <c r="A29" s="170" t="s">
        <v>26</v>
      </c>
      <c r="B29" s="23" t="s">
        <v>26</v>
      </c>
      <c r="C29" s="168" t="s">
        <v>152</v>
      </c>
      <c r="D29" s="23"/>
    </row>
    <row r="30" ht="18.75" customHeight="1" spans="1:4">
      <c r="A30" s="170" t="s">
        <v>26</v>
      </c>
      <c r="B30" s="23" t="s">
        <v>26</v>
      </c>
      <c r="C30" s="168" t="s">
        <v>153</v>
      </c>
      <c r="D30" s="23"/>
    </row>
    <row r="31" ht="18.75" customHeight="1" spans="1:4">
      <c r="A31" s="171" t="s">
        <v>26</v>
      </c>
      <c r="B31" s="23" t="s">
        <v>26</v>
      </c>
      <c r="C31" s="168" t="s">
        <v>154</v>
      </c>
      <c r="D31" s="23">
        <v>190000</v>
      </c>
    </row>
    <row r="32" ht="18.75" customHeight="1" spans="1:4">
      <c r="A32" s="171" t="s">
        <v>26</v>
      </c>
      <c r="B32" s="23" t="s">
        <v>26</v>
      </c>
      <c r="C32" s="168" t="s">
        <v>155</v>
      </c>
      <c r="D32" s="23"/>
    </row>
    <row r="33" ht="18.75" customHeight="1" spans="1:4">
      <c r="A33" s="171" t="s">
        <v>26</v>
      </c>
      <c r="B33" s="23" t="s">
        <v>26</v>
      </c>
      <c r="C33" s="168" t="s">
        <v>156</v>
      </c>
      <c r="D33" s="23"/>
    </row>
    <row r="34" ht="18.75" customHeight="1" spans="1:4">
      <c r="A34" s="171"/>
      <c r="B34" s="23"/>
      <c r="C34" s="168" t="s">
        <v>157</v>
      </c>
      <c r="D34" s="23"/>
    </row>
    <row r="35" ht="18.75" customHeight="1" spans="1:4">
      <c r="A35" s="171" t="s">
        <v>26</v>
      </c>
      <c r="B35" s="23" t="s">
        <v>26</v>
      </c>
      <c r="C35" s="168" t="s">
        <v>158</v>
      </c>
      <c r="D35" s="23"/>
    </row>
    <row r="36" ht="18.75" customHeight="1" spans="1:4">
      <c r="A36" s="57" t="s">
        <v>159</v>
      </c>
      <c r="B36" s="172">
        <v>6726356.75</v>
      </c>
      <c r="C36" s="173" t="s">
        <v>52</v>
      </c>
      <c r="D36" s="172">
        <v>6726356.75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tabSelected="1" topLeftCell="A13" workbookViewId="0">
      <selection activeCell="F27" sqref="F27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ht="15" customHeight="1" spans="4:7">
      <c r="D1" s="152"/>
      <c r="F1" s="59"/>
      <c r="G1" s="41" t="s">
        <v>160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3"/>
      <c r="C2" s="153"/>
      <c r="D2" s="153"/>
      <c r="E2" s="153"/>
      <c r="F2" s="153"/>
      <c r="G2" s="153"/>
    </row>
    <row r="3" ht="18" customHeight="1" spans="1:7">
      <c r="A3" s="154" t="str">
        <f>"单位名称："&amp;"临沧市归国华侨联合会"</f>
        <v>单位名称：临沧市归国华侨联合会</v>
      </c>
      <c r="B3" s="30"/>
      <c r="C3" s="31"/>
      <c r="D3" s="31"/>
      <c r="E3" s="31"/>
      <c r="F3" s="104"/>
      <c r="G3" s="41" t="s">
        <v>1</v>
      </c>
    </row>
    <row r="4" ht="20.25" customHeight="1" spans="1:7">
      <c r="A4" s="155" t="s">
        <v>161</v>
      </c>
      <c r="B4" s="156"/>
      <c r="C4" s="109" t="s">
        <v>56</v>
      </c>
      <c r="D4" s="132" t="s">
        <v>76</v>
      </c>
      <c r="E4" s="13"/>
      <c r="F4" s="14"/>
      <c r="G4" s="125" t="s">
        <v>77</v>
      </c>
    </row>
    <row r="5" ht="20.25" customHeight="1" spans="1:7">
      <c r="A5" s="157" t="s">
        <v>74</v>
      </c>
      <c r="B5" s="157" t="s">
        <v>75</v>
      </c>
      <c r="C5" s="34"/>
      <c r="D5" s="66" t="s">
        <v>58</v>
      </c>
      <c r="E5" s="66" t="s">
        <v>162</v>
      </c>
      <c r="F5" s="66" t="s">
        <v>163</v>
      </c>
      <c r="G5" s="96"/>
    </row>
    <row r="6" ht="19.5" customHeight="1" spans="1:7">
      <c r="A6" s="157" t="s">
        <v>164</v>
      </c>
      <c r="B6" s="157" t="s">
        <v>165</v>
      </c>
      <c r="C6" s="157" t="s">
        <v>166</v>
      </c>
      <c r="D6" s="66">
        <v>4</v>
      </c>
      <c r="E6" s="158" t="s">
        <v>167</v>
      </c>
      <c r="F6" s="158" t="s">
        <v>168</v>
      </c>
      <c r="G6" s="157" t="s">
        <v>169</v>
      </c>
    </row>
    <row r="7" ht="18" customHeight="1" spans="1:7">
      <c r="A7" s="35" t="s">
        <v>85</v>
      </c>
      <c r="B7" s="35" t="s">
        <v>86</v>
      </c>
      <c r="C7" s="23">
        <v>5913481.92</v>
      </c>
      <c r="D7" s="23">
        <v>1533481.92</v>
      </c>
      <c r="E7" s="23">
        <v>1354574.36</v>
      </c>
      <c r="F7" s="23">
        <v>178907.56</v>
      </c>
      <c r="G7" s="23">
        <v>4380000</v>
      </c>
    </row>
    <row r="8" ht="18" customHeight="1" spans="1:7">
      <c r="A8" s="120" t="s">
        <v>87</v>
      </c>
      <c r="B8" s="120" t="s">
        <v>88</v>
      </c>
      <c r="C8" s="23">
        <v>4380000</v>
      </c>
      <c r="D8" s="23"/>
      <c r="E8" s="23"/>
      <c r="F8" s="23"/>
      <c r="G8" s="23">
        <v>4380000</v>
      </c>
    </row>
    <row r="9" ht="18" customHeight="1" spans="1:7">
      <c r="A9" s="121" t="s">
        <v>89</v>
      </c>
      <c r="B9" s="121" t="s">
        <v>90</v>
      </c>
      <c r="C9" s="23">
        <v>4380000</v>
      </c>
      <c r="D9" s="23"/>
      <c r="E9" s="23"/>
      <c r="F9" s="23"/>
      <c r="G9" s="23">
        <v>4380000</v>
      </c>
    </row>
    <row r="10" ht="18" customHeight="1" spans="1:7">
      <c r="A10" s="120" t="s">
        <v>91</v>
      </c>
      <c r="B10" s="120" t="s">
        <v>92</v>
      </c>
      <c r="C10" s="23">
        <v>1533481.92</v>
      </c>
      <c r="D10" s="23">
        <v>1533481.92</v>
      </c>
      <c r="E10" s="23">
        <v>1354574.36</v>
      </c>
      <c r="F10" s="23">
        <v>178907.56</v>
      </c>
      <c r="G10" s="23"/>
    </row>
    <row r="11" ht="18" customHeight="1" spans="1:7">
      <c r="A11" s="121" t="s">
        <v>93</v>
      </c>
      <c r="B11" s="121" t="s">
        <v>94</v>
      </c>
      <c r="C11" s="23">
        <v>1533481.92</v>
      </c>
      <c r="D11" s="23">
        <v>1533481.92</v>
      </c>
      <c r="E11" s="23">
        <v>1354574.36</v>
      </c>
      <c r="F11" s="23">
        <v>178907.56</v>
      </c>
      <c r="G11" s="23"/>
    </row>
    <row r="12" ht="18" customHeight="1" spans="1:7">
      <c r="A12" s="35" t="s">
        <v>95</v>
      </c>
      <c r="B12" s="35" t="s">
        <v>96</v>
      </c>
      <c r="C12" s="23">
        <v>309816.2</v>
      </c>
      <c r="D12" s="23">
        <v>309816.2</v>
      </c>
      <c r="E12" s="23">
        <v>306816.2</v>
      </c>
      <c r="F12" s="23">
        <v>3000</v>
      </c>
      <c r="G12" s="23"/>
    </row>
    <row r="13" ht="18" customHeight="1" spans="1:7">
      <c r="A13" s="120" t="s">
        <v>97</v>
      </c>
      <c r="B13" s="120" t="s">
        <v>98</v>
      </c>
      <c r="C13" s="23">
        <v>309816.2</v>
      </c>
      <c r="D13" s="23">
        <v>309816.2</v>
      </c>
      <c r="E13" s="23">
        <v>306816.2</v>
      </c>
      <c r="F13" s="23">
        <v>3000</v>
      </c>
      <c r="G13" s="23"/>
    </row>
    <row r="14" ht="18" customHeight="1" spans="1:7">
      <c r="A14" s="121" t="s">
        <v>99</v>
      </c>
      <c r="B14" s="121" t="s">
        <v>100</v>
      </c>
      <c r="C14" s="23">
        <v>114294.6</v>
      </c>
      <c r="D14" s="23">
        <v>114294.6</v>
      </c>
      <c r="E14" s="23">
        <v>111294.6</v>
      </c>
      <c r="F14" s="23">
        <v>3000</v>
      </c>
      <c r="G14" s="23"/>
    </row>
    <row r="15" ht="18" customHeight="1" spans="1:7">
      <c r="A15" s="121" t="s">
        <v>101</v>
      </c>
      <c r="B15" s="121" t="s">
        <v>102</v>
      </c>
      <c r="C15" s="23">
        <v>195521.6</v>
      </c>
      <c r="D15" s="23">
        <v>195521.6</v>
      </c>
      <c r="E15" s="23">
        <v>195521.6</v>
      </c>
      <c r="F15" s="23"/>
      <c r="G15" s="23"/>
    </row>
    <row r="16" ht="18" customHeight="1" spans="1:7">
      <c r="A16" s="35" t="s">
        <v>103</v>
      </c>
      <c r="B16" s="35" t="s">
        <v>104</v>
      </c>
      <c r="C16" s="23">
        <v>139727.03</v>
      </c>
      <c r="D16" s="23">
        <v>139727.03</v>
      </c>
      <c r="E16" s="23">
        <v>139727.03</v>
      </c>
      <c r="F16" s="23"/>
      <c r="G16" s="23"/>
    </row>
    <row r="17" ht="18" customHeight="1" spans="1:7">
      <c r="A17" s="120" t="s">
        <v>105</v>
      </c>
      <c r="B17" s="120" t="s">
        <v>106</v>
      </c>
      <c r="C17" s="23">
        <v>139727.03</v>
      </c>
      <c r="D17" s="23">
        <v>139727.03</v>
      </c>
      <c r="E17" s="23">
        <v>139727.03</v>
      </c>
      <c r="F17" s="23"/>
      <c r="G17" s="23"/>
    </row>
    <row r="18" ht="18" customHeight="1" spans="1:7">
      <c r="A18" s="121" t="s">
        <v>107</v>
      </c>
      <c r="B18" s="121" t="s">
        <v>108</v>
      </c>
      <c r="C18" s="23">
        <v>86762.71</v>
      </c>
      <c r="D18" s="23">
        <v>86762.71</v>
      </c>
      <c r="E18" s="23">
        <v>86762.71</v>
      </c>
      <c r="F18" s="23"/>
      <c r="G18" s="23"/>
    </row>
    <row r="19" ht="18" customHeight="1" spans="1:7">
      <c r="A19" s="121" t="s">
        <v>109</v>
      </c>
      <c r="B19" s="121" t="s">
        <v>110</v>
      </c>
      <c r="C19" s="23">
        <v>46560.3</v>
      </c>
      <c r="D19" s="23">
        <v>46560.3</v>
      </c>
      <c r="E19" s="23">
        <v>46560.3</v>
      </c>
      <c r="F19" s="23"/>
      <c r="G19" s="23"/>
    </row>
    <row r="20" ht="18" customHeight="1" spans="1:7">
      <c r="A20" s="121" t="s">
        <v>111</v>
      </c>
      <c r="B20" s="121" t="s">
        <v>112</v>
      </c>
      <c r="C20" s="23">
        <v>6404.02</v>
      </c>
      <c r="D20" s="23">
        <v>6404.02</v>
      </c>
      <c r="E20" s="23">
        <v>6404.02</v>
      </c>
      <c r="F20" s="23"/>
      <c r="G20" s="23"/>
    </row>
    <row r="21" ht="18" customHeight="1" spans="1:7">
      <c r="A21" s="35" t="s">
        <v>113</v>
      </c>
      <c r="B21" s="35" t="s">
        <v>114</v>
      </c>
      <c r="C21" s="23">
        <v>173331.6</v>
      </c>
      <c r="D21" s="23">
        <v>173331.6</v>
      </c>
      <c r="E21" s="23">
        <v>173331.6</v>
      </c>
      <c r="F21" s="23"/>
      <c r="G21" s="23"/>
    </row>
    <row r="22" ht="18" customHeight="1" spans="1:7">
      <c r="A22" s="120" t="s">
        <v>115</v>
      </c>
      <c r="B22" s="120" t="s">
        <v>116</v>
      </c>
      <c r="C22" s="23">
        <v>173331.6</v>
      </c>
      <c r="D22" s="23">
        <v>173331.6</v>
      </c>
      <c r="E22" s="23">
        <v>173331.6</v>
      </c>
      <c r="F22" s="23"/>
      <c r="G22" s="23"/>
    </row>
    <row r="23" ht="18" customHeight="1" spans="1:7">
      <c r="A23" s="121" t="s">
        <v>117</v>
      </c>
      <c r="B23" s="121" t="s">
        <v>118</v>
      </c>
      <c r="C23" s="23">
        <v>173331.6</v>
      </c>
      <c r="D23" s="23">
        <v>173331.6</v>
      </c>
      <c r="E23" s="23">
        <v>173331.6</v>
      </c>
      <c r="F23" s="23"/>
      <c r="G23" s="23"/>
    </row>
    <row r="24" ht="18" customHeight="1" spans="1:7">
      <c r="A24" s="35" t="s">
        <v>119</v>
      </c>
      <c r="B24" s="35" t="s">
        <v>84</v>
      </c>
      <c r="C24" s="23">
        <v>190000</v>
      </c>
      <c r="D24" s="23"/>
      <c r="E24" s="23"/>
      <c r="F24" s="23"/>
      <c r="G24" s="23">
        <v>190000</v>
      </c>
    </row>
    <row r="25" ht="18" customHeight="1" spans="1:7">
      <c r="A25" s="120" t="s">
        <v>120</v>
      </c>
      <c r="B25" s="120" t="s">
        <v>84</v>
      </c>
      <c r="C25" s="23">
        <v>190000</v>
      </c>
      <c r="D25" s="23"/>
      <c r="E25" s="23"/>
      <c r="F25" s="23"/>
      <c r="G25" s="23">
        <v>190000</v>
      </c>
    </row>
    <row r="26" ht="18" customHeight="1" spans="1:7">
      <c r="A26" s="121" t="s">
        <v>121</v>
      </c>
      <c r="B26" s="121" t="s">
        <v>84</v>
      </c>
      <c r="C26" s="23">
        <v>190000</v>
      </c>
      <c r="D26" s="23"/>
      <c r="E26" s="23"/>
      <c r="F26" s="23"/>
      <c r="G26" s="23">
        <v>190000</v>
      </c>
    </row>
    <row r="27" ht="18" customHeight="1" spans="1:7">
      <c r="A27" s="159" t="s">
        <v>122</v>
      </c>
      <c r="B27" s="160" t="s">
        <v>122</v>
      </c>
      <c r="C27" s="23">
        <v>6726356.75</v>
      </c>
      <c r="D27" s="23">
        <v>2156356.75</v>
      </c>
      <c r="E27" s="23">
        <v>1974449.19</v>
      </c>
      <c r="F27" s="23">
        <v>181907.56</v>
      </c>
      <c r="G27" s="23">
        <v>4570000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D17" sqref="D17"/>
    </sheetView>
  </sheetViews>
  <sheetFormatPr defaultColWidth="9.13888888888889" defaultRowHeight="14.25" customHeight="1" outlineLevelCol="6"/>
  <cols>
    <col min="1" max="1" width="23.5740740740741" customWidth="1"/>
    <col min="2" max="7" width="22.8518518518519" customWidth="1"/>
  </cols>
  <sheetData>
    <row r="1" ht="15" customHeight="1" spans="1:7">
      <c r="A1" s="141"/>
      <c r="B1" s="142"/>
      <c r="C1" s="143"/>
      <c r="D1" s="64"/>
      <c r="G1" s="89" t="s">
        <v>170</v>
      </c>
    </row>
    <row r="2" ht="39" customHeight="1" spans="1:7">
      <c r="A2" s="130" t="str">
        <f>"2025"&amp;"年“三公”经费支出预算表"</f>
        <v>2025年“三公”经费支出预算表</v>
      </c>
      <c r="B2" s="53"/>
      <c r="C2" s="53"/>
      <c r="D2" s="53"/>
      <c r="E2" s="53"/>
      <c r="F2" s="53"/>
      <c r="G2" s="53"/>
    </row>
    <row r="3" ht="18.75" customHeight="1" spans="1:7">
      <c r="A3" s="43" t="str">
        <f>"单位名称："&amp;"临沧市归国华侨联合会"</f>
        <v>单位名称：临沧市归国华侨联合会</v>
      </c>
      <c r="B3" s="142"/>
      <c r="C3" s="143"/>
      <c r="D3" s="64"/>
      <c r="E3" s="31"/>
      <c r="G3" s="89" t="s">
        <v>171</v>
      </c>
    </row>
    <row r="4" ht="18.75" customHeight="1" spans="1:7">
      <c r="A4" s="10" t="s">
        <v>172</v>
      </c>
      <c r="B4" s="10" t="s">
        <v>173</v>
      </c>
      <c r="C4" s="32" t="s">
        <v>174</v>
      </c>
      <c r="D4" s="12" t="s">
        <v>175</v>
      </c>
      <c r="E4" s="13"/>
      <c r="F4" s="14"/>
      <c r="G4" s="32" t="s">
        <v>176</v>
      </c>
    </row>
    <row r="5" ht="18.75" customHeight="1" spans="1:7">
      <c r="A5" s="17"/>
      <c r="B5" s="144"/>
      <c r="C5" s="34"/>
      <c r="D5" s="66" t="s">
        <v>58</v>
      </c>
      <c r="E5" s="66" t="s">
        <v>177</v>
      </c>
      <c r="F5" s="66" t="s">
        <v>178</v>
      </c>
      <c r="G5" s="34"/>
    </row>
    <row r="6" ht="18.75" customHeight="1" spans="1:7">
      <c r="A6" s="145">
        <v>1</v>
      </c>
      <c r="B6" s="146">
        <v>1</v>
      </c>
      <c r="C6" s="147">
        <v>2</v>
      </c>
      <c r="D6" s="148">
        <v>3</v>
      </c>
      <c r="E6" s="148">
        <v>4</v>
      </c>
      <c r="F6" s="148">
        <v>5</v>
      </c>
      <c r="G6" s="147">
        <v>6</v>
      </c>
    </row>
    <row r="7" ht="18.75" customHeight="1" spans="1:7">
      <c r="A7" s="149" t="s">
        <v>56</v>
      </c>
      <c r="B7" s="150">
        <v>245000</v>
      </c>
      <c r="C7" s="150"/>
      <c r="D7" s="150">
        <v>15000</v>
      </c>
      <c r="E7" s="150"/>
      <c r="F7" s="150">
        <v>15000</v>
      </c>
      <c r="G7" s="150">
        <v>230000</v>
      </c>
    </row>
    <row r="8" ht="18.75" customHeight="1" spans="1:7">
      <c r="A8" s="151" t="s">
        <v>179</v>
      </c>
      <c r="B8" s="150"/>
      <c r="C8" s="150"/>
      <c r="D8" s="150"/>
      <c r="E8" s="150"/>
      <c r="F8" s="150"/>
      <c r="G8" s="150"/>
    </row>
    <row r="9" ht="18.75" customHeight="1" spans="1:7">
      <c r="A9" s="151" t="s">
        <v>180</v>
      </c>
      <c r="B9" s="150">
        <v>245000</v>
      </c>
      <c r="C9" s="150"/>
      <c r="D9" s="150">
        <v>15000</v>
      </c>
      <c r="E9" s="150"/>
      <c r="F9" s="150">
        <v>15000</v>
      </c>
      <c r="G9" s="150">
        <v>230000</v>
      </c>
    </row>
    <row r="10" ht="18.75" customHeight="1" spans="1:7">
      <c r="A10" s="151" t="s">
        <v>181</v>
      </c>
      <c r="B10" s="150"/>
      <c r="C10" s="150"/>
      <c r="D10" s="150"/>
      <c r="E10" s="150"/>
      <c r="F10" s="150"/>
      <c r="G10" s="150"/>
    </row>
    <row r="11" ht="18.75" customHeight="1" spans="1:7">
      <c r="A11" s="151" t="s">
        <v>182</v>
      </c>
      <c r="B11" s="150"/>
      <c r="C11" s="150"/>
      <c r="D11" s="150"/>
      <c r="E11" s="150"/>
      <c r="F11" s="150"/>
      <c r="G11" s="150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showZeros="0" workbookViewId="0">
      <selection activeCell="B45" sqref="B45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28.5925925925926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8"/>
      <c r="D1" s="129"/>
      <c r="E1" s="129"/>
      <c r="F1" s="129"/>
      <c r="G1" s="129"/>
      <c r="H1" s="69"/>
      <c r="I1" s="69"/>
      <c r="J1" s="69"/>
      <c r="K1" s="69"/>
      <c r="L1" s="69"/>
      <c r="M1" s="69"/>
      <c r="N1" s="31"/>
      <c r="O1" s="31"/>
      <c r="P1" s="31"/>
      <c r="Q1" s="69"/>
      <c r="U1" s="128"/>
      <c r="W1" s="40" t="s">
        <v>183</v>
      </c>
    </row>
    <row r="2" ht="39.75" customHeight="1" spans="1:23">
      <c r="A2" s="130" t="str">
        <f>"2025"&amp;"年部门基本支出预算表"</f>
        <v>2025年部门基本支出预算表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6"/>
      <c r="O2" s="6"/>
      <c r="P2" s="6"/>
      <c r="Q2" s="53"/>
      <c r="R2" s="53"/>
      <c r="S2" s="53"/>
      <c r="T2" s="53"/>
      <c r="U2" s="53"/>
      <c r="V2" s="53"/>
      <c r="W2" s="53"/>
    </row>
    <row r="3" ht="18.75" customHeight="1" spans="1:23">
      <c r="A3" s="7" t="str">
        <f>"单位名称："&amp;"临沧市归国华侨联合会"</f>
        <v>单位名称：临沧市归国华侨联合会</v>
      </c>
      <c r="B3" s="131"/>
      <c r="C3" s="131"/>
      <c r="D3" s="131"/>
      <c r="E3" s="131"/>
      <c r="F3" s="131"/>
      <c r="G3" s="131"/>
      <c r="H3" s="73"/>
      <c r="I3" s="73"/>
      <c r="J3" s="73"/>
      <c r="K3" s="73"/>
      <c r="L3" s="73"/>
      <c r="M3" s="73"/>
      <c r="N3" s="95"/>
      <c r="O3" s="95"/>
      <c r="P3" s="95"/>
      <c r="Q3" s="73"/>
      <c r="U3" s="128"/>
      <c r="W3" s="40" t="s">
        <v>171</v>
      </c>
    </row>
    <row r="4" ht="18" customHeight="1" spans="1:23">
      <c r="A4" s="10" t="s">
        <v>184</v>
      </c>
      <c r="B4" s="10" t="s">
        <v>185</v>
      </c>
      <c r="C4" s="10" t="s">
        <v>186</v>
      </c>
      <c r="D4" s="10" t="s">
        <v>187</v>
      </c>
      <c r="E4" s="10" t="s">
        <v>188</v>
      </c>
      <c r="F4" s="10" t="s">
        <v>189</v>
      </c>
      <c r="G4" s="10" t="s">
        <v>190</v>
      </c>
      <c r="H4" s="132" t="s">
        <v>191</v>
      </c>
      <c r="I4" s="68" t="s">
        <v>191</v>
      </c>
      <c r="J4" s="68"/>
      <c r="K4" s="68"/>
      <c r="L4" s="68"/>
      <c r="M4" s="68"/>
      <c r="N4" s="13"/>
      <c r="O4" s="13"/>
      <c r="P4" s="13"/>
      <c r="Q4" s="76" t="s">
        <v>62</v>
      </c>
      <c r="R4" s="68" t="s">
        <v>79</v>
      </c>
      <c r="S4" s="68"/>
      <c r="T4" s="68"/>
      <c r="U4" s="68"/>
      <c r="V4" s="68"/>
      <c r="W4" s="138"/>
    </row>
    <row r="5" ht="18" customHeight="1" spans="1:23">
      <c r="A5" s="15"/>
      <c r="B5" s="127"/>
      <c r="C5" s="15"/>
      <c r="D5" s="15"/>
      <c r="E5" s="15"/>
      <c r="F5" s="15"/>
      <c r="G5" s="15"/>
      <c r="H5" s="109" t="s">
        <v>192</v>
      </c>
      <c r="I5" s="132" t="s">
        <v>59</v>
      </c>
      <c r="J5" s="68"/>
      <c r="K5" s="68"/>
      <c r="L5" s="68"/>
      <c r="M5" s="138"/>
      <c r="N5" s="12" t="s">
        <v>193</v>
      </c>
      <c r="O5" s="13"/>
      <c r="P5" s="14"/>
      <c r="Q5" s="10" t="s">
        <v>62</v>
      </c>
      <c r="R5" s="132" t="s">
        <v>79</v>
      </c>
      <c r="S5" s="76" t="s">
        <v>65</v>
      </c>
      <c r="T5" s="68" t="s">
        <v>79</v>
      </c>
      <c r="U5" s="76" t="s">
        <v>67</v>
      </c>
      <c r="V5" s="76" t="s">
        <v>68</v>
      </c>
      <c r="W5" s="140" t="s">
        <v>69</v>
      </c>
    </row>
    <row r="6" ht="18.75" customHeight="1" spans="1:23">
      <c r="A6" s="33"/>
      <c r="B6" s="33"/>
      <c r="C6" s="33"/>
      <c r="D6" s="33"/>
      <c r="E6" s="33"/>
      <c r="F6" s="33"/>
      <c r="G6" s="33"/>
      <c r="H6" s="33"/>
      <c r="I6" s="139" t="s">
        <v>194</v>
      </c>
      <c r="J6" s="10" t="s">
        <v>195</v>
      </c>
      <c r="K6" s="10" t="s">
        <v>196</v>
      </c>
      <c r="L6" s="10" t="s">
        <v>197</v>
      </c>
      <c r="M6" s="10" t="s">
        <v>198</v>
      </c>
      <c r="N6" s="10" t="s">
        <v>59</v>
      </c>
      <c r="O6" s="10" t="s">
        <v>60</v>
      </c>
      <c r="P6" s="10" t="s">
        <v>61</v>
      </c>
      <c r="Q6" s="33"/>
      <c r="R6" s="10" t="s">
        <v>58</v>
      </c>
      <c r="S6" s="10" t="s">
        <v>65</v>
      </c>
      <c r="T6" s="10" t="s">
        <v>199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2"/>
      <c r="B7" s="112"/>
      <c r="C7" s="112"/>
      <c r="D7" s="112"/>
      <c r="E7" s="112"/>
      <c r="F7" s="112"/>
      <c r="G7" s="112"/>
      <c r="H7" s="112"/>
      <c r="I7" s="94"/>
      <c r="J7" s="17" t="s">
        <v>200</v>
      </c>
      <c r="K7" s="17" t="s">
        <v>196</v>
      </c>
      <c r="L7" s="17" t="s">
        <v>197</v>
      </c>
      <c r="M7" s="17" t="s">
        <v>198</v>
      </c>
      <c r="N7" s="17" t="s">
        <v>196</v>
      </c>
      <c r="O7" s="17" t="s">
        <v>197</v>
      </c>
      <c r="P7" s="17" t="s">
        <v>198</v>
      </c>
      <c r="Q7" s="17" t="s">
        <v>62</v>
      </c>
      <c r="R7" s="17" t="s">
        <v>58</v>
      </c>
      <c r="S7" s="17" t="s">
        <v>65</v>
      </c>
      <c r="T7" s="17" t="s">
        <v>199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  <c r="T8" s="133">
        <v>20</v>
      </c>
      <c r="U8" s="133">
        <v>21</v>
      </c>
      <c r="V8" s="133">
        <v>22</v>
      </c>
      <c r="W8" s="133">
        <v>23</v>
      </c>
    </row>
    <row r="9" ht="21" customHeight="1" spans="1:23">
      <c r="A9" s="134" t="s">
        <v>71</v>
      </c>
      <c r="B9" s="134"/>
      <c r="C9" s="134"/>
      <c r="D9" s="134"/>
      <c r="E9" s="134"/>
      <c r="F9" s="134"/>
      <c r="G9" s="134"/>
      <c r="H9" s="23">
        <v>2156356.75</v>
      </c>
      <c r="I9" s="23">
        <v>2156356.75</v>
      </c>
      <c r="J9" s="23"/>
      <c r="K9" s="23"/>
      <c r="L9" s="23">
        <v>2156356.75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5" t="s">
        <v>71</v>
      </c>
      <c r="B10" s="21"/>
      <c r="C10" s="21"/>
      <c r="D10" s="21"/>
      <c r="E10" s="21"/>
      <c r="F10" s="21"/>
      <c r="G10" s="21"/>
      <c r="H10" s="23">
        <v>2156356.75</v>
      </c>
      <c r="I10" s="23">
        <v>2156356.75</v>
      </c>
      <c r="J10" s="23"/>
      <c r="K10" s="23"/>
      <c r="L10" s="23">
        <v>2156356.75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5" t="s">
        <v>71</v>
      </c>
      <c r="B11" s="21" t="s">
        <v>201</v>
      </c>
      <c r="C11" s="21" t="s">
        <v>202</v>
      </c>
      <c r="D11" s="21" t="s">
        <v>93</v>
      </c>
      <c r="E11" s="21" t="s">
        <v>94</v>
      </c>
      <c r="F11" s="21" t="s">
        <v>203</v>
      </c>
      <c r="G11" s="21" t="s">
        <v>204</v>
      </c>
      <c r="H11" s="23">
        <v>492216</v>
      </c>
      <c r="I11" s="23">
        <v>492216</v>
      </c>
      <c r="J11" s="23"/>
      <c r="K11" s="23"/>
      <c r="L11" s="23">
        <v>492216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5" t="s">
        <v>71</v>
      </c>
      <c r="B12" s="21" t="s">
        <v>201</v>
      </c>
      <c r="C12" s="21" t="s">
        <v>202</v>
      </c>
      <c r="D12" s="21" t="s">
        <v>93</v>
      </c>
      <c r="E12" s="21" t="s">
        <v>94</v>
      </c>
      <c r="F12" s="21" t="s">
        <v>205</v>
      </c>
      <c r="G12" s="21" t="s">
        <v>206</v>
      </c>
      <c r="H12" s="23">
        <v>598416</v>
      </c>
      <c r="I12" s="23">
        <v>598416</v>
      </c>
      <c r="J12" s="23"/>
      <c r="K12" s="23"/>
      <c r="L12" s="23">
        <v>598416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5" t="s">
        <v>71</v>
      </c>
      <c r="B13" s="21" t="s">
        <v>201</v>
      </c>
      <c r="C13" s="21" t="s">
        <v>202</v>
      </c>
      <c r="D13" s="21" t="s">
        <v>93</v>
      </c>
      <c r="E13" s="21" t="s">
        <v>94</v>
      </c>
      <c r="F13" s="21" t="s">
        <v>207</v>
      </c>
      <c r="G13" s="21" t="s">
        <v>208</v>
      </c>
      <c r="H13" s="23">
        <v>41018</v>
      </c>
      <c r="I13" s="23">
        <v>41018</v>
      </c>
      <c r="J13" s="23"/>
      <c r="K13" s="23"/>
      <c r="L13" s="23">
        <v>41018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5" t="s">
        <v>71</v>
      </c>
      <c r="B14" s="21" t="s">
        <v>209</v>
      </c>
      <c r="C14" s="21" t="s">
        <v>210</v>
      </c>
      <c r="D14" s="21" t="s">
        <v>93</v>
      </c>
      <c r="E14" s="21" t="s">
        <v>94</v>
      </c>
      <c r="F14" s="21" t="s">
        <v>207</v>
      </c>
      <c r="G14" s="21" t="s">
        <v>208</v>
      </c>
      <c r="H14" s="23">
        <v>222240</v>
      </c>
      <c r="I14" s="23">
        <v>222240</v>
      </c>
      <c r="J14" s="23"/>
      <c r="K14" s="23"/>
      <c r="L14" s="23">
        <v>222240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5" t="s">
        <v>71</v>
      </c>
      <c r="B15" s="21" t="s">
        <v>211</v>
      </c>
      <c r="C15" s="21" t="s">
        <v>212</v>
      </c>
      <c r="D15" s="21" t="s">
        <v>101</v>
      </c>
      <c r="E15" s="21" t="s">
        <v>102</v>
      </c>
      <c r="F15" s="21" t="s">
        <v>213</v>
      </c>
      <c r="G15" s="21" t="s">
        <v>214</v>
      </c>
      <c r="H15" s="23">
        <v>195521.6</v>
      </c>
      <c r="I15" s="23">
        <v>195521.6</v>
      </c>
      <c r="J15" s="23"/>
      <c r="K15" s="23"/>
      <c r="L15" s="23">
        <v>195521.6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5" t="s">
        <v>71</v>
      </c>
      <c r="B16" s="21" t="s">
        <v>211</v>
      </c>
      <c r="C16" s="21" t="s">
        <v>212</v>
      </c>
      <c r="D16" s="21" t="s">
        <v>101</v>
      </c>
      <c r="E16" s="21" t="s">
        <v>102</v>
      </c>
      <c r="F16" s="21" t="s">
        <v>213</v>
      </c>
      <c r="G16" s="21" t="s">
        <v>214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5" t="s">
        <v>71</v>
      </c>
      <c r="B17" s="21" t="s">
        <v>211</v>
      </c>
      <c r="C17" s="21" t="s">
        <v>212</v>
      </c>
      <c r="D17" s="21" t="s">
        <v>215</v>
      </c>
      <c r="E17" s="21" t="s">
        <v>216</v>
      </c>
      <c r="F17" s="21" t="s">
        <v>217</v>
      </c>
      <c r="G17" s="21" t="s">
        <v>218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5" t="s">
        <v>71</v>
      </c>
      <c r="B18" s="21" t="s">
        <v>211</v>
      </c>
      <c r="C18" s="21" t="s">
        <v>212</v>
      </c>
      <c r="D18" s="21" t="s">
        <v>107</v>
      </c>
      <c r="E18" s="21" t="s">
        <v>108</v>
      </c>
      <c r="F18" s="21" t="s">
        <v>219</v>
      </c>
      <c r="G18" s="21" t="s">
        <v>220</v>
      </c>
      <c r="H18" s="23">
        <v>86762.71</v>
      </c>
      <c r="I18" s="23">
        <v>86762.71</v>
      </c>
      <c r="J18" s="23"/>
      <c r="K18" s="23"/>
      <c r="L18" s="23">
        <v>86762.71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5" t="s">
        <v>71</v>
      </c>
      <c r="B19" s="21" t="s">
        <v>211</v>
      </c>
      <c r="C19" s="21" t="s">
        <v>212</v>
      </c>
      <c r="D19" s="21" t="s">
        <v>221</v>
      </c>
      <c r="E19" s="21" t="s">
        <v>222</v>
      </c>
      <c r="F19" s="21" t="s">
        <v>219</v>
      </c>
      <c r="G19" s="21" t="s">
        <v>220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5" t="s">
        <v>71</v>
      </c>
      <c r="B20" s="21" t="s">
        <v>211</v>
      </c>
      <c r="C20" s="21" t="s">
        <v>212</v>
      </c>
      <c r="D20" s="21" t="s">
        <v>221</v>
      </c>
      <c r="E20" s="21" t="s">
        <v>222</v>
      </c>
      <c r="F20" s="21" t="s">
        <v>219</v>
      </c>
      <c r="G20" s="21" t="s">
        <v>220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5" t="s">
        <v>71</v>
      </c>
      <c r="B21" s="21" t="s">
        <v>211</v>
      </c>
      <c r="C21" s="21" t="s">
        <v>212</v>
      </c>
      <c r="D21" s="21" t="s">
        <v>109</v>
      </c>
      <c r="E21" s="21" t="s">
        <v>110</v>
      </c>
      <c r="F21" s="21" t="s">
        <v>223</v>
      </c>
      <c r="G21" s="21" t="s">
        <v>224</v>
      </c>
      <c r="H21" s="23">
        <v>46560.3</v>
      </c>
      <c r="I21" s="23">
        <v>46560.3</v>
      </c>
      <c r="J21" s="23"/>
      <c r="K21" s="23"/>
      <c r="L21" s="23">
        <v>46560.3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5" t="s">
        <v>71</v>
      </c>
      <c r="B22" s="21" t="s">
        <v>211</v>
      </c>
      <c r="C22" s="21" t="s">
        <v>212</v>
      </c>
      <c r="D22" s="21" t="s">
        <v>109</v>
      </c>
      <c r="E22" s="21" t="s">
        <v>110</v>
      </c>
      <c r="F22" s="21" t="s">
        <v>223</v>
      </c>
      <c r="G22" s="21" t="s">
        <v>224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5" t="s">
        <v>71</v>
      </c>
      <c r="B23" s="21" t="s">
        <v>211</v>
      </c>
      <c r="C23" s="21" t="s">
        <v>212</v>
      </c>
      <c r="D23" s="21" t="s">
        <v>111</v>
      </c>
      <c r="E23" s="21" t="s">
        <v>112</v>
      </c>
      <c r="F23" s="21" t="s">
        <v>225</v>
      </c>
      <c r="G23" s="21" t="s">
        <v>226</v>
      </c>
      <c r="H23" s="23">
        <v>2444.02</v>
      </c>
      <c r="I23" s="23">
        <v>2444.02</v>
      </c>
      <c r="J23" s="23"/>
      <c r="K23" s="23"/>
      <c r="L23" s="23">
        <v>2444.02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5" t="s">
        <v>71</v>
      </c>
      <c r="B24" s="21" t="s">
        <v>211</v>
      </c>
      <c r="C24" s="21" t="s">
        <v>212</v>
      </c>
      <c r="D24" s="21" t="s">
        <v>111</v>
      </c>
      <c r="E24" s="21" t="s">
        <v>112</v>
      </c>
      <c r="F24" s="21" t="s">
        <v>225</v>
      </c>
      <c r="G24" s="21" t="s">
        <v>226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5" t="s">
        <v>71</v>
      </c>
      <c r="B25" s="21" t="s">
        <v>211</v>
      </c>
      <c r="C25" s="21" t="s">
        <v>212</v>
      </c>
      <c r="D25" s="21" t="s">
        <v>111</v>
      </c>
      <c r="E25" s="21" t="s">
        <v>112</v>
      </c>
      <c r="F25" s="21" t="s">
        <v>225</v>
      </c>
      <c r="G25" s="21" t="s">
        <v>226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5" t="s">
        <v>71</v>
      </c>
      <c r="B26" s="21" t="s">
        <v>211</v>
      </c>
      <c r="C26" s="21" t="s">
        <v>212</v>
      </c>
      <c r="D26" s="21" t="s">
        <v>93</v>
      </c>
      <c r="E26" s="21" t="s">
        <v>94</v>
      </c>
      <c r="F26" s="21" t="s">
        <v>225</v>
      </c>
      <c r="G26" s="21" t="s">
        <v>226</v>
      </c>
      <c r="H26" s="23">
        <v>684.36</v>
      </c>
      <c r="I26" s="23">
        <v>684.36</v>
      </c>
      <c r="J26" s="23"/>
      <c r="K26" s="23"/>
      <c r="L26" s="23">
        <v>684.36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5" t="s">
        <v>71</v>
      </c>
      <c r="B27" s="21" t="s">
        <v>211</v>
      </c>
      <c r="C27" s="21" t="s">
        <v>212</v>
      </c>
      <c r="D27" s="21" t="s">
        <v>111</v>
      </c>
      <c r="E27" s="21" t="s">
        <v>112</v>
      </c>
      <c r="F27" s="21" t="s">
        <v>225</v>
      </c>
      <c r="G27" s="21" t="s">
        <v>226</v>
      </c>
      <c r="H27" s="23">
        <v>3960</v>
      </c>
      <c r="I27" s="23">
        <v>3960</v>
      </c>
      <c r="J27" s="23"/>
      <c r="K27" s="23"/>
      <c r="L27" s="23">
        <v>3960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5" t="s">
        <v>71</v>
      </c>
      <c r="B28" s="21" t="s">
        <v>227</v>
      </c>
      <c r="C28" s="21" t="s">
        <v>118</v>
      </c>
      <c r="D28" s="21" t="s">
        <v>117</v>
      </c>
      <c r="E28" s="21" t="s">
        <v>118</v>
      </c>
      <c r="F28" s="21" t="s">
        <v>228</v>
      </c>
      <c r="G28" s="21" t="s">
        <v>118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5" t="s">
        <v>71</v>
      </c>
      <c r="B29" s="21" t="s">
        <v>227</v>
      </c>
      <c r="C29" s="21" t="s">
        <v>118</v>
      </c>
      <c r="D29" s="21" t="s">
        <v>117</v>
      </c>
      <c r="E29" s="21" t="s">
        <v>118</v>
      </c>
      <c r="F29" s="21" t="s">
        <v>228</v>
      </c>
      <c r="G29" s="21" t="s">
        <v>118</v>
      </c>
      <c r="H29" s="23">
        <v>173331.6</v>
      </c>
      <c r="I29" s="23">
        <v>173331.6</v>
      </c>
      <c r="J29" s="23"/>
      <c r="K29" s="23"/>
      <c r="L29" s="23">
        <v>173331.6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5" t="s">
        <v>71</v>
      </c>
      <c r="B30" s="21" t="s">
        <v>229</v>
      </c>
      <c r="C30" s="21" t="s">
        <v>230</v>
      </c>
      <c r="D30" s="21" t="s">
        <v>93</v>
      </c>
      <c r="E30" s="21" t="s">
        <v>94</v>
      </c>
      <c r="F30" s="21" t="s">
        <v>231</v>
      </c>
      <c r="G30" s="21" t="s">
        <v>232</v>
      </c>
      <c r="H30" s="23">
        <v>10000</v>
      </c>
      <c r="I30" s="23">
        <v>10000</v>
      </c>
      <c r="J30" s="23"/>
      <c r="K30" s="23"/>
      <c r="L30" s="23">
        <v>10000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5" t="s">
        <v>71</v>
      </c>
      <c r="B31" s="21" t="s">
        <v>229</v>
      </c>
      <c r="C31" s="21" t="s">
        <v>230</v>
      </c>
      <c r="D31" s="21" t="s">
        <v>93</v>
      </c>
      <c r="E31" s="21" t="s">
        <v>94</v>
      </c>
      <c r="F31" s="21" t="s">
        <v>233</v>
      </c>
      <c r="G31" s="21" t="s">
        <v>234</v>
      </c>
      <c r="H31" s="23">
        <v>23100</v>
      </c>
      <c r="I31" s="23">
        <v>23100</v>
      </c>
      <c r="J31" s="23"/>
      <c r="K31" s="23"/>
      <c r="L31" s="23">
        <v>23100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5" t="s">
        <v>71</v>
      </c>
      <c r="B32" s="21" t="s">
        <v>229</v>
      </c>
      <c r="C32" s="21" t="s">
        <v>230</v>
      </c>
      <c r="D32" s="21" t="s">
        <v>93</v>
      </c>
      <c r="E32" s="21" t="s">
        <v>94</v>
      </c>
      <c r="F32" s="21" t="s">
        <v>235</v>
      </c>
      <c r="G32" s="21" t="s">
        <v>236</v>
      </c>
      <c r="H32" s="23">
        <v>3000</v>
      </c>
      <c r="I32" s="23">
        <v>3000</v>
      </c>
      <c r="J32" s="23"/>
      <c r="K32" s="23"/>
      <c r="L32" s="23">
        <v>3000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5" t="s">
        <v>71</v>
      </c>
      <c r="B33" s="21" t="s">
        <v>237</v>
      </c>
      <c r="C33" s="21" t="s">
        <v>238</v>
      </c>
      <c r="D33" s="21" t="s">
        <v>99</v>
      </c>
      <c r="E33" s="21" t="s">
        <v>100</v>
      </c>
      <c r="F33" s="21" t="s">
        <v>231</v>
      </c>
      <c r="G33" s="21" t="s">
        <v>232</v>
      </c>
      <c r="H33" s="23">
        <v>3000</v>
      </c>
      <c r="I33" s="23">
        <v>3000</v>
      </c>
      <c r="J33" s="23"/>
      <c r="K33" s="23"/>
      <c r="L33" s="23">
        <v>3000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5" t="s">
        <v>71</v>
      </c>
      <c r="B34" s="21" t="s">
        <v>239</v>
      </c>
      <c r="C34" s="21" t="s">
        <v>240</v>
      </c>
      <c r="D34" s="21" t="s">
        <v>93</v>
      </c>
      <c r="E34" s="21" t="s">
        <v>94</v>
      </c>
      <c r="F34" s="21" t="s">
        <v>241</v>
      </c>
      <c r="G34" s="21" t="s">
        <v>242</v>
      </c>
      <c r="H34" s="23">
        <v>7383.24</v>
      </c>
      <c r="I34" s="23">
        <v>7383.24</v>
      </c>
      <c r="J34" s="23"/>
      <c r="K34" s="23"/>
      <c r="L34" s="23">
        <v>7383.24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5" t="s">
        <v>71</v>
      </c>
      <c r="B35" s="21" t="s">
        <v>243</v>
      </c>
      <c r="C35" s="21" t="s">
        <v>244</v>
      </c>
      <c r="D35" s="21" t="s">
        <v>93</v>
      </c>
      <c r="E35" s="21" t="s">
        <v>94</v>
      </c>
      <c r="F35" s="21" t="s">
        <v>245</v>
      </c>
      <c r="G35" s="21" t="s">
        <v>244</v>
      </c>
      <c r="H35" s="23">
        <v>9844.32</v>
      </c>
      <c r="I35" s="23">
        <v>9844.32</v>
      </c>
      <c r="J35" s="23"/>
      <c r="K35" s="23"/>
      <c r="L35" s="23">
        <v>9844.32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5" t="s">
        <v>71</v>
      </c>
      <c r="B36" s="21" t="s">
        <v>246</v>
      </c>
      <c r="C36" s="21" t="s">
        <v>247</v>
      </c>
      <c r="D36" s="21" t="s">
        <v>93</v>
      </c>
      <c r="E36" s="21" t="s">
        <v>94</v>
      </c>
      <c r="F36" s="21" t="s">
        <v>248</v>
      </c>
      <c r="G36" s="21" t="s">
        <v>247</v>
      </c>
      <c r="H36" s="23">
        <v>180</v>
      </c>
      <c r="I36" s="23">
        <v>180</v>
      </c>
      <c r="J36" s="23"/>
      <c r="K36" s="23"/>
      <c r="L36" s="23">
        <v>180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5" t="s">
        <v>71</v>
      </c>
      <c r="B37" s="21" t="s">
        <v>249</v>
      </c>
      <c r="C37" s="21" t="s">
        <v>250</v>
      </c>
      <c r="D37" s="21" t="s">
        <v>93</v>
      </c>
      <c r="E37" s="21" t="s">
        <v>94</v>
      </c>
      <c r="F37" s="21" t="s">
        <v>251</v>
      </c>
      <c r="G37" s="21" t="s">
        <v>250</v>
      </c>
      <c r="H37" s="23">
        <v>15000</v>
      </c>
      <c r="I37" s="23">
        <v>15000</v>
      </c>
      <c r="J37" s="23"/>
      <c r="K37" s="23"/>
      <c r="L37" s="23">
        <v>15000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5" t="s">
        <v>71</v>
      </c>
      <c r="B38" s="21" t="s">
        <v>252</v>
      </c>
      <c r="C38" s="21" t="s">
        <v>253</v>
      </c>
      <c r="D38" s="21" t="s">
        <v>93</v>
      </c>
      <c r="E38" s="21" t="s">
        <v>94</v>
      </c>
      <c r="F38" s="21" t="s">
        <v>254</v>
      </c>
      <c r="G38" s="21" t="s">
        <v>255</v>
      </c>
      <c r="H38" s="23">
        <v>110400</v>
      </c>
      <c r="I38" s="23">
        <v>110400</v>
      </c>
      <c r="J38" s="23"/>
      <c r="K38" s="23"/>
      <c r="L38" s="23">
        <v>110400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5" t="s">
        <v>71</v>
      </c>
      <c r="B39" s="21" t="s">
        <v>256</v>
      </c>
      <c r="C39" s="21" t="s">
        <v>257</v>
      </c>
      <c r="D39" s="21" t="s">
        <v>99</v>
      </c>
      <c r="E39" s="21" t="s">
        <v>100</v>
      </c>
      <c r="F39" s="21" t="s">
        <v>258</v>
      </c>
      <c r="G39" s="21" t="s">
        <v>259</v>
      </c>
      <c r="H39" s="23">
        <v>111294.6</v>
      </c>
      <c r="I39" s="23">
        <v>111294.6</v>
      </c>
      <c r="J39" s="23"/>
      <c r="K39" s="23"/>
      <c r="L39" s="23">
        <v>111294.6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36" t="s">
        <v>122</v>
      </c>
      <c r="B40" s="136"/>
      <c r="C40" s="136"/>
      <c r="D40" s="136"/>
      <c r="E40" s="136"/>
      <c r="F40" s="136"/>
      <c r="G40" s="137"/>
      <c r="H40" s="23">
        <v>2156356.75</v>
      </c>
      <c r="I40" s="23">
        <v>2156356.75</v>
      </c>
      <c r="J40" s="23"/>
      <c r="K40" s="23"/>
      <c r="L40" s="23">
        <v>2156356.75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</sheetData>
  <mergeCells count="30">
    <mergeCell ref="A2:W2"/>
    <mergeCell ref="A3:G3"/>
    <mergeCell ref="H4:W4"/>
    <mergeCell ref="I5:M5"/>
    <mergeCell ref="N5:P5"/>
    <mergeCell ref="R5:W5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1"/>
  <sheetViews>
    <sheetView showZeros="0" topLeftCell="G1" workbookViewId="0">
      <selection activeCell="B45" sqref="B45"/>
    </sheetView>
  </sheetViews>
  <sheetFormatPr defaultColWidth="9.13888888888889" defaultRowHeight="14.25" customHeight="1"/>
  <cols>
    <col min="1" max="1" width="12.4259259259259" customWidth="1"/>
    <col min="2" max="2" width="30.4444444444444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1" t="s">
        <v>260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"单位名称："&amp;"临沧市归国华侨联合会"</f>
        <v>单位名称：临沧市归国华侨联合会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1" t="s">
        <v>171</v>
      </c>
    </row>
    <row r="4" ht="18.75" customHeight="1" spans="1:23">
      <c r="A4" s="10" t="s">
        <v>261</v>
      </c>
      <c r="B4" s="11" t="s">
        <v>185</v>
      </c>
      <c r="C4" s="10" t="s">
        <v>186</v>
      </c>
      <c r="D4" s="10" t="s">
        <v>262</v>
      </c>
      <c r="E4" s="11" t="s">
        <v>187</v>
      </c>
      <c r="F4" s="11" t="s">
        <v>188</v>
      </c>
      <c r="G4" s="11" t="s">
        <v>263</v>
      </c>
      <c r="H4" s="11" t="s">
        <v>264</v>
      </c>
      <c r="I4" s="32" t="s">
        <v>56</v>
      </c>
      <c r="J4" s="12" t="s">
        <v>265</v>
      </c>
      <c r="K4" s="13"/>
      <c r="L4" s="13"/>
      <c r="M4" s="14"/>
      <c r="N4" s="12" t="s">
        <v>193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3"/>
      <c r="C5" s="15"/>
      <c r="D5" s="15"/>
      <c r="E5" s="16"/>
      <c r="F5" s="16"/>
      <c r="G5" s="16"/>
      <c r="H5" s="16"/>
      <c r="I5" s="33"/>
      <c r="J5" s="124" t="s">
        <v>59</v>
      </c>
      <c r="K5" s="125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199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3"/>
      <c r="B6" s="33"/>
      <c r="C6" s="33"/>
      <c r="D6" s="33"/>
      <c r="E6" s="33"/>
      <c r="F6" s="33"/>
      <c r="G6" s="33"/>
      <c r="H6" s="33"/>
      <c r="I6" s="33"/>
      <c r="J6" s="126" t="s">
        <v>58</v>
      </c>
      <c r="K6" s="96"/>
      <c r="L6" s="33"/>
      <c r="M6" s="33"/>
      <c r="N6" s="33"/>
      <c r="O6" s="33"/>
      <c r="P6" s="33"/>
      <c r="Q6" s="33"/>
      <c r="R6" s="33"/>
      <c r="S6" s="127"/>
      <c r="T6" s="127"/>
      <c r="U6" s="127"/>
      <c r="V6" s="127"/>
      <c r="W6" s="127"/>
    </row>
    <row r="7" ht="18.75" customHeight="1" spans="1:23">
      <c r="A7" s="17"/>
      <c r="B7" s="34"/>
      <c r="C7" s="17"/>
      <c r="D7" s="17"/>
      <c r="E7" s="18"/>
      <c r="F7" s="18"/>
      <c r="G7" s="18"/>
      <c r="H7" s="18"/>
      <c r="I7" s="34"/>
      <c r="J7" s="48" t="s">
        <v>58</v>
      </c>
      <c r="K7" s="48" t="s">
        <v>266</v>
      </c>
      <c r="L7" s="18"/>
      <c r="M7" s="18"/>
      <c r="N7" s="18"/>
      <c r="O7" s="18"/>
      <c r="P7" s="18"/>
      <c r="Q7" s="18"/>
      <c r="R7" s="18"/>
      <c r="S7" s="18"/>
      <c r="T7" s="18"/>
      <c r="U7" s="34"/>
      <c r="V7" s="18"/>
      <c r="W7" s="18"/>
    </row>
    <row r="8" ht="18.75" customHeight="1" spans="1:23">
      <c r="A8" s="122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  <c r="M8" s="122">
        <v>13</v>
      </c>
      <c r="N8" s="122">
        <v>14</v>
      </c>
      <c r="O8" s="122">
        <v>15</v>
      </c>
      <c r="P8" s="122">
        <v>16</v>
      </c>
      <c r="Q8" s="122">
        <v>17</v>
      </c>
      <c r="R8" s="122">
        <v>18</v>
      </c>
      <c r="S8" s="122">
        <v>19</v>
      </c>
      <c r="T8" s="122">
        <v>20</v>
      </c>
      <c r="U8" s="122">
        <v>21</v>
      </c>
      <c r="V8" s="122">
        <v>22</v>
      </c>
      <c r="W8" s="122">
        <v>23</v>
      </c>
    </row>
    <row r="9" ht="18.75" customHeight="1" spans="1:23">
      <c r="A9" s="21"/>
      <c r="B9" s="21"/>
      <c r="C9" s="21" t="s">
        <v>267</v>
      </c>
      <c r="D9" s="21"/>
      <c r="E9" s="21"/>
      <c r="F9" s="21"/>
      <c r="G9" s="21"/>
      <c r="H9" s="21"/>
      <c r="I9" s="23">
        <v>3900000</v>
      </c>
      <c r="J9" s="23">
        <v>3900000</v>
      </c>
      <c r="K9" s="23">
        <v>3900000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3" t="s">
        <v>268</v>
      </c>
      <c r="B10" s="123" t="s">
        <v>269</v>
      </c>
      <c r="C10" s="21" t="s">
        <v>267</v>
      </c>
      <c r="D10" s="123" t="s">
        <v>71</v>
      </c>
      <c r="E10" s="123" t="s">
        <v>89</v>
      </c>
      <c r="F10" s="123" t="s">
        <v>90</v>
      </c>
      <c r="G10" s="123" t="s">
        <v>231</v>
      </c>
      <c r="H10" s="123" t="s">
        <v>232</v>
      </c>
      <c r="I10" s="23">
        <v>2556125.13</v>
      </c>
      <c r="J10" s="23">
        <v>2556125.13</v>
      </c>
      <c r="K10" s="23">
        <v>2556125.13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3" t="s">
        <v>268</v>
      </c>
      <c r="B11" s="123" t="s">
        <v>269</v>
      </c>
      <c r="C11" s="21" t="s">
        <v>267</v>
      </c>
      <c r="D11" s="123" t="s">
        <v>71</v>
      </c>
      <c r="E11" s="123" t="s">
        <v>89</v>
      </c>
      <c r="F11" s="123" t="s">
        <v>90</v>
      </c>
      <c r="G11" s="123" t="s">
        <v>270</v>
      </c>
      <c r="H11" s="123" t="s">
        <v>271</v>
      </c>
      <c r="I11" s="23">
        <v>105091.3</v>
      </c>
      <c r="J11" s="23">
        <v>105091.3</v>
      </c>
      <c r="K11" s="23">
        <v>105091.3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3" t="s">
        <v>268</v>
      </c>
      <c r="B12" s="123" t="s">
        <v>269</v>
      </c>
      <c r="C12" s="21" t="s">
        <v>267</v>
      </c>
      <c r="D12" s="123" t="s">
        <v>71</v>
      </c>
      <c r="E12" s="123" t="s">
        <v>89</v>
      </c>
      <c r="F12" s="123" t="s">
        <v>90</v>
      </c>
      <c r="G12" s="123" t="s">
        <v>235</v>
      </c>
      <c r="H12" s="123" t="s">
        <v>236</v>
      </c>
      <c r="I12" s="23">
        <v>30000</v>
      </c>
      <c r="J12" s="23">
        <v>30000</v>
      </c>
      <c r="K12" s="23">
        <v>30000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3" t="s">
        <v>268</v>
      </c>
      <c r="B13" s="123" t="s">
        <v>269</v>
      </c>
      <c r="C13" s="21" t="s">
        <v>267</v>
      </c>
      <c r="D13" s="123" t="s">
        <v>71</v>
      </c>
      <c r="E13" s="123" t="s">
        <v>89</v>
      </c>
      <c r="F13" s="123" t="s">
        <v>90</v>
      </c>
      <c r="G13" s="123" t="s">
        <v>272</v>
      </c>
      <c r="H13" s="123" t="s">
        <v>273</v>
      </c>
      <c r="I13" s="23">
        <v>117170</v>
      </c>
      <c r="J13" s="23">
        <v>117170</v>
      </c>
      <c r="K13" s="23">
        <v>117170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3" t="s">
        <v>268</v>
      </c>
      <c r="B14" s="123" t="s">
        <v>269</v>
      </c>
      <c r="C14" s="21" t="s">
        <v>267</v>
      </c>
      <c r="D14" s="123" t="s">
        <v>71</v>
      </c>
      <c r="E14" s="123" t="s">
        <v>89</v>
      </c>
      <c r="F14" s="123" t="s">
        <v>90</v>
      </c>
      <c r="G14" s="123" t="s">
        <v>274</v>
      </c>
      <c r="H14" s="123" t="s">
        <v>176</v>
      </c>
      <c r="I14" s="23">
        <v>180000</v>
      </c>
      <c r="J14" s="23">
        <v>180000</v>
      </c>
      <c r="K14" s="23">
        <v>180000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3" t="s">
        <v>268</v>
      </c>
      <c r="B15" s="123" t="s">
        <v>269</v>
      </c>
      <c r="C15" s="21" t="s">
        <v>267</v>
      </c>
      <c r="D15" s="123" t="s">
        <v>71</v>
      </c>
      <c r="E15" s="123" t="s">
        <v>89</v>
      </c>
      <c r="F15" s="123" t="s">
        <v>90</v>
      </c>
      <c r="G15" s="123" t="s">
        <v>233</v>
      </c>
      <c r="H15" s="123" t="s">
        <v>234</v>
      </c>
      <c r="I15" s="23">
        <v>531061</v>
      </c>
      <c r="J15" s="23">
        <v>531061</v>
      </c>
      <c r="K15" s="23">
        <v>531061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3" t="s">
        <v>268</v>
      </c>
      <c r="B16" s="123" t="s">
        <v>269</v>
      </c>
      <c r="C16" s="21" t="s">
        <v>267</v>
      </c>
      <c r="D16" s="123" t="s">
        <v>71</v>
      </c>
      <c r="E16" s="123" t="s">
        <v>89</v>
      </c>
      <c r="F16" s="123" t="s">
        <v>90</v>
      </c>
      <c r="G16" s="123" t="s">
        <v>254</v>
      </c>
      <c r="H16" s="123" t="s">
        <v>255</v>
      </c>
      <c r="I16" s="23">
        <v>375705.31</v>
      </c>
      <c r="J16" s="23">
        <v>375705.31</v>
      </c>
      <c r="K16" s="23">
        <v>375705.31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3" t="s">
        <v>268</v>
      </c>
      <c r="B17" s="123" t="s">
        <v>269</v>
      </c>
      <c r="C17" s="21" t="s">
        <v>267</v>
      </c>
      <c r="D17" s="123" t="s">
        <v>71</v>
      </c>
      <c r="E17" s="123" t="s">
        <v>89</v>
      </c>
      <c r="F17" s="123" t="s">
        <v>90</v>
      </c>
      <c r="G17" s="123" t="s">
        <v>254</v>
      </c>
      <c r="H17" s="123" t="s">
        <v>255</v>
      </c>
      <c r="I17" s="23">
        <v>4847.26</v>
      </c>
      <c r="J17" s="23">
        <v>4847.26</v>
      </c>
      <c r="K17" s="23">
        <v>4847.26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5"/>
      <c r="C18" s="21" t="s">
        <v>275</v>
      </c>
      <c r="D18" s="25"/>
      <c r="E18" s="25"/>
      <c r="F18" s="25"/>
      <c r="G18" s="25"/>
      <c r="H18" s="25"/>
      <c r="I18" s="23">
        <v>190000</v>
      </c>
      <c r="J18" s="23">
        <v>190000</v>
      </c>
      <c r="K18" s="23">
        <v>190000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3" t="s">
        <v>276</v>
      </c>
      <c r="B19" s="123" t="s">
        <v>277</v>
      </c>
      <c r="C19" s="21" t="s">
        <v>275</v>
      </c>
      <c r="D19" s="123" t="s">
        <v>71</v>
      </c>
      <c r="E19" s="123" t="s">
        <v>121</v>
      </c>
      <c r="F19" s="123" t="s">
        <v>84</v>
      </c>
      <c r="G19" s="123" t="s">
        <v>278</v>
      </c>
      <c r="H19" s="123" t="s">
        <v>279</v>
      </c>
      <c r="I19" s="23">
        <v>190000</v>
      </c>
      <c r="J19" s="23">
        <v>190000</v>
      </c>
      <c r="K19" s="23">
        <v>190000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5"/>
      <c r="C20" s="21" t="s">
        <v>280</v>
      </c>
      <c r="D20" s="25"/>
      <c r="E20" s="25"/>
      <c r="F20" s="25"/>
      <c r="G20" s="25"/>
      <c r="H20" s="25"/>
      <c r="I20" s="23">
        <v>20000</v>
      </c>
      <c r="J20" s="23">
        <v>20000</v>
      </c>
      <c r="K20" s="23">
        <v>20000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3" t="s">
        <v>276</v>
      </c>
      <c r="B21" s="123" t="s">
        <v>281</v>
      </c>
      <c r="C21" s="21" t="s">
        <v>280</v>
      </c>
      <c r="D21" s="123" t="s">
        <v>71</v>
      </c>
      <c r="E21" s="123" t="s">
        <v>89</v>
      </c>
      <c r="F21" s="123" t="s">
        <v>90</v>
      </c>
      <c r="G21" s="123" t="s">
        <v>231</v>
      </c>
      <c r="H21" s="123" t="s">
        <v>232</v>
      </c>
      <c r="I21" s="23">
        <v>5000</v>
      </c>
      <c r="J21" s="23">
        <v>5000</v>
      </c>
      <c r="K21" s="23">
        <v>5000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3" t="s">
        <v>276</v>
      </c>
      <c r="B22" s="123" t="s">
        <v>281</v>
      </c>
      <c r="C22" s="21" t="s">
        <v>280</v>
      </c>
      <c r="D22" s="123" t="s">
        <v>71</v>
      </c>
      <c r="E22" s="123" t="s">
        <v>89</v>
      </c>
      <c r="F22" s="123" t="s">
        <v>90</v>
      </c>
      <c r="G22" s="123" t="s">
        <v>235</v>
      </c>
      <c r="H22" s="123" t="s">
        <v>236</v>
      </c>
      <c r="I22" s="23">
        <v>5000</v>
      </c>
      <c r="J22" s="23">
        <v>5000</v>
      </c>
      <c r="K22" s="23">
        <v>5000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3" t="s">
        <v>276</v>
      </c>
      <c r="B23" s="123" t="s">
        <v>281</v>
      </c>
      <c r="C23" s="21" t="s">
        <v>280</v>
      </c>
      <c r="D23" s="123" t="s">
        <v>71</v>
      </c>
      <c r="E23" s="123" t="s">
        <v>89</v>
      </c>
      <c r="F23" s="123" t="s">
        <v>90</v>
      </c>
      <c r="G23" s="123" t="s">
        <v>274</v>
      </c>
      <c r="H23" s="123" t="s">
        <v>176</v>
      </c>
      <c r="I23" s="23">
        <v>10000</v>
      </c>
      <c r="J23" s="23">
        <v>10000</v>
      </c>
      <c r="K23" s="23">
        <v>10000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5"/>
      <c r="C24" s="21" t="s">
        <v>282</v>
      </c>
      <c r="D24" s="25"/>
      <c r="E24" s="25"/>
      <c r="F24" s="25"/>
      <c r="G24" s="25"/>
      <c r="H24" s="25"/>
      <c r="I24" s="23">
        <v>300000</v>
      </c>
      <c r="J24" s="23">
        <v>300000</v>
      </c>
      <c r="K24" s="23">
        <v>300000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3" t="s">
        <v>276</v>
      </c>
      <c r="B25" s="123" t="s">
        <v>283</v>
      </c>
      <c r="C25" s="21" t="s">
        <v>282</v>
      </c>
      <c r="D25" s="123" t="s">
        <v>71</v>
      </c>
      <c r="E25" s="123" t="s">
        <v>89</v>
      </c>
      <c r="F25" s="123" t="s">
        <v>90</v>
      </c>
      <c r="G25" s="123" t="s">
        <v>231</v>
      </c>
      <c r="H25" s="123" t="s">
        <v>232</v>
      </c>
      <c r="I25" s="23">
        <v>50000</v>
      </c>
      <c r="J25" s="23">
        <v>50000</v>
      </c>
      <c r="K25" s="23">
        <v>50000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3" t="s">
        <v>276</v>
      </c>
      <c r="B26" s="123" t="s">
        <v>283</v>
      </c>
      <c r="C26" s="21" t="s">
        <v>282</v>
      </c>
      <c r="D26" s="123" t="s">
        <v>71</v>
      </c>
      <c r="E26" s="123" t="s">
        <v>89</v>
      </c>
      <c r="F26" s="123" t="s">
        <v>90</v>
      </c>
      <c r="G26" s="123" t="s">
        <v>270</v>
      </c>
      <c r="H26" s="123" t="s">
        <v>271</v>
      </c>
      <c r="I26" s="23">
        <v>25000</v>
      </c>
      <c r="J26" s="23">
        <v>25000</v>
      </c>
      <c r="K26" s="23">
        <v>25000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3" t="s">
        <v>276</v>
      </c>
      <c r="B27" s="123" t="s">
        <v>283</v>
      </c>
      <c r="C27" s="21" t="s">
        <v>282</v>
      </c>
      <c r="D27" s="123" t="s">
        <v>71</v>
      </c>
      <c r="E27" s="123" t="s">
        <v>89</v>
      </c>
      <c r="F27" s="123" t="s">
        <v>90</v>
      </c>
      <c r="G27" s="123" t="s">
        <v>284</v>
      </c>
      <c r="H27" s="123" t="s">
        <v>285</v>
      </c>
      <c r="I27" s="23">
        <v>25000</v>
      </c>
      <c r="J27" s="23">
        <v>25000</v>
      </c>
      <c r="K27" s="23">
        <v>25000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3" t="s">
        <v>276</v>
      </c>
      <c r="B28" s="123" t="s">
        <v>283</v>
      </c>
      <c r="C28" s="21" t="s">
        <v>282</v>
      </c>
      <c r="D28" s="123" t="s">
        <v>71</v>
      </c>
      <c r="E28" s="123" t="s">
        <v>89</v>
      </c>
      <c r="F28" s="123" t="s">
        <v>90</v>
      </c>
      <c r="G28" s="123" t="s">
        <v>235</v>
      </c>
      <c r="H28" s="123" t="s">
        <v>236</v>
      </c>
      <c r="I28" s="23">
        <v>40000</v>
      </c>
      <c r="J28" s="23">
        <v>40000</v>
      </c>
      <c r="K28" s="23">
        <v>40000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3" t="s">
        <v>276</v>
      </c>
      <c r="B29" s="123" t="s">
        <v>283</v>
      </c>
      <c r="C29" s="21" t="s">
        <v>282</v>
      </c>
      <c r="D29" s="123" t="s">
        <v>71</v>
      </c>
      <c r="E29" s="123" t="s">
        <v>89</v>
      </c>
      <c r="F29" s="123" t="s">
        <v>90</v>
      </c>
      <c r="G29" s="123" t="s">
        <v>233</v>
      </c>
      <c r="H29" s="123" t="s">
        <v>234</v>
      </c>
      <c r="I29" s="23">
        <v>150000</v>
      </c>
      <c r="J29" s="23">
        <v>150000</v>
      </c>
      <c r="K29" s="23">
        <v>150000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3" t="s">
        <v>276</v>
      </c>
      <c r="B30" s="123" t="s">
        <v>283</v>
      </c>
      <c r="C30" s="21" t="s">
        <v>282</v>
      </c>
      <c r="D30" s="123" t="s">
        <v>71</v>
      </c>
      <c r="E30" s="123" t="s">
        <v>89</v>
      </c>
      <c r="F30" s="123" t="s">
        <v>90</v>
      </c>
      <c r="G30" s="123" t="s">
        <v>286</v>
      </c>
      <c r="H30" s="123" t="s">
        <v>287</v>
      </c>
      <c r="I30" s="23">
        <v>10000</v>
      </c>
      <c r="J30" s="23">
        <v>10000</v>
      </c>
      <c r="K30" s="23">
        <v>10000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5"/>
      <c r="C31" s="21" t="s">
        <v>288</v>
      </c>
      <c r="D31" s="25"/>
      <c r="E31" s="25"/>
      <c r="F31" s="25"/>
      <c r="G31" s="25"/>
      <c r="H31" s="25"/>
      <c r="I31" s="23">
        <v>80000</v>
      </c>
      <c r="J31" s="23">
        <v>80000</v>
      </c>
      <c r="K31" s="23">
        <v>80000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3" t="s">
        <v>276</v>
      </c>
      <c r="B32" s="123" t="s">
        <v>289</v>
      </c>
      <c r="C32" s="21" t="s">
        <v>288</v>
      </c>
      <c r="D32" s="123" t="s">
        <v>71</v>
      </c>
      <c r="E32" s="123" t="s">
        <v>89</v>
      </c>
      <c r="F32" s="123" t="s">
        <v>90</v>
      </c>
      <c r="G32" s="123" t="s">
        <v>231</v>
      </c>
      <c r="H32" s="123" t="s">
        <v>232</v>
      </c>
      <c r="I32" s="23">
        <v>15000</v>
      </c>
      <c r="J32" s="23">
        <v>15000</v>
      </c>
      <c r="K32" s="23">
        <v>15000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3" t="s">
        <v>276</v>
      </c>
      <c r="B33" s="123" t="s">
        <v>289</v>
      </c>
      <c r="C33" s="21" t="s">
        <v>288</v>
      </c>
      <c r="D33" s="123" t="s">
        <v>71</v>
      </c>
      <c r="E33" s="123" t="s">
        <v>89</v>
      </c>
      <c r="F33" s="123" t="s">
        <v>90</v>
      </c>
      <c r="G33" s="123" t="s">
        <v>235</v>
      </c>
      <c r="H33" s="123" t="s">
        <v>236</v>
      </c>
      <c r="I33" s="23">
        <v>15000</v>
      </c>
      <c r="J33" s="23">
        <v>15000</v>
      </c>
      <c r="K33" s="23">
        <v>15000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3" t="s">
        <v>276</v>
      </c>
      <c r="B34" s="123" t="s">
        <v>289</v>
      </c>
      <c r="C34" s="21" t="s">
        <v>288</v>
      </c>
      <c r="D34" s="123" t="s">
        <v>71</v>
      </c>
      <c r="E34" s="123" t="s">
        <v>89</v>
      </c>
      <c r="F34" s="123" t="s">
        <v>90</v>
      </c>
      <c r="G34" s="123" t="s">
        <v>274</v>
      </c>
      <c r="H34" s="123" t="s">
        <v>176</v>
      </c>
      <c r="I34" s="23">
        <v>30000</v>
      </c>
      <c r="J34" s="23">
        <v>30000</v>
      </c>
      <c r="K34" s="23">
        <v>30000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3" t="s">
        <v>276</v>
      </c>
      <c r="B35" s="123" t="s">
        <v>289</v>
      </c>
      <c r="C35" s="21" t="s">
        <v>288</v>
      </c>
      <c r="D35" s="123" t="s">
        <v>71</v>
      </c>
      <c r="E35" s="123" t="s">
        <v>89</v>
      </c>
      <c r="F35" s="123" t="s">
        <v>90</v>
      </c>
      <c r="G35" s="123" t="s">
        <v>254</v>
      </c>
      <c r="H35" s="123" t="s">
        <v>255</v>
      </c>
      <c r="I35" s="23">
        <v>20000</v>
      </c>
      <c r="J35" s="23">
        <v>20000</v>
      </c>
      <c r="K35" s="23">
        <v>20000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5"/>
      <c r="B36" s="25"/>
      <c r="C36" s="21" t="s">
        <v>290</v>
      </c>
      <c r="D36" s="25"/>
      <c r="E36" s="25"/>
      <c r="F36" s="25"/>
      <c r="G36" s="25"/>
      <c r="H36" s="25"/>
      <c r="I36" s="23">
        <v>80000</v>
      </c>
      <c r="J36" s="23">
        <v>80000</v>
      </c>
      <c r="K36" s="23">
        <v>80000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23" t="s">
        <v>276</v>
      </c>
      <c r="B37" s="123" t="s">
        <v>291</v>
      </c>
      <c r="C37" s="21" t="s">
        <v>290</v>
      </c>
      <c r="D37" s="123" t="s">
        <v>71</v>
      </c>
      <c r="E37" s="123" t="s">
        <v>89</v>
      </c>
      <c r="F37" s="123" t="s">
        <v>90</v>
      </c>
      <c r="G37" s="123" t="s">
        <v>235</v>
      </c>
      <c r="H37" s="123" t="s">
        <v>236</v>
      </c>
      <c r="I37" s="23">
        <v>20000</v>
      </c>
      <c r="J37" s="23">
        <v>20000</v>
      </c>
      <c r="K37" s="23">
        <v>20000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123" t="s">
        <v>276</v>
      </c>
      <c r="B38" s="123" t="s">
        <v>291</v>
      </c>
      <c r="C38" s="21" t="s">
        <v>290</v>
      </c>
      <c r="D38" s="123" t="s">
        <v>71</v>
      </c>
      <c r="E38" s="123" t="s">
        <v>89</v>
      </c>
      <c r="F38" s="123" t="s">
        <v>90</v>
      </c>
      <c r="G38" s="123" t="s">
        <v>274</v>
      </c>
      <c r="H38" s="123" t="s">
        <v>176</v>
      </c>
      <c r="I38" s="23">
        <v>10000</v>
      </c>
      <c r="J38" s="23">
        <v>10000</v>
      </c>
      <c r="K38" s="23">
        <v>10000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23" t="s">
        <v>276</v>
      </c>
      <c r="B39" s="123" t="s">
        <v>291</v>
      </c>
      <c r="C39" s="21" t="s">
        <v>290</v>
      </c>
      <c r="D39" s="123" t="s">
        <v>71</v>
      </c>
      <c r="E39" s="123" t="s">
        <v>89</v>
      </c>
      <c r="F39" s="123" t="s">
        <v>90</v>
      </c>
      <c r="G39" s="123" t="s">
        <v>233</v>
      </c>
      <c r="H39" s="123" t="s">
        <v>234</v>
      </c>
      <c r="I39" s="23">
        <v>30000</v>
      </c>
      <c r="J39" s="23">
        <v>30000</v>
      </c>
      <c r="K39" s="23">
        <v>30000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123" t="s">
        <v>276</v>
      </c>
      <c r="B40" s="123" t="s">
        <v>291</v>
      </c>
      <c r="C40" s="21" t="s">
        <v>290</v>
      </c>
      <c r="D40" s="123" t="s">
        <v>71</v>
      </c>
      <c r="E40" s="123" t="s">
        <v>89</v>
      </c>
      <c r="F40" s="123" t="s">
        <v>90</v>
      </c>
      <c r="G40" s="123" t="s">
        <v>254</v>
      </c>
      <c r="H40" s="123" t="s">
        <v>255</v>
      </c>
      <c r="I40" s="23">
        <v>20000</v>
      </c>
      <c r="J40" s="23">
        <v>20000</v>
      </c>
      <c r="K40" s="23">
        <v>20000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36" t="s">
        <v>122</v>
      </c>
      <c r="B41" s="37"/>
      <c r="C41" s="37"/>
      <c r="D41" s="37"/>
      <c r="E41" s="37"/>
      <c r="F41" s="37"/>
      <c r="G41" s="37"/>
      <c r="H41" s="38"/>
      <c r="I41" s="23">
        <v>4570000</v>
      </c>
      <c r="J41" s="23">
        <v>4570000</v>
      </c>
      <c r="K41" s="23">
        <v>4570000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</sheetData>
  <mergeCells count="28">
    <mergeCell ref="A2:W2"/>
    <mergeCell ref="A3:H3"/>
    <mergeCell ref="J4:M4"/>
    <mergeCell ref="N4:P4"/>
    <mergeCell ref="R4:W4"/>
    <mergeCell ref="A41:H4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0"/>
  <sheetViews>
    <sheetView showZeros="0" topLeftCell="A10" workbookViewId="0">
      <selection activeCell="B35" sqref="B35"/>
    </sheetView>
  </sheetViews>
  <sheetFormatPr defaultColWidth="9.13888888888889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8" t="s">
        <v>292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3"/>
      <c r="G2" s="6"/>
      <c r="H2" s="53"/>
      <c r="I2" s="53"/>
      <c r="J2" s="6"/>
    </row>
    <row r="3" ht="18.75" customHeight="1" spans="1:8">
      <c r="A3" s="7" t="str">
        <f>"单位名称："&amp;"临沧市归国华侨联合会"</f>
        <v>单位名称：临沧市归国华侨联合会</v>
      </c>
      <c r="B3" s="3"/>
      <c r="C3" s="3"/>
      <c r="D3" s="3"/>
      <c r="E3" s="3"/>
      <c r="F3" s="54"/>
      <c r="G3" s="3"/>
      <c r="H3" s="54"/>
    </row>
    <row r="4" ht="18.75" customHeight="1" spans="1:10">
      <c r="A4" s="48" t="s">
        <v>293</v>
      </c>
      <c r="B4" s="48" t="s">
        <v>294</v>
      </c>
      <c r="C4" s="48" t="s">
        <v>295</v>
      </c>
      <c r="D4" s="48" t="s">
        <v>296</v>
      </c>
      <c r="E4" s="48" t="s">
        <v>297</v>
      </c>
      <c r="F4" s="55" t="s">
        <v>298</v>
      </c>
      <c r="G4" s="48" t="s">
        <v>299</v>
      </c>
      <c r="H4" s="55" t="s">
        <v>300</v>
      </c>
      <c r="I4" s="55" t="s">
        <v>301</v>
      </c>
      <c r="J4" s="48" t="s">
        <v>302</v>
      </c>
    </row>
    <row r="5" ht="18.75" customHeight="1" spans="1:10">
      <c r="A5" s="119">
        <v>1</v>
      </c>
      <c r="B5" s="119">
        <v>2</v>
      </c>
      <c r="C5" s="119">
        <v>3</v>
      </c>
      <c r="D5" s="119">
        <v>4</v>
      </c>
      <c r="E5" s="119">
        <v>5</v>
      </c>
      <c r="F5" s="119">
        <v>6</v>
      </c>
      <c r="G5" s="119">
        <v>7</v>
      </c>
      <c r="H5" s="119">
        <v>8</v>
      </c>
      <c r="I5" s="119">
        <v>9</v>
      </c>
      <c r="J5" s="119">
        <v>10</v>
      </c>
    </row>
    <row r="6" ht="18.75" customHeight="1" spans="1:10">
      <c r="A6" s="35" t="s">
        <v>71</v>
      </c>
      <c r="B6" s="49"/>
      <c r="C6" s="49"/>
      <c r="D6" s="49"/>
      <c r="E6" s="56"/>
      <c r="F6" s="57"/>
      <c r="G6" s="56"/>
      <c r="H6" s="57"/>
      <c r="I6" s="57"/>
      <c r="J6" s="56"/>
    </row>
    <row r="7" ht="18.75" customHeight="1" spans="1:10">
      <c r="A7" s="120" t="s">
        <v>71</v>
      </c>
      <c r="B7" s="21"/>
      <c r="C7" s="21"/>
      <c r="D7" s="21"/>
      <c r="E7" s="35"/>
      <c r="F7" s="21"/>
      <c r="G7" s="35"/>
      <c r="H7" s="21"/>
      <c r="I7" s="21"/>
      <c r="J7" s="35"/>
    </row>
    <row r="8" ht="18.75" customHeight="1" spans="1:10">
      <c r="A8" s="217" t="s">
        <v>290</v>
      </c>
      <c r="B8" s="21" t="s">
        <v>303</v>
      </c>
      <c r="C8" s="21" t="s">
        <v>304</v>
      </c>
      <c r="D8" s="21" t="s">
        <v>305</v>
      </c>
      <c r="E8" s="35" t="s">
        <v>306</v>
      </c>
      <c r="F8" s="21" t="s">
        <v>307</v>
      </c>
      <c r="G8" s="35" t="s">
        <v>165</v>
      </c>
      <c r="H8" s="21" t="s">
        <v>308</v>
      </c>
      <c r="I8" s="21" t="s">
        <v>309</v>
      </c>
      <c r="J8" s="35" t="s">
        <v>310</v>
      </c>
    </row>
    <row r="9" ht="18.75" customHeight="1" spans="1:10">
      <c r="A9" s="217" t="s">
        <v>290</v>
      </c>
      <c r="B9" s="21" t="s">
        <v>303</v>
      </c>
      <c r="C9" s="21" t="s">
        <v>304</v>
      </c>
      <c r="D9" s="21" t="s">
        <v>305</v>
      </c>
      <c r="E9" s="35" t="s">
        <v>311</v>
      </c>
      <c r="F9" s="21" t="s">
        <v>307</v>
      </c>
      <c r="G9" s="35" t="s">
        <v>312</v>
      </c>
      <c r="H9" s="21" t="s">
        <v>313</v>
      </c>
      <c r="I9" s="21" t="s">
        <v>309</v>
      </c>
      <c r="J9" s="35" t="s">
        <v>314</v>
      </c>
    </row>
    <row r="10" ht="18.75" customHeight="1" spans="1:10">
      <c r="A10" s="217" t="s">
        <v>290</v>
      </c>
      <c r="B10" s="21" t="s">
        <v>303</v>
      </c>
      <c r="C10" s="21" t="s">
        <v>315</v>
      </c>
      <c r="D10" s="21" t="s">
        <v>316</v>
      </c>
      <c r="E10" s="35" t="s">
        <v>317</v>
      </c>
      <c r="F10" s="21" t="s">
        <v>318</v>
      </c>
      <c r="G10" s="35" t="s">
        <v>319</v>
      </c>
      <c r="H10" s="21" t="s">
        <v>320</v>
      </c>
      <c r="I10" s="21" t="s">
        <v>321</v>
      </c>
      <c r="J10" s="35" t="s">
        <v>322</v>
      </c>
    </row>
    <row r="11" ht="18.75" customHeight="1" spans="1:10">
      <c r="A11" s="217" t="s">
        <v>290</v>
      </c>
      <c r="B11" s="21" t="s">
        <v>303</v>
      </c>
      <c r="C11" s="21" t="s">
        <v>323</v>
      </c>
      <c r="D11" s="21" t="s">
        <v>324</v>
      </c>
      <c r="E11" s="35" t="s">
        <v>325</v>
      </c>
      <c r="F11" s="21" t="s">
        <v>318</v>
      </c>
      <c r="G11" s="35" t="s">
        <v>319</v>
      </c>
      <c r="H11" s="21" t="s">
        <v>320</v>
      </c>
      <c r="I11" s="21" t="s">
        <v>321</v>
      </c>
      <c r="J11" s="35" t="s">
        <v>326</v>
      </c>
    </row>
    <row r="12" ht="18.75" customHeight="1" spans="1:10">
      <c r="A12" s="217" t="s">
        <v>275</v>
      </c>
      <c r="B12" s="21" t="s">
        <v>327</v>
      </c>
      <c r="C12" s="21" t="s">
        <v>304</v>
      </c>
      <c r="D12" s="21" t="s">
        <v>305</v>
      </c>
      <c r="E12" s="35" t="s">
        <v>328</v>
      </c>
      <c r="F12" s="21" t="s">
        <v>318</v>
      </c>
      <c r="G12" s="35" t="s">
        <v>329</v>
      </c>
      <c r="H12" s="21" t="s">
        <v>313</v>
      </c>
      <c r="I12" s="21" t="s">
        <v>321</v>
      </c>
      <c r="J12" s="35" t="s">
        <v>330</v>
      </c>
    </row>
    <row r="13" ht="18.75" customHeight="1" spans="1:10">
      <c r="A13" s="217" t="s">
        <v>275</v>
      </c>
      <c r="B13" s="21" t="s">
        <v>327</v>
      </c>
      <c r="C13" s="21" t="s">
        <v>315</v>
      </c>
      <c r="D13" s="21" t="s">
        <v>316</v>
      </c>
      <c r="E13" s="35" t="s">
        <v>331</v>
      </c>
      <c r="F13" s="21" t="s">
        <v>318</v>
      </c>
      <c r="G13" s="35" t="s">
        <v>332</v>
      </c>
      <c r="H13" s="21" t="s">
        <v>320</v>
      </c>
      <c r="I13" s="21" t="s">
        <v>321</v>
      </c>
      <c r="J13" s="35" t="s">
        <v>333</v>
      </c>
    </row>
    <row r="14" ht="18.75" customHeight="1" spans="1:10">
      <c r="A14" s="217" t="s">
        <v>275</v>
      </c>
      <c r="B14" s="21" t="s">
        <v>327</v>
      </c>
      <c r="C14" s="21" t="s">
        <v>323</v>
      </c>
      <c r="D14" s="21" t="s">
        <v>324</v>
      </c>
      <c r="E14" s="35" t="s">
        <v>334</v>
      </c>
      <c r="F14" s="21" t="s">
        <v>318</v>
      </c>
      <c r="G14" s="35" t="s">
        <v>335</v>
      </c>
      <c r="H14" s="21" t="s">
        <v>320</v>
      </c>
      <c r="I14" s="21" t="s">
        <v>321</v>
      </c>
      <c r="J14" s="35" t="s">
        <v>336</v>
      </c>
    </row>
    <row r="15" ht="18.75" customHeight="1" spans="1:10">
      <c r="A15" s="217" t="s">
        <v>282</v>
      </c>
      <c r="B15" s="21" t="s">
        <v>337</v>
      </c>
      <c r="C15" s="21" t="s">
        <v>304</v>
      </c>
      <c r="D15" s="21" t="s">
        <v>305</v>
      </c>
      <c r="E15" s="35" t="s">
        <v>306</v>
      </c>
      <c r="F15" s="21" t="s">
        <v>307</v>
      </c>
      <c r="G15" s="35" t="s">
        <v>164</v>
      </c>
      <c r="H15" s="21" t="s">
        <v>308</v>
      </c>
      <c r="I15" s="21" t="s">
        <v>309</v>
      </c>
      <c r="J15" s="35" t="s">
        <v>338</v>
      </c>
    </row>
    <row r="16" ht="18.75" customHeight="1" spans="1:10">
      <c r="A16" s="217" t="s">
        <v>282</v>
      </c>
      <c r="B16" s="21" t="s">
        <v>337</v>
      </c>
      <c r="C16" s="21" t="s">
        <v>315</v>
      </c>
      <c r="D16" s="21" t="s">
        <v>316</v>
      </c>
      <c r="E16" s="35" t="s">
        <v>317</v>
      </c>
      <c r="F16" s="21" t="s">
        <v>318</v>
      </c>
      <c r="G16" s="35" t="s">
        <v>339</v>
      </c>
      <c r="H16" s="21" t="s">
        <v>320</v>
      </c>
      <c r="I16" s="21" t="s">
        <v>321</v>
      </c>
      <c r="J16" s="35" t="s">
        <v>322</v>
      </c>
    </row>
    <row r="17" ht="18.75" customHeight="1" spans="1:10">
      <c r="A17" s="217" t="s">
        <v>282</v>
      </c>
      <c r="B17" s="21" t="s">
        <v>337</v>
      </c>
      <c r="C17" s="21" t="s">
        <v>323</v>
      </c>
      <c r="D17" s="21" t="s">
        <v>324</v>
      </c>
      <c r="E17" s="35" t="s">
        <v>325</v>
      </c>
      <c r="F17" s="21" t="s">
        <v>318</v>
      </c>
      <c r="G17" s="35" t="s">
        <v>319</v>
      </c>
      <c r="H17" s="21" t="s">
        <v>320</v>
      </c>
      <c r="I17" s="21" t="s">
        <v>321</v>
      </c>
      <c r="J17" s="35" t="s">
        <v>326</v>
      </c>
    </row>
    <row r="18" ht="18.75" customHeight="1" spans="1:10">
      <c r="A18" s="217" t="s">
        <v>288</v>
      </c>
      <c r="B18" s="21" t="s">
        <v>340</v>
      </c>
      <c r="C18" s="21" t="s">
        <v>304</v>
      </c>
      <c r="D18" s="21" t="s">
        <v>305</v>
      </c>
      <c r="E18" s="35" t="s">
        <v>306</v>
      </c>
      <c r="F18" s="21" t="s">
        <v>307</v>
      </c>
      <c r="G18" s="35" t="s">
        <v>166</v>
      </c>
      <c r="H18" s="21" t="s">
        <v>308</v>
      </c>
      <c r="I18" s="21" t="s">
        <v>309</v>
      </c>
      <c r="J18" s="35" t="s">
        <v>341</v>
      </c>
    </row>
    <row r="19" ht="18.75" customHeight="1" spans="1:10">
      <c r="A19" s="217" t="s">
        <v>288</v>
      </c>
      <c r="B19" s="21" t="s">
        <v>340</v>
      </c>
      <c r="C19" s="21" t="s">
        <v>304</v>
      </c>
      <c r="D19" s="21" t="s">
        <v>305</v>
      </c>
      <c r="E19" s="35" t="s">
        <v>311</v>
      </c>
      <c r="F19" s="21" t="s">
        <v>307</v>
      </c>
      <c r="G19" s="35" t="s">
        <v>312</v>
      </c>
      <c r="H19" s="21" t="s">
        <v>313</v>
      </c>
      <c r="I19" s="21" t="s">
        <v>309</v>
      </c>
      <c r="J19" s="35" t="s">
        <v>342</v>
      </c>
    </row>
    <row r="20" ht="18.75" customHeight="1" spans="1:10">
      <c r="A20" s="217" t="s">
        <v>288</v>
      </c>
      <c r="B20" s="21" t="s">
        <v>340</v>
      </c>
      <c r="C20" s="21" t="s">
        <v>315</v>
      </c>
      <c r="D20" s="21" t="s">
        <v>316</v>
      </c>
      <c r="E20" s="35" t="s">
        <v>317</v>
      </c>
      <c r="F20" s="21" t="s">
        <v>318</v>
      </c>
      <c r="G20" s="35" t="s">
        <v>319</v>
      </c>
      <c r="H20" s="21" t="s">
        <v>320</v>
      </c>
      <c r="I20" s="21" t="s">
        <v>321</v>
      </c>
      <c r="J20" s="35" t="s">
        <v>343</v>
      </c>
    </row>
    <row r="21" ht="18.75" customHeight="1" spans="1:10">
      <c r="A21" s="217" t="s">
        <v>288</v>
      </c>
      <c r="B21" s="21" t="s">
        <v>340</v>
      </c>
      <c r="C21" s="21" t="s">
        <v>315</v>
      </c>
      <c r="D21" s="21" t="s">
        <v>344</v>
      </c>
      <c r="E21" s="35" t="s">
        <v>345</v>
      </c>
      <c r="F21" s="21" t="s">
        <v>318</v>
      </c>
      <c r="G21" s="35" t="s">
        <v>346</v>
      </c>
      <c r="H21" s="21" t="s">
        <v>320</v>
      </c>
      <c r="I21" s="21" t="s">
        <v>321</v>
      </c>
      <c r="J21" s="35" t="s">
        <v>347</v>
      </c>
    </row>
    <row r="22" ht="18.75" customHeight="1" spans="1:10">
      <c r="A22" s="217" t="s">
        <v>288</v>
      </c>
      <c r="B22" s="21" t="s">
        <v>340</v>
      </c>
      <c r="C22" s="21" t="s">
        <v>315</v>
      </c>
      <c r="D22" s="21" t="s">
        <v>344</v>
      </c>
      <c r="E22" s="35" t="s">
        <v>348</v>
      </c>
      <c r="F22" s="21" t="s">
        <v>318</v>
      </c>
      <c r="G22" s="35" t="s">
        <v>346</v>
      </c>
      <c r="H22" s="21" t="s">
        <v>320</v>
      </c>
      <c r="I22" s="21" t="s">
        <v>321</v>
      </c>
      <c r="J22" s="35" t="s">
        <v>349</v>
      </c>
    </row>
    <row r="23" ht="18.75" customHeight="1" spans="1:10">
      <c r="A23" s="217" t="s">
        <v>288</v>
      </c>
      <c r="B23" s="21" t="s">
        <v>340</v>
      </c>
      <c r="C23" s="21" t="s">
        <v>323</v>
      </c>
      <c r="D23" s="21" t="s">
        <v>324</v>
      </c>
      <c r="E23" s="35" t="s">
        <v>350</v>
      </c>
      <c r="F23" s="21" t="s">
        <v>318</v>
      </c>
      <c r="G23" s="35" t="s">
        <v>319</v>
      </c>
      <c r="H23" s="21" t="s">
        <v>320</v>
      </c>
      <c r="I23" s="21" t="s">
        <v>321</v>
      </c>
      <c r="J23" s="35" t="s">
        <v>349</v>
      </c>
    </row>
    <row r="24" ht="18.75" customHeight="1" spans="1:10">
      <c r="A24" s="217" t="s">
        <v>267</v>
      </c>
      <c r="B24" s="21" t="s">
        <v>351</v>
      </c>
      <c r="C24" s="21" t="s">
        <v>304</v>
      </c>
      <c r="D24" s="21" t="s">
        <v>305</v>
      </c>
      <c r="E24" s="35" t="s">
        <v>352</v>
      </c>
      <c r="F24" s="21" t="s">
        <v>307</v>
      </c>
      <c r="G24" s="35" t="s">
        <v>353</v>
      </c>
      <c r="H24" s="21" t="s">
        <v>354</v>
      </c>
      <c r="I24" s="21" t="s">
        <v>309</v>
      </c>
      <c r="J24" s="35" t="s">
        <v>355</v>
      </c>
    </row>
    <row r="25" ht="18.75" customHeight="1" spans="1:10">
      <c r="A25" s="217" t="s">
        <v>267</v>
      </c>
      <c r="B25" s="21" t="s">
        <v>351</v>
      </c>
      <c r="C25" s="21" t="s">
        <v>304</v>
      </c>
      <c r="D25" s="21" t="s">
        <v>356</v>
      </c>
      <c r="E25" s="35" t="s">
        <v>357</v>
      </c>
      <c r="F25" s="21" t="s">
        <v>307</v>
      </c>
      <c r="G25" s="35" t="s">
        <v>358</v>
      </c>
      <c r="H25" s="21" t="s">
        <v>359</v>
      </c>
      <c r="I25" s="21" t="s">
        <v>309</v>
      </c>
      <c r="J25" s="35" t="s">
        <v>360</v>
      </c>
    </row>
    <row r="26" ht="18.75" customHeight="1" spans="1:10">
      <c r="A26" s="217" t="s">
        <v>267</v>
      </c>
      <c r="B26" s="21" t="s">
        <v>351</v>
      </c>
      <c r="C26" s="21" t="s">
        <v>315</v>
      </c>
      <c r="D26" s="21" t="s">
        <v>344</v>
      </c>
      <c r="E26" s="35" t="s">
        <v>361</v>
      </c>
      <c r="F26" s="21" t="s">
        <v>318</v>
      </c>
      <c r="G26" s="35" t="s">
        <v>362</v>
      </c>
      <c r="H26" s="21" t="s">
        <v>363</v>
      </c>
      <c r="I26" s="21" t="s">
        <v>321</v>
      </c>
      <c r="J26" s="35" t="s">
        <v>364</v>
      </c>
    </row>
    <row r="27" ht="18.75" customHeight="1" spans="1:10">
      <c r="A27" s="217" t="s">
        <v>267</v>
      </c>
      <c r="B27" s="21" t="s">
        <v>351</v>
      </c>
      <c r="C27" s="21" t="s">
        <v>323</v>
      </c>
      <c r="D27" s="21" t="s">
        <v>324</v>
      </c>
      <c r="E27" s="35" t="s">
        <v>365</v>
      </c>
      <c r="F27" s="21" t="s">
        <v>318</v>
      </c>
      <c r="G27" s="35" t="s">
        <v>332</v>
      </c>
      <c r="H27" s="21" t="s">
        <v>320</v>
      </c>
      <c r="I27" s="21" t="s">
        <v>309</v>
      </c>
      <c r="J27" s="35" t="s">
        <v>366</v>
      </c>
    </row>
    <row r="28" ht="18.75" customHeight="1" spans="1:10">
      <c r="A28" s="217" t="s">
        <v>280</v>
      </c>
      <c r="B28" s="21" t="s">
        <v>367</v>
      </c>
      <c r="C28" s="21" t="s">
        <v>304</v>
      </c>
      <c r="D28" s="21" t="s">
        <v>305</v>
      </c>
      <c r="E28" s="35" t="s">
        <v>306</v>
      </c>
      <c r="F28" s="21" t="s">
        <v>307</v>
      </c>
      <c r="G28" s="35" t="s">
        <v>167</v>
      </c>
      <c r="H28" s="21" t="s">
        <v>308</v>
      </c>
      <c r="I28" s="21" t="s">
        <v>309</v>
      </c>
      <c r="J28" s="35" t="s">
        <v>368</v>
      </c>
    </row>
    <row r="29" ht="18.75" customHeight="1" spans="1:10">
      <c r="A29" s="217" t="s">
        <v>280</v>
      </c>
      <c r="B29" s="21" t="s">
        <v>367</v>
      </c>
      <c r="C29" s="21" t="s">
        <v>315</v>
      </c>
      <c r="D29" s="21" t="s">
        <v>316</v>
      </c>
      <c r="E29" s="35" t="s">
        <v>317</v>
      </c>
      <c r="F29" s="21" t="s">
        <v>307</v>
      </c>
      <c r="G29" s="35" t="s">
        <v>319</v>
      </c>
      <c r="H29" s="21" t="s">
        <v>320</v>
      </c>
      <c r="I29" s="21" t="s">
        <v>309</v>
      </c>
      <c r="J29" s="35" t="s">
        <v>322</v>
      </c>
    </row>
    <row r="30" ht="18.75" customHeight="1" spans="1:10">
      <c r="A30" s="217" t="s">
        <v>280</v>
      </c>
      <c r="B30" s="21" t="s">
        <v>367</v>
      </c>
      <c r="C30" s="21" t="s">
        <v>323</v>
      </c>
      <c r="D30" s="21" t="s">
        <v>324</v>
      </c>
      <c r="E30" s="35" t="s">
        <v>325</v>
      </c>
      <c r="F30" s="21" t="s">
        <v>318</v>
      </c>
      <c r="G30" s="35" t="s">
        <v>319</v>
      </c>
      <c r="H30" s="21" t="s">
        <v>320</v>
      </c>
      <c r="I30" s="21" t="s">
        <v>321</v>
      </c>
      <c r="J30" s="35" t="s">
        <v>326</v>
      </c>
    </row>
  </sheetData>
  <mergeCells count="14">
    <mergeCell ref="A2:J2"/>
    <mergeCell ref="A3:H3"/>
    <mergeCell ref="A8:A11"/>
    <mergeCell ref="A12:A14"/>
    <mergeCell ref="A15:A17"/>
    <mergeCell ref="A18:A23"/>
    <mergeCell ref="A24:A27"/>
    <mergeCell ref="A28:A30"/>
    <mergeCell ref="B8:B11"/>
    <mergeCell ref="B12:B14"/>
    <mergeCell ref="B15:B17"/>
    <mergeCell ref="B18:B23"/>
    <mergeCell ref="B24:B27"/>
    <mergeCell ref="B28:B3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沧海一粟</cp:lastModifiedBy>
  <dcterms:created xsi:type="dcterms:W3CDTF">2025-03-14T06:56:24Z</dcterms:created>
  <dcterms:modified xsi:type="dcterms:W3CDTF">2025-03-14T07:57:04Z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1AADE33C972E40478AC9BC2A1402ACB3_12</vt:lpwstr>
  </property>
  <property fmtid="{D5CDD505-2E9C-101B-9397-08002B2CF9AE}" pid="3" name="KSOProductBuildVer">
    <vt:lpwstr>2052-12.1.0.20305</vt:lpwstr>
  </property>
</Properties>
</file>