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<sst xmlns="http://schemas.openxmlformats.org/spreadsheetml/2006/main" count="916" uniqueCount="361">
  <si>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</si>
  <si>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</si>
  <si>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</si>
  <si>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</si>
  <si>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</si>
  <si>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</si>
  <si>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</si>
  <si>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</si>
  <si>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</si>
  <si>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</si>
  <si>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</si>
  <si>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</si>
  <si>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</si>
  <si>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</si>
  <si>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</si>
  <si>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</si>
  <si>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</si>
  <si>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</si>
  <si>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</si>
  <si>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</si>
  <si>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</si>
  <si>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</si>
  <si>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</si>
  <si>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</si>
  <si>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</si>
  <si>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</si>
  <si>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</si>
  <si>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</si>
  <si>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</si>
  <si>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</si>
  <si>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</si>
  <si>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</si>
  <si>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</si>
  <si>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</si>
  <si>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</si>
  <si>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</si>
  <si>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</si>
  <si>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</si>
  <si>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</si>
  <si>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</si>
  <si>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</si>
  <si>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</si>
  <si>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</si>
  <si>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</si>
  <si>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</si>
  <si>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</si>
  <si>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</si>
  <si>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</si>
  <si>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</si>
  <si>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</si>
  <si>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</si>
  <si>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</si>
  <si>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</si>
  <si>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</si>
  <si>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</si>
  <si>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</si>
  <si>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</si>
  <si>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</si>
  <si>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</si>
  <si>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</si>
  <si>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</si>
  <si>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</si>
  <si>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</si>
  <si>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</si>
  <si>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</si>
  <si>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</si>
  <si>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</si>
  <si>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</si>
  <si>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</si>
  <si>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</si>
  <si>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703</t>
  </si>
  <si>
    <t>中国农村致富技术函授大学临沧市分校</t>
  </si>
  <si>
    <t>703001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</si>
  <si>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</si>
  <si>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</si>
  <si>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</si>
  <si>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</si>
  <si>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</si>
  <si>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</si>
  <si>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</si>
  <si>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</si>
  <si>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</si>
  <si>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</si>
  <si>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</si>
  <si>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</si>
  <si>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206</t>
  </si>
  <si>
    <t>科学技术支出</t>
  </si>
  <si>
    <t>20607</t>
  </si>
  <si>
    <t>科学技术普及</t>
  </si>
  <si>
    <t>2060701</t>
  </si>
  <si>
    <t>机构运行</t>
  </si>
  <si>
    <t>2060799</t>
  </si>
  <si>
    <t>其他科学技术普及支出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</si>
  <si>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</si>
  <si>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</si>
  <si>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</si>
  <si>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</si>
  <si>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</si>
  <si>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</si>
  <si>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</si>
  <si>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</si>
  <si>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</si>
  <si>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</si>
  <si>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</si>
  <si>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</si>
  <si>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</si>
  <si>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</si>
  <si>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</si>
  <si>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</si>
  <si>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</si>
  <si>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</si>
  <si>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</si>
  <si>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</si>
  <si>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</si>
  <si>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</si>
  <si>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</si>
  <si>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</si>
  <si>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</si>
  <si>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</si>
  <si>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</si>
  <si>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</si>
  <si>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</si>
  <si>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</si>
  <si>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</si>
  <si>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</si>
  <si>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</si>
  <si>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</si>
  <si>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</si>
  <si>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</si>
  <si>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</si>
  <si>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</si>
  <si>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</si>
  <si>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</si>
  <si>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</si>
  <si>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</si>
  <si>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</si>
  <si>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</si>
  <si>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</si>
  <si>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</si>
  <si>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</si>
  <si>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</si>
  <si>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</si>
  <si>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</si>
  <si>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</si>
  <si>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</si>
  <si>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</si>
  <si>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</si>
  <si>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</si>
  <si>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</si>
  <si>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</si>
  <si>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</si>
  <si>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</si>
  <si>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</si>
  <si>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</si>
  <si>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</si>
  <si>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</si>
  <si>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</si>
  <si>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</si>
  <si>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</si>
  <si>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</si>
  <si>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</si>
  <si>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</si>
  <si>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</si>
  <si>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</si>
  <si>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</si>
  <si>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</si>
  <si>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</si>
  <si>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</si>
  <si>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</si>
  <si>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</si>
  <si>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</si>
  <si>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</si>
  <si>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</si>
  <si>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</si>
  <si>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</si>
  <si>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</si>
  <si>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</si>
  <si>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</si>
  <si>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</si>
  <si>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</si>
  <si>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</si>
  <si>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</si>
  <si>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</si>
  <si>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</si>
  <si>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</si>
  <si>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</si>
  <si>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</si>
  <si>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</si>
  <si>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</si>
  <si>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</si>
  <si>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</si>
  <si>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</si>
  <si>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</si>
  <si>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</si>
  <si>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</si>
  <si>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</si>
  <si>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530900210000000001909</t>
  </si>
  <si>
    <t>事业人员支出工资</t>
  </si>
  <si>
    <t>30101</t>
  </si>
  <si>
    <t>基本工资</t>
  </si>
  <si>
    <t>30102</t>
  </si>
  <si>
    <t>津贴补贴</t>
  </si>
  <si>
    <t>530900231100001474714</t>
  </si>
  <si>
    <t>绩效工资（2017年提高标准部分）</t>
  </si>
  <si>
    <t>30107</t>
  </si>
  <si>
    <t>绩效工资</t>
  </si>
  <si>
    <t>530900210000000001910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</si>
  <si>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</si>
  <si>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</si>
  <si>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</si>
  <si>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</si>
  <si>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</si>
  <si>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</si>
  <si>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</si>
  <si>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</si>
  <si>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</si>
  <si>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</si>
  <si>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</si>
  <si>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</si>
  <si>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</si>
  <si>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</si>
  <si>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</si>
  <si>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530900210000000001911</t>
  </si>
  <si>
    <t>30113</t>
  </si>
  <si>
    <t>530900210000000001917</t>
  </si>
  <si>
    <t>一般公用经费</t>
  </si>
  <si>
    <t>30201</t>
  </si>
  <si>
    <t>办公费</t>
  </si>
  <si>
    <t>530900210000000004649</t>
  </si>
  <si>
    <t>30217</t>
  </si>
  <si>
    <t>30299</t>
  </si>
  <si>
    <t>其他商品和服务支出</t>
  </si>
  <si>
    <t>530900210000000001916</t>
  </si>
  <si>
    <t>离退休公用经费</t>
  </si>
  <si>
    <t>530900210000000001918</t>
  </si>
  <si>
    <t>职工教育经费</t>
  </si>
  <si>
    <t>30216</t>
  </si>
  <si>
    <t>培训费</t>
  </si>
  <si>
    <t>530900210000000001914</t>
  </si>
  <si>
    <t>工会经费</t>
  </si>
  <si>
    <t>30228</t>
  </si>
  <si>
    <t>530900210000000001915</t>
  </si>
  <si>
    <t>福利费</t>
  </si>
  <si>
    <t>30229</t>
  </si>
  <si>
    <t>530900210000000001912</t>
  </si>
  <si>
    <t>离退休费</t>
  </si>
  <si>
    <t>30302</t>
  </si>
  <si>
    <t>退休费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</si>
  <si>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</si>
  <si>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</si>
  <si>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</si>
  <si>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</si>
  <si>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</si>
  <si>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</si>
  <si>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</si>
  <si>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农函大办学补助经费</t>
  </si>
  <si>
    <t>事业发展类</t>
  </si>
  <si>
    <t>530900221100000894208</t>
  </si>
  <si>
    <t>农函大办学经费</t>
  </si>
  <si>
    <t>民生类</t>
  </si>
  <si>
    <t>530900200000000000684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</si>
  <si>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</si>
  <si>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</si>
  <si>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</si>
  <si>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</si>
  <si>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</si>
  <si>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</si>
  <si>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</si>
  <si>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</si>
  <si>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</si>
  <si>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</si>
  <si>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</si>
  <si>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农函大开展农村实用技术培训，提高农民科技文化素质，培育农村创业创新带头人，于2025年1—3月根据省校招生任务分解到各县区辅导站，并下发招生文件，4—6月各县区完成招生工作，7—10月完成培训及结业考核工作，11—12月前完成市级和省级年度量化考核工作。通过农函大招生开办培训班，开展农村实用技术培训，努力提升农民科技文化素质，培育农村科普带头人。通过培训，实现培训对象家庭中至少有1名科普带头人或科技明白人。</t>
  </si>
  <si>
    <t>产出指标</t>
  </si>
  <si>
    <t>数量指标</t>
  </si>
  <si>
    <t>全年招生人数</t>
  </si>
  <si>
    <t>&gt;=</t>
  </si>
  <si>
    <t>10000</t>
  </si>
  <si>
    <t>人</t>
  </si>
  <si>
    <t>定量指标</t>
  </si>
  <si>
    <t>反映全年招生完成情况</t>
  </si>
  <si>
    <t>通过农函大开展农村实用技术培训，提高农民科技文化素质，培育农村创业创新带头人，实现52万农户中每户至少有1-2人熟悉掌握现代农业生产技术。完成10000人培训任务，招生完成率达100%，培训班数不少于150个班，培训成本35元/人.年，服务对像满意度达到90%以上。于2024年1-3月根据省校招生任务分解到各县区辅导站，并下发招生文件，4-6月各县区完成招生工作，7-10月完成培训及结业考核工作，11-12月前完成市级和省级年度量化考核工作。</t>
  </si>
  <si>
    <t>组织培训期数</t>
  </si>
  <si>
    <t>150</t>
  </si>
  <si>
    <t>期</t>
  </si>
  <si>
    <t>反映全年培训期数完成情况</t>
  </si>
  <si>
    <t>质量指标</t>
  </si>
  <si>
    <t>培训出席率</t>
  </si>
  <si>
    <t>=</t>
  </si>
  <si>
    <t>100</t>
  </si>
  <si>
    <t>%</t>
  </si>
  <si>
    <t>反映培训出席情况</t>
  </si>
  <si>
    <t>办学辅导站覆盖率</t>
  </si>
  <si>
    <t>90</t>
  </si>
  <si>
    <t>反映办学辅导站覆盖情况</t>
  </si>
  <si>
    <t>培训结业率</t>
  </si>
  <si>
    <t>反映组织开展各类培训结业率情况</t>
  </si>
  <si>
    <t>时效指标</t>
  </si>
  <si>
    <t>项目按期完成及时率</t>
  </si>
  <si>
    <t>反映项目完成及时率</t>
  </si>
  <si>
    <t>效益指标</t>
  </si>
  <si>
    <t>社会效益</t>
  </si>
  <si>
    <t>带动科学素质提升农民数</t>
  </si>
  <si>
    <t>反映培训对农民科学素质提升情况</t>
  </si>
  <si>
    <t>满意度指标</t>
  </si>
  <si>
    <t>服务对象满意度</t>
  </si>
  <si>
    <t>培训人数满意度</t>
  </si>
  <si>
    <t>反映参训人员对培训内容、讲师授课、课程设置和培训效果等的满意度。参训人员满意度=（对培训整体满意的参训人数/参训总人数）*100%</t>
  </si>
  <si>
    <t>培训人员满意度</t>
  </si>
  <si>
    <t>90%</t>
  </si>
  <si>
    <t>反映参训人员对培训内容、讲师授课、课程设置和培训效果等的满意度。参训人员满意度=（对培训整体满意的参训人数/参训总人数）*100%
参训人员满意度=（对培训整体满意的参训人数/参训总人数）*100%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</si>
  <si>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</si>
  <si>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</si>
  <si>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</si>
  <si>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</si>
  <si>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</si>
  <si>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</si>
  <si>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</si>
  <si>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</si>
  <si>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</si>
  <si>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</si>
  <si>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</si>
  <si>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</si>
  <si>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</si>
  <si>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</si>
  <si>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购办公用纸</t>
  </si>
  <si>
    <t>复印纸</t>
  </si>
  <si>
    <t>箱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</si>
  <si>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</si>
  <si>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</si>
  <si>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</si>
  <si>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</si>
  <si>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</si>
  <si>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</si>
  <si>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</si>
  <si>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</si>
  <si>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</si>
  <si>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</si>
  <si>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</si>
  <si>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</si>
  <si>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</si>
  <si>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</si>
  <si>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</si>
  <si>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</si>
  <si>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</si>
  <si>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</si>
  <si>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</si>
  <si>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</si>
  <si>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</si>
  <si>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</si>
  <si>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</si>
  <si>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</si>
  <si>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</si>
  <si>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</si>
  <si>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</si>
  <si>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</si>
  <si>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</si>
  <si>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</si>
  <si>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312 民生类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</si>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</sst>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0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.75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.25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14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>
      <alignment horizontal="left" vertical="center" wrapText="1" indent="1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2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2"/>
    </xf>
    <xf numFmtId="9" fontId="5" fillId="0" borderId="7" xfId="0" applyNumberFormat="1" applyFont="1" applyBorder="1" applyAlignment="1" applyProtection="1">
      <alignment horizontal="left" vertical="center" wrapTex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 indent="1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3" fillId="0" borderId="6" xfId="0" applyFont="1" applyBorder="1" applyAlignment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center" vertical="center"/>
    </xf>
    <xf numFmtId="176" fontId="17" fillId="0" borderId="7" xfId="0" applyNumberFormat="1" applyFont="1" applyBorder="1" applyAlignment="1" applyProtection="1">
      <alignment horizontal="right" vertical="center"/>
    </xf>
    <xf numFmtId="176" fontId="5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8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1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176" fontId="22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1" fillId="0" borderId="7" xfId="0" applyFont="1" applyBorder="1" applyAlignment="1">
      <alignment horizontal="left" vertical="center" wrapText="1" indent="1"/>
      <protection locked="0"/>
    </xf>
    <xf numFmtId="0" fontId="21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3" fillId="0" borderId="0" xfId="0" applyFont="1" applyProtection="1">
      <alignment vertical="top"/>
    </xf>
    <xf numFmtId="0" fontId="26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9" fillId="0" borderId="6" xfId="0" applyFont="1" applyBorder="1" applyAlignment="1">
      <alignment horizontal="center" vertical="center"/>
      <protection locked="0"/>
    </xf>
    <xf numFmtId="0" fontId="21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2"/>
    </xf>
    <xf numFmtId="0" fontId="5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4" workbookViewId="0">
      <selection activeCell="D52" sqref="D52"/>
    </sheetView>
  </sheetViews>
  <sheetFormatPr defaultColWidth="9.13888888888889" defaultRowHeight="12" customHeight="1" outlineLevelCol="3"/>
  <cols>
    <col min="1" max="1" width="31.8518518518519" customWidth="1"/>
    <col min="2" max="2" width="47.5277777777778" customWidth="1"/>
    <col min="3" max="3" width="36.5740740740741" customWidth="1"/>
    <col min="4" max="4" width="33.8518518518519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207"/>
      <c r="C2" s="207"/>
      <c r="D2" s="207"/>
    </row>
    <row r="3" ht="18.75" customHeight="1" spans="1:4">
      <c r="A3" s="41" t="str">
        <f>"单位名称："&amp;"中国农村致富技术函授大学临沧市分校"</f>
        <v>单位名称：中国农村致富技术函授大学临沧市分校</v>
      </c>
      <c r="B3" s="208"/>
      <c r="C3" s="208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31" t="str">
        <f>"2025"&amp;"年预算数"</f>
        <v>2025年预算数</v>
      </c>
      <c r="C5" s="31" t="s">
        <v>5</v>
      </c>
      <c r="D5" s="31" t="str">
        <f>"2025"&amp;"年预算数"</f>
        <v>2025年预算数</v>
      </c>
    </row>
    <row r="6" ht="18.75" customHeight="1" spans="1:4">
      <c r="A6" s="33"/>
      <c r="B6" s="33"/>
      <c r="C6" s="33"/>
      <c r="D6" s="33"/>
    </row>
    <row r="7" ht="18.75" customHeight="1" spans="1:4">
      <c r="A7" s="133" t="s">
        <v>6</v>
      </c>
      <c r="B7" s="23">
        <v>785215.19</v>
      </c>
      <c r="C7" s="133" t="s">
        <v>7</v>
      </c>
      <c r="D7" s="23"/>
    </row>
    <row r="8" ht="18.75" customHeight="1" spans="1:4">
      <c r="A8" s="133" t="s">
        <v>8</v>
      </c>
      <c r="B8" s="23"/>
      <c r="C8" s="133" t="s">
        <v>9</v>
      </c>
      <c r="D8" s="23"/>
    </row>
    <row r="9" ht="18.75" customHeight="1" spans="1:4">
      <c r="A9" s="133" t="s">
        <v>10</v>
      </c>
      <c r="B9" s="23"/>
      <c r="C9" s="133" t="s">
        <v>11</v>
      </c>
      <c r="D9" s="23"/>
    </row>
    <row r="10" ht="18.75" customHeight="1" spans="1:4">
      <c r="A10" s="133" t="s">
        <v>12</v>
      </c>
      <c r="B10" s="23"/>
      <c r="C10" s="133" t="s">
        <v>13</v>
      </c>
      <c r="D10" s="23"/>
    </row>
    <row r="11" ht="18.75" customHeight="1" spans="1:4">
      <c r="A11" s="209" t="s">
        <v>14</v>
      </c>
      <c r="B11" s="23">
        <v>120000</v>
      </c>
      <c r="C11" s="165" t="s">
        <v>15</v>
      </c>
      <c r="D11" s="23"/>
    </row>
    <row r="12" ht="18.75" customHeight="1" spans="1:4">
      <c r="A12" s="168" t="s">
        <v>16</v>
      </c>
      <c r="B12" s="23"/>
      <c r="C12" s="167" t="s">
        <v>17</v>
      </c>
      <c r="D12" s="23">
        <v>684373.58</v>
      </c>
    </row>
    <row r="13" ht="18.75" customHeight="1" spans="1:4">
      <c r="A13" s="168" t="s">
        <v>18</v>
      </c>
      <c r="B13" s="23"/>
      <c r="C13" s="167" t="s">
        <v>19</v>
      </c>
      <c r="D13" s="23"/>
    </row>
    <row r="14" ht="18.75" customHeight="1" spans="1:4">
      <c r="A14" s="168" t="s">
        <v>20</v>
      </c>
      <c r="B14" s="23"/>
      <c r="C14" s="167" t="s">
        <v>21</v>
      </c>
      <c r="D14" s="23">
        <v>129246.96</v>
      </c>
    </row>
    <row r="15" ht="18.75" customHeight="1" spans="1:4">
      <c r="A15" s="168" t="s">
        <v>22</v>
      </c>
      <c r="B15" s="23"/>
      <c r="C15" s="167" t="s">
        <v>23</v>
      </c>
      <c r="D15" s="23">
        <v>47382.33</v>
      </c>
    </row>
    <row r="16" ht="18.75" customHeight="1" spans="1:4">
      <c r="A16" s="168" t="s">
        <v>24</v>
      </c>
      <c r="B16" s="23">
        <v>120000</v>
      </c>
      <c r="C16" s="168" t="s">
        <v>25</v>
      </c>
      <c r="D16" s="23"/>
    </row>
    <row r="17" ht="18.75" customHeight="1" spans="1:4">
      <c r="A17" s="168" t="s">
        <v>26</v>
      </c>
      <c r="B17" s="23"/>
      <c r="C17" s="168" t="s">
        <v>27</v>
      </c>
      <c r="D17" s="23"/>
    </row>
    <row r="18" ht="18.75" customHeight="1" spans="1:4">
      <c r="A18" s="169" t="s">
        <v>26</v>
      </c>
      <c r="B18" s="23"/>
      <c r="C18" s="167" t="s">
        <v>28</v>
      </c>
      <c r="D18" s="23"/>
    </row>
    <row r="19" ht="18.75" customHeight="1" spans="1:4">
      <c r="A19" s="169" t="s">
        <v>26</v>
      </c>
      <c r="B19" s="23"/>
      <c r="C19" s="167" t="s">
        <v>29</v>
      </c>
      <c r="D19" s="23"/>
    </row>
    <row r="20" ht="18.75" customHeight="1" spans="1:4">
      <c r="A20" s="169" t="s">
        <v>26</v>
      </c>
      <c r="B20" s="23"/>
      <c r="C20" s="167" t="s">
        <v>30</v>
      </c>
      <c r="D20" s="23"/>
    </row>
    <row r="21" ht="18.75" customHeight="1" spans="1:4">
      <c r="A21" s="169" t="s">
        <v>26</v>
      </c>
      <c r="B21" s="23"/>
      <c r="C21" s="167" t="s">
        <v>31</v>
      </c>
      <c r="D21" s="23"/>
    </row>
    <row r="22" ht="18.75" customHeight="1" spans="1:4">
      <c r="A22" s="169" t="s">
        <v>26</v>
      </c>
      <c r="B22" s="23"/>
      <c r="C22" s="167" t="s">
        <v>32</v>
      </c>
      <c r="D22" s="23"/>
    </row>
    <row r="23" ht="18.75" customHeight="1" spans="1:4">
      <c r="A23" s="169" t="s">
        <v>26</v>
      </c>
      <c r="B23" s="23"/>
      <c r="C23" s="167" t="s">
        <v>33</v>
      </c>
      <c r="D23" s="23"/>
    </row>
    <row r="24" ht="18.75" customHeight="1" spans="1:4">
      <c r="A24" s="169" t="s">
        <v>26</v>
      </c>
      <c r="B24" s="23"/>
      <c r="C24" s="167" t="s">
        <v>34</v>
      </c>
      <c r="D24" s="23"/>
    </row>
    <row r="25" ht="18.75" customHeight="1" spans="1:4">
      <c r="A25" s="169" t="s">
        <v>26</v>
      </c>
      <c r="B25" s="23"/>
      <c r="C25" s="167" t="s">
        <v>35</v>
      </c>
      <c r="D25" s="23">
        <v>44212.32</v>
      </c>
    </row>
    <row r="26" ht="18.75" customHeight="1" spans="1:4">
      <c r="A26" s="169" t="s">
        <v>26</v>
      </c>
      <c r="B26" s="23"/>
      <c r="C26" s="167" t="s">
        <v>36</v>
      </c>
      <c r="D26" s="23"/>
    </row>
    <row r="27" ht="18.75" customHeight="1" spans="1:4">
      <c r="A27" s="169" t="s">
        <v>26</v>
      </c>
      <c r="B27" s="23"/>
      <c r="C27" s="167" t="s">
        <v>37</v>
      </c>
      <c r="D27" s="23"/>
    </row>
    <row r="28" ht="18.75" customHeight="1" spans="1:4">
      <c r="A28" s="169" t="s">
        <v>26</v>
      </c>
      <c r="B28" s="23"/>
      <c r="C28" s="167" t="s">
        <v>38</v>
      </c>
      <c r="D28" s="23"/>
    </row>
    <row r="29" ht="18.75" customHeight="1" spans="1:4">
      <c r="A29" s="169" t="s">
        <v>26</v>
      </c>
      <c r="B29" s="23"/>
      <c r="C29" s="167" t="s">
        <v>39</v>
      </c>
      <c r="D29" s="23"/>
    </row>
    <row r="30" ht="18.75" customHeight="1" spans="1:4">
      <c r="A30" s="170" t="s">
        <v>26</v>
      </c>
      <c r="B30" s="23"/>
      <c r="C30" s="168" t="s">
        <v>40</v>
      </c>
      <c r="D30" s="23"/>
    </row>
    <row r="31" ht="18.75" customHeight="1" spans="1:4">
      <c r="A31" s="170" t="s">
        <v>26</v>
      </c>
      <c r="B31" s="23"/>
      <c r="C31" s="168" t="s">
        <v>41</v>
      </c>
      <c r="D31" s="23"/>
    </row>
    <row r="32" ht="18.75" customHeight="1" spans="1:4">
      <c r="A32" s="170" t="s">
        <v>26</v>
      </c>
      <c r="B32" s="23"/>
      <c r="C32" s="168" t="s">
        <v>42</v>
      </c>
      <c r="D32" s="23"/>
    </row>
    <row r="33" ht="18.75" customHeight="1" spans="1:4">
      <c r="A33" s="170"/>
      <c r="B33" s="23"/>
      <c r="C33" s="168" t="s">
        <v>43</v>
      </c>
      <c r="D33" s="23"/>
    </row>
    <row r="34" ht="18.75" customHeight="1" spans="1:4">
      <c r="A34" s="210" t="s">
        <v>44</v>
      </c>
      <c r="B34" s="171">
        <f>SUM(B7:B11)</f>
        <v>905215.19</v>
      </c>
      <c r="C34" s="211" t="s">
        <v>45</v>
      </c>
      <c r="D34" s="171">
        <v>905215.19</v>
      </c>
    </row>
    <row r="35" ht="18.75" customHeight="1" spans="1:4">
      <c r="A35" s="212" t="s">
        <v>46</v>
      </c>
      <c r="B35" s="23">
        <v>120000</v>
      </c>
      <c r="C35" s="133" t="s">
        <v>47</v>
      </c>
      <c r="D35" s="23">
        <v>120000</v>
      </c>
    </row>
    <row r="36" ht="18.75" customHeight="1" spans="1:4">
      <c r="A36" s="212" t="s">
        <v>48</v>
      </c>
      <c r="B36" s="23"/>
      <c r="C36" s="133" t="s">
        <v>48</v>
      </c>
      <c r="D36" s="23"/>
    </row>
    <row r="37" ht="18.75" customHeight="1" spans="1:4">
      <c r="A37" s="212" t="s">
        <v>49</v>
      </c>
      <c r="B37" s="23">
        <f>B35-B36</f>
        <v>120000</v>
      </c>
      <c r="C37" s="133" t="s">
        <v>50</v>
      </c>
      <c r="D37" s="23">
        <v>120000</v>
      </c>
    </row>
    <row r="38" ht="18.75" customHeight="1" spans="1:4">
      <c r="A38" s="213" t="s">
        <v>51</v>
      </c>
      <c r="B38" s="171">
        <f t="shared" ref="B38:D38" si="0">B34+B35</f>
        <v>1025215.19</v>
      </c>
      <c r="C38" s="211" t="s">
        <v>52</v>
      </c>
      <c r="D38" s="171">
        <f t="shared" si="0"/>
        <v>1025215.19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showZeros="0" workbookViewId="0">
      <selection activeCell="A1" sqref="A1"/>
    </sheetView>
  </sheetViews>
  <sheetFormatPr defaultColWidth="9.13888888888889" defaultRowHeight="14.25" customHeight="1" outlineLevelCol="5"/>
  <cols>
    <col min="1" max="1" width="32.1388888888889" customWidth="1"/>
    <col min="2" max="2" width="16.8518518518519" customWidth="1"/>
    <col min="3" max="3" width="32.1388888888889" customWidth="1"/>
    <col min="4" max="6" width="28.5740740740741" customWidth="1"/>
  </cols>
  <sheetData>
    <row r="1" ht="15" customHeight="1" spans="1:6">
      <c r="A1" s="100">
        <v>1</v>
      </c>
      <c r="B1" s="101">
        <v>0</v>
      </c>
      <c r="C1" s="100">
        <v>1</v>
      </c>
      <c r="D1" s="102"/>
      <c r="E1" s="102"/>
      <c r="F1" s="39" t="s">
        <v>311</v>
      </c>
    </row>
    <row r="2" ht="32.25" customHeight="1" spans="1:6">
      <c r="A2" s="103" t="str">
        <f>"2025"&amp;"年部门政府性基金预算支出预算表"</f>
        <v>2025年部门政府性基金预算支出预算表</v>
      </c>
      <c r="B2" s="104" t="s">
        <v>312</v>
      </c>
      <c r="C2" s="105"/>
      <c r="D2" s="106"/>
      <c r="E2" s="106"/>
      <c r="F2" s="106"/>
    </row>
    <row r="3" ht="18.75" customHeight="1" spans="1:6">
      <c r="A3" s="7" t="str">
        <f>"单位名称："&amp;"中国农村致富技术函授大学临沧市分校"</f>
        <v>单位名称：中国农村致富技术函授大学临沧市分校</v>
      </c>
      <c r="B3" s="7" t="s">
        <v>313</v>
      </c>
      <c r="C3" s="100"/>
      <c r="D3" s="102"/>
      <c r="E3" s="102"/>
      <c r="F3" s="39" t="s">
        <v>1</v>
      </c>
    </row>
    <row r="4" ht="18.75" customHeight="1" spans="1:6">
      <c r="A4" s="107" t="s">
        <v>179</v>
      </c>
      <c r="B4" s="108" t="s">
        <v>74</v>
      </c>
      <c r="C4" s="109" t="s">
        <v>75</v>
      </c>
      <c r="D4" s="13" t="s">
        <v>314</v>
      </c>
      <c r="E4" s="13"/>
      <c r="F4" s="14"/>
    </row>
    <row r="5" ht="18.75" customHeight="1" spans="1:6">
      <c r="A5" s="110"/>
      <c r="B5" s="111"/>
      <c r="C5" s="95"/>
      <c r="D5" s="94" t="s">
        <v>56</v>
      </c>
      <c r="E5" s="94" t="s">
        <v>76</v>
      </c>
      <c r="F5" s="94" t="s">
        <v>77</v>
      </c>
    </row>
    <row r="6" ht="18.75" customHeight="1" spans="1:6">
      <c r="A6" s="110">
        <v>1</v>
      </c>
      <c r="B6" s="112" t="s">
        <v>160</v>
      </c>
      <c r="C6" s="95">
        <v>3</v>
      </c>
      <c r="D6" s="94">
        <v>4</v>
      </c>
      <c r="E6" s="94">
        <v>5</v>
      </c>
      <c r="F6" s="94">
        <v>6</v>
      </c>
    </row>
    <row r="7" ht="18.75" customHeight="1" spans="1:6">
      <c r="A7" s="113"/>
      <c r="B7" s="82"/>
      <c r="C7" s="82"/>
      <c r="D7" s="23"/>
      <c r="E7" s="23"/>
      <c r="F7" s="23"/>
    </row>
    <row r="8" ht="18.75" customHeight="1" spans="1:6">
      <c r="A8" s="113"/>
      <c r="B8" s="82"/>
      <c r="C8" s="82"/>
      <c r="D8" s="23"/>
      <c r="E8" s="23"/>
      <c r="F8" s="23"/>
    </row>
    <row r="9" ht="18.75" customHeight="1" spans="1:6">
      <c r="A9" s="114" t="s">
        <v>117</v>
      </c>
      <c r="B9" s="115" t="s">
        <v>117</v>
      </c>
      <c r="C9" s="116" t="s">
        <v>117</v>
      </c>
      <c r="D9" s="23"/>
      <c r="E9" s="23"/>
      <c r="F9" s="23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A1" sqref="A1"/>
    </sheetView>
  </sheetViews>
  <sheetFormatPr defaultColWidth="9.13888888888889" defaultRowHeight="14.25" customHeight="1"/>
  <cols>
    <col min="1" max="1" width="39.1388888888889" customWidth="1"/>
    <col min="2" max="2" width="21.712962962963" customWidth="1"/>
    <col min="3" max="3" width="35.2777777777778" customWidth="1"/>
    <col min="4" max="4" width="7.71296296296296" customWidth="1"/>
    <col min="5" max="5" width="10.2777777777778" customWidth="1"/>
    <col min="6" max="17" width="16.5740740740741" customWidth="1"/>
  </cols>
  <sheetData>
    <row r="1" ht="1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O1" s="38"/>
      <c r="P1" s="38"/>
      <c r="Q1" s="39" t="s">
        <v>315</v>
      </c>
    </row>
    <row r="2" ht="35.25" customHeight="1" spans="1:17">
      <c r="A2" s="58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1"/>
      <c r="L2" s="6"/>
      <c r="M2" s="6"/>
      <c r="N2" s="6"/>
      <c r="O2" s="51"/>
      <c r="P2" s="51"/>
      <c r="Q2" s="6"/>
    </row>
    <row r="3" ht="18.75" customHeight="1" spans="1:17">
      <c r="A3" s="41" t="str">
        <f>"单位名称："&amp;"中国农村致富技术函授大学临沧市分校"</f>
        <v>单位名称：中国农村致富技术函授大学临沧市分校</v>
      </c>
      <c r="B3" s="93"/>
      <c r="C3" s="93"/>
      <c r="D3" s="93"/>
      <c r="E3" s="93"/>
      <c r="F3" s="93"/>
      <c r="G3" s="93"/>
      <c r="H3" s="93"/>
      <c r="I3" s="93"/>
      <c r="J3" s="93"/>
      <c r="O3" s="65"/>
      <c r="P3" s="65"/>
      <c r="Q3" s="39" t="s">
        <v>166</v>
      </c>
    </row>
    <row r="4" ht="18.75" customHeight="1" spans="1:17">
      <c r="A4" s="11" t="s">
        <v>316</v>
      </c>
      <c r="B4" s="72" t="s">
        <v>317</v>
      </c>
      <c r="C4" s="72" t="s">
        <v>318</v>
      </c>
      <c r="D4" s="72" t="s">
        <v>319</v>
      </c>
      <c r="E4" s="72" t="s">
        <v>320</v>
      </c>
      <c r="F4" s="72" t="s">
        <v>321</v>
      </c>
      <c r="G4" s="44" t="s">
        <v>186</v>
      </c>
      <c r="H4" s="44"/>
      <c r="I4" s="44"/>
      <c r="J4" s="44"/>
      <c r="K4" s="74"/>
      <c r="L4" s="44"/>
      <c r="M4" s="44"/>
      <c r="N4" s="44"/>
      <c r="O4" s="66"/>
      <c r="P4" s="74"/>
      <c r="Q4" s="45"/>
    </row>
    <row r="5" ht="18.75" customHeight="1" spans="1:17">
      <c r="A5" s="16"/>
      <c r="B5" s="75"/>
      <c r="C5" s="75"/>
      <c r="D5" s="75"/>
      <c r="E5" s="75"/>
      <c r="F5" s="75"/>
      <c r="G5" s="75" t="s">
        <v>56</v>
      </c>
      <c r="H5" s="75" t="s">
        <v>59</v>
      </c>
      <c r="I5" s="75" t="s">
        <v>322</v>
      </c>
      <c r="J5" s="75" t="s">
        <v>323</v>
      </c>
      <c r="K5" s="76" t="s">
        <v>324</v>
      </c>
      <c r="L5" s="89" t="s">
        <v>79</v>
      </c>
      <c r="M5" s="89"/>
      <c r="N5" s="89"/>
      <c r="O5" s="90"/>
      <c r="P5" s="91"/>
      <c r="Q5" s="77"/>
    </row>
    <row r="6" ht="30" customHeight="1" spans="1:17">
      <c r="A6" s="18"/>
      <c r="B6" s="77"/>
      <c r="C6" s="77"/>
      <c r="D6" s="77"/>
      <c r="E6" s="77"/>
      <c r="F6" s="77"/>
      <c r="G6" s="77"/>
      <c r="H6" s="77" t="s">
        <v>58</v>
      </c>
      <c r="I6" s="77"/>
      <c r="J6" s="77"/>
      <c r="K6" s="78"/>
      <c r="L6" s="77" t="s">
        <v>58</v>
      </c>
      <c r="M6" s="77" t="s">
        <v>65</v>
      </c>
      <c r="N6" s="77" t="s">
        <v>194</v>
      </c>
      <c r="O6" s="92" t="s">
        <v>67</v>
      </c>
      <c r="P6" s="78" t="s">
        <v>68</v>
      </c>
      <c r="Q6" s="77" t="s">
        <v>69</v>
      </c>
    </row>
    <row r="7" ht="18.75" customHeight="1" spans="1:17">
      <c r="A7" s="33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  <c r="O7" s="95">
        <v>15</v>
      </c>
      <c r="P7" s="95">
        <v>16</v>
      </c>
      <c r="Q7" s="95">
        <v>17</v>
      </c>
    </row>
    <row r="8" ht="18.75" customHeight="1" spans="1:17">
      <c r="A8" s="80" t="s">
        <v>71</v>
      </c>
      <c r="B8" s="81"/>
      <c r="C8" s="81"/>
      <c r="D8" s="81"/>
      <c r="E8" s="96"/>
      <c r="F8" s="23"/>
      <c r="G8" s="23">
        <v>3600</v>
      </c>
      <c r="H8" s="23">
        <v>3600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97" t="s">
        <v>71</v>
      </c>
      <c r="B9" s="81"/>
      <c r="C9" s="81"/>
      <c r="D9" s="81"/>
      <c r="E9" s="98"/>
      <c r="F9" s="23"/>
      <c r="G9" s="23">
        <v>3600</v>
      </c>
      <c r="H9" s="23">
        <v>3600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17" t="s">
        <v>258</v>
      </c>
      <c r="B10" s="81" t="s">
        <v>325</v>
      </c>
      <c r="C10" s="81" t="s">
        <v>326</v>
      </c>
      <c r="D10" s="81" t="s">
        <v>327</v>
      </c>
      <c r="E10" s="98">
        <v>20</v>
      </c>
      <c r="F10" s="23"/>
      <c r="G10" s="23">
        <v>3600</v>
      </c>
      <c r="H10" s="23">
        <v>3600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83" t="s">
        <v>117</v>
      </c>
      <c r="B11" s="84"/>
      <c r="C11" s="84"/>
      <c r="D11" s="84"/>
      <c r="E11" s="96"/>
      <c r="F11" s="23"/>
      <c r="G11" s="23">
        <v>3600</v>
      </c>
      <c r="H11" s="23">
        <v>3600</v>
      </c>
      <c r="I11" s="23"/>
      <c r="J11" s="23"/>
      <c r="K11" s="23"/>
      <c r="L11" s="23"/>
      <c r="M11" s="23"/>
      <c r="N11" s="23"/>
      <c r="O11" s="23"/>
      <c r="P11" s="23"/>
      <c r="Q11" s="23"/>
    </row>
  </sheetData>
  <mergeCells count="16">
    <mergeCell ref="A2:Q2"/>
    <mergeCell ref="A3:F3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A1" sqref="A1"/>
    </sheetView>
  </sheetViews>
  <sheetFormatPr defaultColWidth="9.13888888888889" defaultRowHeight="14.25" customHeight="1"/>
  <cols>
    <col min="1" max="1" width="31.4259259259259" customWidth="1"/>
    <col min="2" max="3" width="21.8518518518519" customWidth="1"/>
    <col min="4" max="14" width="19" customWidth="1"/>
  </cols>
  <sheetData>
    <row r="1" ht="15" customHeight="1" spans="1:14">
      <c r="A1" s="62"/>
      <c r="B1" s="62"/>
      <c r="C1" s="67"/>
      <c r="D1" s="62"/>
      <c r="E1" s="62"/>
      <c r="F1" s="62"/>
      <c r="G1" s="62"/>
      <c r="H1" s="68"/>
      <c r="I1" s="62"/>
      <c r="J1" s="62"/>
      <c r="K1" s="62"/>
      <c r="L1" s="38"/>
      <c r="M1" s="86"/>
      <c r="N1" s="87" t="s">
        <v>328</v>
      </c>
    </row>
    <row r="2" ht="34.5" customHeight="1" spans="1:14">
      <c r="A2" s="40" t="str">
        <f>"2025"&amp;"年部门政府购买服务预算表"</f>
        <v>2025年部门政府购买服务预算表</v>
      </c>
      <c r="B2" s="69"/>
      <c r="C2" s="51"/>
      <c r="D2" s="69"/>
      <c r="E2" s="69"/>
      <c r="F2" s="69"/>
      <c r="G2" s="69"/>
      <c r="H2" s="70"/>
      <c r="I2" s="69"/>
      <c r="J2" s="69"/>
      <c r="K2" s="69"/>
      <c r="L2" s="51"/>
      <c r="M2" s="70"/>
      <c r="N2" s="69"/>
    </row>
    <row r="3" ht="18.75" customHeight="1" spans="1:14">
      <c r="A3" s="59" t="str">
        <f>"单位名称："&amp;"中国农村致富技术函授大学临沧市分校"</f>
        <v>单位名称：中国农村致富技术函授大学临沧市分校</v>
      </c>
      <c r="B3" s="60"/>
      <c r="C3" s="71"/>
      <c r="D3" s="60"/>
      <c r="E3" s="60"/>
      <c r="F3" s="60"/>
      <c r="G3" s="60"/>
      <c r="H3" s="68"/>
      <c r="I3" s="62"/>
      <c r="J3" s="62"/>
      <c r="K3" s="62"/>
      <c r="L3" s="65"/>
      <c r="M3" s="88"/>
      <c r="N3" s="87" t="s">
        <v>166</v>
      </c>
    </row>
    <row r="4" ht="18.75" customHeight="1" spans="1:14">
      <c r="A4" s="11" t="s">
        <v>316</v>
      </c>
      <c r="B4" s="72" t="s">
        <v>329</v>
      </c>
      <c r="C4" s="73" t="s">
        <v>330</v>
      </c>
      <c r="D4" s="44" t="s">
        <v>186</v>
      </c>
      <c r="E4" s="44"/>
      <c r="F4" s="44"/>
      <c r="G4" s="44"/>
      <c r="H4" s="74"/>
      <c r="I4" s="44"/>
      <c r="J4" s="44"/>
      <c r="K4" s="44"/>
      <c r="L4" s="66"/>
      <c r="M4" s="74"/>
      <c r="N4" s="45"/>
    </row>
    <row r="5" ht="18.75" customHeight="1" spans="1:14">
      <c r="A5" s="16"/>
      <c r="B5" s="75"/>
      <c r="C5" s="76"/>
      <c r="D5" s="75" t="s">
        <v>56</v>
      </c>
      <c r="E5" s="75" t="s">
        <v>59</v>
      </c>
      <c r="F5" s="75" t="s">
        <v>322</v>
      </c>
      <c r="G5" s="75" t="s">
        <v>323</v>
      </c>
      <c r="H5" s="76" t="s">
        <v>324</v>
      </c>
      <c r="I5" s="89" t="s">
        <v>79</v>
      </c>
      <c r="J5" s="89"/>
      <c r="K5" s="89"/>
      <c r="L5" s="90"/>
      <c r="M5" s="91"/>
      <c r="N5" s="77"/>
    </row>
    <row r="6" ht="26.25" customHeight="1" spans="1:14">
      <c r="A6" s="18"/>
      <c r="B6" s="77"/>
      <c r="C6" s="78"/>
      <c r="D6" s="77"/>
      <c r="E6" s="77"/>
      <c r="F6" s="77"/>
      <c r="G6" s="77"/>
      <c r="H6" s="78"/>
      <c r="I6" s="77" t="s">
        <v>58</v>
      </c>
      <c r="J6" s="77" t="s">
        <v>65</v>
      </c>
      <c r="K6" s="77" t="s">
        <v>194</v>
      </c>
      <c r="L6" s="92" t="s">
        <v>67</v>
      </c>
      <c r="M6" s="78" t="s">
        <v>68</v>
      </c>
      <c r="N6" s="77" t="s">
        <v>69</v>
      </c>
    </row>
    <row r="7" ht="18.75" customHeight="1" spans="1:14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</row>
    <row r="8" ht="18.75" customHeight="1" spans="1:14">
      <c r="A8" s="80"/>
      <c r="B8" s="81"/>
      <c r="C8" s="8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0"/>
      <c r="B9" s="81"/>
      <c r="C9" s="8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3" t="s">
        <v>117</v>
      </c>
      <c r="B10" s="84"/>
      <c r="C10" s="8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8"/>
  <sheetViews>
    <sheetView showZeros="0" workbookViewId="0">
      <selection activeCell="A1" sqref="A1"/>
    </sheetView>
  </sheetViews>
  <sheetFormatPr defaultColWidth="9.13888888888889" defaultRowHeight="14.25" customHeight="1" outlineLevelRow="7"/>
  <cols>
    <col min="1" max="1" width="37.712962962963" customWidth="1"/>
    <col min="2" max="4" width="17.5740740740741" customWidth="1"/>
    <col min="5" max="14" width="15.712962962963" customWidth="1"/>
  </cols>
  <sheetData>
    <row r="1" ht="15" customHeight="1" spans="1:14">
      <c r="A1" s="30"/>
      <c r="B1" s="30"/>
      <c r="C1" s="30"/>
      <c r="D1" s="57"/>
      <c r="L1" s="38"/>
      <c r="M1" s="38"/>
      <c r="N1" s="38" t="s">
        <v>331</v>
      </c>
    </row>
    <row r="2" ht="27.75" customHeight="1" spans="1:14">
      <c r="A2" s="58" t="str">
        <f>"2025"&amp;"年市对下转移支付预算表"</f>
        <v>2025年市对下转移支付预算表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51"/>
      <c r="M2" s="51"/>
      <c r="N2" s="6"/>
    </row>
    <row r="3" ht="18.75" customHeight="1" spans="1:14">
      <c r="A3" s="59" t="str">
        <f>"单位名称："&amp;"中国农村致富技术函授大学临沧市分校"</f>
        <v>单位名称：中国农村致富技术函授大学临沧市分校</v>
      </c>
      <c r="B3" s="60"/>
      <c r="C3" s="60"/>
      <c r="D3" s="61"/>
      <c r="E3" s="62"/>
      <c r="F3" s="62"/>
      <c r="G3" s="62"/>
      <c r="H3" s="62"/>
      <c r="I3" s="62"/>
      <c r="L3" s="65"/>
      <c r="M3" s="65"/>
      <c r="N3" s="38" t="s">
        <v>166</v>
      </c>
    </row>
    <row r="4" ht="18.75" customHeight="1" spans="1:14">
      <c r="A4" s="31" t="s">
        <v>332</v>
      </c>
      <c r="B4" s="12" t="s">
        <v>186</v>
      </c>
      <c r="C4" s="13"/>
      <c r="D4" s="13"/>
      <c r="E4" s="12" t="s">
        <v>333</v>
      </c>
      <c r="F4" s="13"/>
      <c r="G4" s="13"/>
      <c r="H4" s="13"/>
      <c r="I4" s="13"/>
      <c r="J4" s="13"/>
      <c r="K4" s="13"/>
      <c r="L4" s="66"/>
      <c r="M4" s="66"/>
      <c r="N4" s="14"/>
    </row>
    <row r="5" ht="18.75" customHeight="1" spans="1:14">
      <c r="A5" s="33"/>
      <c r="B5" s="32" t="s">
        <v>56</v>
      </c>
      <c r="C5" s="11" t="s">
        <v>59</v>
      </c>
      <c r="D5" s="63" t="s">
        <v>334</v>
      </c>
      <c r="E5" s="64" t="s">
        <v>335</v>
      </c>
      <c r="F5" s="64" t="s">
        <v>336</v>
      </c>
      <c r="G5" s="64" t="s">
        <v>337</v>
      </c>
      <c r="H5" s="64" t="s">
        <v>338</v>
      </c>
      <c r="I5" s="64" t="s">
        <v>339</v>
      </c>
      <c r="J5" s="64" t="s">
        <v>340</v>
      </c>
      <c r="K5" s="64" t="s">
        <v>341</v>
      </c>
      <c r="L5" s="53" t="s">
        <v>342</v>
      </c>
      <c r="M5" s="53" t="s">
        <v>343</v>
      </c>
      <c r="N5" s="53" t="s">
        <v>344</v>
      </c>
    </row>
    <row r="6" ht="18.75" customHeight="1" spans="1:14">
      <c r="A6" s="64">
        <v>1</v>
      </c>
      <c r="B6" s="64">
        <v>2</v>
      </c>
      <c r="C6" s="64">
        <v>3</v>
      </c>
      <c r="D6" s="12">
        <v>4</v>
      </c>
      <c r="E6" s="64">
        <v>5</v>
      </c>
      <c r="F6" s="64">
        <v>6</v>
      </c>
      <c r="G6" s="64">
        <v>7</v>
      </c>
      <c r="H6" s="12">
        <v>8</v>
      </c>
      <c r="I6" s="64">
        <v>9</v>
      </c>
      <c r="J6" s="64">
        <v>10</v>
      </c>
      <c r="K6" s="64">
        <v>11</v>
      </c>
      <c r="L6" s="53">
        <v>12</v>
      </c>
      <c r="M6" s="53">
        <v>13</v>
      </c>
      <c r="N6" s="53">
        <v>14</v>
      </c>
    </row>
    <row r="7" ht="18.75" customHeight="1" spans="1:14">
      <c r="A7" s="34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ht="18.75" customHeight="1" spans="1:14">
      <c r="A8" s="34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</sheetData>
  <mergeCells count="5">
    <mergeCell ref="A2:N2"/>
    <mergeCell ref="A3:I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showZeros="0" workbookViewId="0">
      <selection activeCell="A1" sqref="A1"/>
    </sheetView>
  </sheetViews>
  <sheetFormatPr defaultColWidth="9.13888888888889" defaultRowHeight="12" customHeight="1" outlineLevelRow="6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ht="15" customHeight="1" spans="10:10">
      <c r="J1" s="38" t="s">
        <v>345</v>
      </c>
    </row>
    <row r="2" ht="36" customHeight="1" spans="1:10">
      <c r="A2" s="5" t="str">
        <f>"2025"&amp;"年市对下转移支付绩效目标表"</f>
        <v>2025年市对下转移支付绩效目标表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"单位名称："&amp;"中国农村致富技术函授大学临沧市分校"</f>
        <v>单位名称：中国农村致富技术函授大学临沧市分校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262</v>
      </c>
      <c r="B4" s="46" t="s">
        <v>263</v>
      </c>
      <c r="C4" s="46" t="s">
        <v>264</v>
      </c>
      <c r="D4" s="46" t="s">
        <v>265</v>
      </c>
      <c r="E4" s="46" t="s">
        <v>266</v>
      </c>
      <c r="F4" s="53" t="s">
        <v>267</v>
      </c>
      <c r="G4" s="46" t="s">
        <v>268</v>
      </c>
      <c r="H4" s="53" t="s">
        <v>269</v>
      </c>
      <c r="I4" s="53" t="s">
        <v>270</v>
      </c>
      <c r="J4" s="46" t="s">
        <v>271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3">
        <v>6</v>
      </c>
      <c r="G5" s="46">
        <v>7</v>
      </c>
      <c r="H5" s="53">
        <v>8</v>
      </c>
      <c r="I5" s="53">
        <v>9</v>
      </c>
      <c r="J5" s="46">
        <v>10</v>
      </c>
    </row>
    <row r="6" ht="18.75" customHeight="1" spans="1:10">
      <c r="A6" s="21"/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"/>
      <c r="B7" s="21"/>
      <c r="C7" s="21"/>
      <c r="D7" s="21"/>
      <c r="E7" s="21"/>
      <c r="F7" s="56"/>
      <c r="G7" s="21"/>
      <c r="H7" s="21"/>
      <c r="I7" s="21"/>
      <c r="J7" s="21"/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showZeros="0" workbookViewId="0">
      <selection activeCell="A1" sqref="A1"/>
    </sheetView>
  </sheetViews>
  <sheetFormatPr defaultColWidth="9.13888888888889" defaultRowHeight="12" customHeight="1" outlineLevelRow="7" outlineLevelCol="7"/>
  <cols>
    <col min="1" max="1" width="29" customWidth="1"/>
    <col min="2" max="2" width="18.712962962963" customWidth="1"/>
    <col min="3" max="3" width="24.8518518518519" customWidth="1"/>
    <col min="4" max="4" width="23.5740740740741" customWidth="1"/>
    <col min="5" max="5" width="17.8518518518519" customWidth="1"/>
    <col min="6" max="6" width="23.5740740740741" customWidth="1"/>
    <col min="7" max="7" width="25.1388888888889" customWidth="1"/>
    <col min="8" max="8" width="18.85185185185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346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"单位名称："&amp;"中国农村致富技术函授大学临沧市分校"</f>
        <v>单位名称：中国农村致富技术函授大学临沧市分校</v>
      </c>
      <c r="B3" s="8"/>
      <c r="C3" s="3"/>
      <c r="H3" s="42" t="s">
        <v>166</v>
      </c>
    </row>
    <row r="4" ht="18.75" customHeight="1" spans="1:8">
      <c r="A4" s="11" t="s">
        <v>179</v>
      </c>
      <c r="B4" s="11" t="s">
        <v>347</v>
      </c>
      <c r="C4" s="11" t="s">
        <v>348</v>
      </c>
      <c r="D4" s="11" t="s">
        <v>349</v>
      </c>
      <c r="E4" s="11" t="s">
        <v>350</v>
      </c>
      <c r="F4" s="43" t="s">
        <v>351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320</v>
      </c>
      <c r="G5" s="46" t="s">
        <v>352</v>
      </c>
      <c r="H5" s="46" t="s">
        <v>353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/>
      <c r="B7" s="47"/>
      <c r="C7" s="34"/>
      <c r="D7" s="34"/>
      <c r="E7" s="34"/>
      <c r="F7" s="48"/>
      <c r="G7" s="23"/>
      <c r="H7" s="23"/>
    </row>
    <row r="8" ht="18.75" customHeight="1" spans="1:8">
      <c r="A8" s="26" t="s">
        <v>56</v>
      </c>
      <c r="B8" s="49"/>
      <c r="C8" s="49"/>
      <c r="D8" s="49"/>
      <c r="E8" s="50"/>
      <c r="F8" s="48"/>
      <c r="G8" s="23"/>
      <c r="H8" s="23"/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A1" sqref="A1"/>
    </sheetView>
  </sheetViews>
  <sheetFormatPr defaultColWidth="9.13888888888889" defaultRowHeight="14.25" customHeight="1"/>
  <cols>
    <col min="1" max="1" width="13.4259259259259" customWidth="1"/>
    <col min="2" max="2" width="43.8703703703704" customWidth="1"/>
    <col min="3" max="3" width="23.8518518518519" customWidth="1"/>
    <col min="4" max="4" width="11.1388888888889" customWidth="1"/>
    <col min="5" max="5" width="33.1666666666667" customWidth="1"/>
    <col min="6" max="6" width="9.85185185185185" customWidth="1"/>
    <col min="7" max="7" width="17.712962962963" customWidth="1"/>
    <col min="8" max="11" width="15.4259259259259" customWidth="1"/>
  </cols>
  <sheetData>
    <row r="1" ht="15" customHeight="1" spans="4:11">
      <c r="D1" s="29"/>
      <c r="E1" s="29"/>
      <c r="F1" s="29"/>
      <c r="G1" s="29"/>
      <c r="H1" s="30"/>
      <c r="I1" s="30"/>
      <c r="J1" s="30"/>
      <c r="K1" s="38" t="s">
        <v>354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"单位名称："&amp;"中国农村致富技术函授大学临沧市分校"</f>
        <v>单位名称：中国农村致富技术函授大学临沧市分校</v>
      </c>
      <c r="B3" s="8"/>
      <c r="C3" s="8"/>
      <c r="D3" s="8"/>
      <c r="E3" s="8"/>
      <c r="F3" s="8"/>
      <c r="G3" s="8"/>
      <c r="H3" s="9"/>
      <c r="I3" s="9"/>
      <c r="J3" s="9"/>
      <c r="K3" s="4" t="s">
        <v>166</v>
      </c>
    </row>
    <row r="4" ht="18.75" customHeight="1" spans="1:11">
      <c r="A4" s="10" t="s">
        <v>249</v>
      </c>
      <c r="B4" s="10" t="s">
        <v>181</v>
      </c>
      <c r="C4" s="10" t="s">
        <v>250</v>
      </c>
      <c r="D4" s="11" t="s">
        <v>182</v>
      </c>
      <c r="E4" s="11" t="s">
        <v>183</v>
      </c>
      <c r="F4" s="11" t="s">
        <v>251</v>
      </c>
      <c r="G4" s="11" t="s">
        <v>252</v>
      </c>
      <c r="H4" s="31" t="s">
        <v>56</v>
      </c>
      <c r="I4" s="12" t="s">
        <v>355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2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3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4"/>
      <c r="B8" s="21"/>
      <c r="C8" s="34"/>
      <c r="D8" s="34"/>
      <c r="E8" s="34"/>
      <c r="F8" s="34"/>
      <c r="G8" s="34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5" t="s">
        <v>117</v>
      </c>
      <c r="B10" s="36"/>
      <c r="C10" s="36"/>
      <c r="D10" s="36"/>
      <c r="E10" s="36"/>
      <c r="F10" s="36"/>
      <c r="G10" s="37"/>
      <c r="H10" s="23"/>
      <c r="I10" s="23"/>
      <c r="J10" s="23"/>
      <c r="K10" s="23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C23" sqref="C23"/>
    </sheetView>
  </sheetViews>
  <sheetFormatPr defaultColWidth="9.13888888888889" defaultRowHeight="14.25" customHeight="1" outlineLevelCol="6"/>
  <cols>
    <col min="1" max="1" width="29.4259259259259" customWidth="1"/>
    <col min="2" max="2" width="23.1388888888889" customWidth="1"/>
    <col min="3" max="3" width="31.5740740740741" customWidth="1"/>
    <col min="4" max="4" width="20.4259259259259" customWidth="1"/>
    <col min="5" max="7" width="23.85185185185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356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"单位名称："&amp;"中国农村致富技术函授大学临沧市分校"</f>
        <v>单位名称：中国农村致富技术函授大学临沧市分校</v>
      </c>
      <c r="B3" s="8"/>
      <c r="C3" s="8"/>
      <c r="D3" s="8"/>
      <c r="E3" s="9"/>
      <c r="F3" s="9"/>
      <c r="G3" s="4" t="s">
        <v>166</v>
      </c>
    </row>
    <row r="4" ht="18.75" customHeight="1" spans="1:7">
      <c r="A4" s="10" t="s">
        <v>250</v>
      </c>
      <c r="B4" s="10" t="s">
        <v>249</v>
      </c>
      <c r="C4" s="10" t="s">
        <v>181</v>
      </c>
      <c r="D4" s="11" t="s">
        <v>357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100000</v>
      </c>
      <c r="F8" s="23"/>
      <c r="G8" s="23"/>
    </row>
    <row r="9" ht="18.75" customHeight="1" spans="1:7">
      <c r="A9" s="24" t="s">
        <v>71</v>
      </c>
      <c r="B9" s="21"/>
      <c r="C9" s="21"/>
      <c r="D9" s="21"/>
      <c r="E9" s="23">
        <v>100000</v>
      </c>
      <c r="F9" s="23"/>
      <c r="G9" s="23"/>
    </row>
    <row r="10" ht="18.75" customHeight="1" spans="1:7">
      <c r="A10" s="25"/>
      <c r="B10" s="21" t="s">
        <v>358</v>
      </c>
      <c r="C10" s="21" t="s">
        <v>258</v>
      </c>
      <c r="D10" s="21" t="s">
        <v>359</v>
      </c>
      <c r="E10" s="23">
        <v>100000</v>
      </c>
      <c r="F10" s="23"/>
      <c r="G10" s="23"/>
    </row>
    <row r="11" ht="18.75" customHeight="1" spans="1:7">
      <c r="A11" s="26" t="s">
        <v>56</v>
      </c>
      <c r="B11" s="27" t="s">
        <v>360</v>
      </c>
      <c r="C11" s="27"/>
      <c r="D11" s="28"/>
      <c r="E11" s="23">
        <v>100000</v>
      </c>
      <c r="F11" s="23"/>
      <c r="G11" s="23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workbookViewId="0">
      <selection activeCell="A1" sqref="A1"/>
    </sheetView>
  </sheetViews>
  <sheetFormatPr defaultColWidth="9.13888888888889" defaultRowHeight="14.25" customHeight="1"/>
  <cols>
    <col min="1" max="1" width="21.1388888888889" customWidth="1"/>
    <col min="2" max="2" width="35.2777777777778" customWidth="1"/>
    <col min="3" max="8" width="20.4259259259259" customWidth="1"/>
    <col min="9" max="11" width="20.5740740740741" customWidth="1"/>
    <col min="12" max="12" width="20.4259259259259" customWidth="1"/>
    <col min="13" max="13" width="20.5740740740741" customWidth="1"/>
    <col min="14" max="19" width="20.4259259259259" customWidth="1"/>
  </cols>
  <sheetData>
    <row r="1" ht="15" customHeight="1" spans="10:19">
      <c r="J1" s="200"/>
      <c r="O1" s="67"/>
      <c r="P1" s="67"/>
      <c r="Q1" s="67"/>
      <c r="R1" s="67"/>
      <c r="S1" s="38" t="s">
        <v>53</v>
      </c>
    </row>
    <row r="2" ht="57.75" customHeight="1" spans="1:19">
      <c r="A2" s="129" t="str">
        <f>"2025"&amp;"年部门收入预算表"</f>
        <v>2025年部门收入预算表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201"/>
      <c r="P2" s="201"/>
      <c r="Q2" s="201"/>
      <c r="R2" s="201"/>
      <c r="S2" s="201"/>
    </row>
    <row r="3" ht="18.75" customHeight="1" spans="1:19">
      <c r="A3" s="41" t="str">
        <f>"单位名称："&amp;"中国农村致富技术函授大学临沧市分校"</f>
        <v>单位名称：中国农村致富技术函授大学临沧市分校</v>
      </c>
      <c r="B3" s="93"/>
      <c r="C3" s="93"/>
      <c r="D3" s="93"/>
      <c r="E3" s="93"/>
      <c r="F3" s="93"/>
      <c r="G3" s="93"/>
      <c r="H3" s="93"/>
      <c r="I3" s="93"/>
      <c r="J3" s="71"/>
      <c r="K3" s="93"/>
      <c r="L3" s="93"/>
      <c r="M3" s="93"/>
      <c r="N3" s="93"/>
      <c r="O3" s="71"/>
      <c r="P3" s="71"/>
      <c r="Q3" s="71"/>
      <c r="R3" s="71"/>
      <c r="S3" s="38" t="s">
        <v>1</v>
      </c>
    </row>
    <row r="4" ht="18.75" customHeight="1" spans="1:19">
      <c r="A4" s="185" t="s">
        <v>54</v>
      </c>
      <c r="B4" s="186" t="s">
        <v>55</v>
      </c>
      <c r="C4" s="186" t="s">
        <v>56</v>
      </c>
      <c r="D4" s="187" t="s">
        <v>57</v>
      </c>
      <c r="E4" s="188"/>
      <c r="F4" s="188"/>
      <c r="G4" s="188"/>
      <c r="H4" s="188"/>
      <c r="I4" s="188"/>
      <c r="J4" s="202"/>
      <c r="K4" s="188"/>
      <c r="L4" s="188"/>
      <c r="M4" s="188"/>
      <c r="N4" s="203"/>
      <c r="O4" s="187" t="s">
        <v>46</v>
      </c>
      <c r="P4" s="187"/>
      <c r="Q4" s="187"/>
      <c r="R4" s="187"/>
      <c r="S4" s="206"/>
    </row>
    <row r="5" ht="18.75" customHeight="1" spans="1:19">
      <c r="A5" s="189"/>
      <c r="B5" s="190"/>
      <c r="C5" s="190"/>
      <c r="D5" s="191" t="s">
        <v>58</v>
      </c>
      <c r="E5" s="191" t="s">
        <v>59</v>
      </c>
      <c r="F5" s="191" t="s">
        <v>60</v>
      </c>
      <c r="G5" s="191" t="s">
        <v>61</v>
      </c>
      <c r="H5" s="191" t="s">
        <v>62</v>
      </c>
      <c r="I5" s="204" t="s">
        <v>63</v>
      </c>
      <c r="J5" s="204"/>
      <c r="K5" s="204"/>
      <c r="L5" s="204"/>
      <c r="M5" s="204"/>
      <c r="N5" s="194"/>
      <c r="O5" s="191" t="s">
        <v>58</v>
      </c>
      <c r="P5" s="191" t="s">
        <v>59</v>
      </c>
      <c r="Q5" s="191" t="s">
        <v>60</v>
      </c>
      <c r="R5" s="191" t="s">
        <v>61</v>
      </c>
      <c r="S5" s="191" t="s">
        <v>64</v>
      </c>
    </row>
    <row r="6" ht="18.75" customHeight="1" spans="1:19">
      <c r="A6" s="192"/>
      <c r="B6" s="193"/>
      <c r="C6" s="193"/>
      <c r="D6" s="194"/>
      <c r="E6" s="194"/>
      <c r="F6" s="194"/>
      <c r="G6" s="194"/>
      <c r="H6" s="194"/>
      <c r="I6" s="193" t="s">
        <v>58</v>
      </c>
      <c r="J6" s="193" t="s">
        <v>65</v>
      </c>
      <c r="K6" s="193" t="s">
        <v>66</v>
      </c>
      <c r="L6" s="193" t="s">
        <v>67</v>
      </c>
      <c r="M6" s="193" t="s">
        <v>68</v>
      </c>
      <c r="N6" s="193" t="s">
        <v>69</v>
      </c>
      <c r="O6" s="205"/>
      <c r="P6" s="205"/>
      <c r="Q6" s="205"/>
      <c r="R6" s="205"/>
      <c r="S6" s="194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5" t="s">
        <v>70</v>
      </c>
      <c r="B8" s="196" t="s">
        <v>71</v>
      </c>
      <c r="C8" s="23">
        <v>1025215.19</v>
      </c>
      <c r="D8" s="23">
        <v>905215.19</v>
      </c>
      <c r="E8" s="23">
        <v>785215.19</v>
      </c>
      <c r="F8" s="23"/>
      <c r="G8" s="23"/>
      <c r="H8" s="23"/>
      <c r="I8" s="23">
        <v>120000</v>
      </c>
      <c r="J8" s="23"/>
      <c r="K8" s="23"/>
      <c r="L8" s="23"/>
      <c r="M8" s="23"/>
      <c r="N8" s="23">
        <v>120000</v>
      </c>
      <c r="O8" s="23">
        <v>120000</v>
      </c>
      <c r="P8" s="23"/>
      <c r="Q8" s="23"/>
      <c r="R8" s="23"/>
      <c r="S8" s="23">
        <v>120000</v>
      </c>
    </row>
    <row r="9" ht="18.75" customHeight="1" spans="1:19">
      <c r="A9" s="97" t="s">
        <v>72</v>
      </c>
      <c r="B9" s="197" t="s">
        <v>71</v>
      </c>
      <c r="C9" s="23">
        <v>1025215.19</v>
      </c>
      <c r="D9" s="23">
        <v>905215.19</v>
      </c>
      <c r="E9" s="23">
        <v>785215.19</v>
      </c>
      <c r="F9" s="23"/>
      <c r="G9" s="23"/>
      <c r="H9" s="23"/>
      <c r="I9" s="23">
        <v>120000</v>
      </c>
      <c r="J9" s="23"/>
      <c r="K9" s="23"/>
      <c r="L9" s="23"/>
      <c r="M9" s="23"/>
      <c r="N9" s="23">
        <v>120000</v>
      </c>
      <c r="O9" s="23">
        <v>120000</v>
      </c>
      <c r="P9" s="23"/>
      <c r="Q9" s="23"/>
      <c r="R9" s="23"/>
      <c r="S9" s="23">
        <v>120000</v>
      </c>
    </row>
    <row r="10" ht="18.75" customHeight="1" spans="1:19">
      <c r="A10" s="198" t="s">
        <v>56</v>
      </c>
      <c r="B10" s="199"/>
      <c r="C10" s="23">
        <v>1025215.19</v>
      </c>
      <c r="D10" s="23">
        <v>905215.19</v>
      </c>
      <c r="E10" s="23">
        <v>785215.19</v>
      </c>
      <c r="F10" s="23"/>
      <c r="G10" s="23"/>
      <c r="H10" s="23"/>
      <c r="I10" s="23">
        <v>120000</v>
      </c>
      <c r="J10" s="23"/>
      <c r="K10" s="23"/>
      <c r="L10" s="23"/>
      <c r="M10" s="23"/>
      <c r="N10" s="23">
        <v>120000</v>
      </c>
      <c r="O10" s="23">
        <v>120000</v>
      </c>
      <c r="P10" s="23"/>
      <c r="Q10" s="23"/>
      <c r="R10" s="23"/>
      <c r="S10" s="23">
        <v>120000</v>
      </c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3"/>
  <sheetViews>
    <sheetView showZeros="0" topLeftCell="A5" workbookViewId="0">
      <selection activeCell="A1" sqref="A1"/>
    </sheetView>
  </sheetViews>
  <sheetFormatPr defaultColWidth="9.13888888888889" defaultRowHeight="14.25" customHeight="1"/>
  <cols>
    <col min="1" max="1" width="14.2777777777778" customWidth="1"/>
    <col min="2" max="2" width="37.712962962963" customWidth="1"/>
    <col min="3" max="6" width="19.1388888888889" customWidth="1"/>
    <col min="7" max="8" width="19" customWidth="1"/>
    <col min="9" max="9" width="18.8518518518519" customWidth="1"/>
    <col min="10" max="11" width="19" customWidth="1"/>
    <col min="12" max="14" width="18.8518518518519" customWidth="1"/>
    <col min="15" max="15" width="19" customWidth="1"/>
  </cols>
  <sheetData>
    <row r="1" ht="15" customHeight="1" spans="1:15">
      <c r="A1" s="1"/>
      <c r="B1" s="1"/>
      <c r="C1" s="1"/>
      <c r="D1" s="173"/>
      <c r="E1" s="1"/>
      <c r="F1" s="1"/>
      <c r="G1" s="1"/>
      <c r="H1" s="173"/>
      <c r="I1" s="1"/>
      <c r="J1" s="173"/>
      <c r="K1" s="1"/>
      <c r="L1" s="1"/>
      <c r="M1" s="1"/>
      <c r="N1" s="1"/>
      <c r="O1" s="39" t="s">
        <v>73</v>
      </c>
    </row>
    <row r="2" ht="42" customHeight="1" spans="1:15">
      <c r="A2" s="5" t="str">
        <f>"2025"&amp;"年部门支出预算表"</f>
        <v>2025年部门支出预算表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</row>
    <row r="3" ht="18.75" customHeight="1" spans="1:15">
      <c r="A3" s="175" t="str">
        <f>"单位名称："&amp;"中国农村致富技术函授大学临沧市分校"</f>
        <v>单位名称：中国农村致富技术函授大学临沧市分校</v>
      </c>
      <c r="B3" s="176"/>
      <c r="C3" s="62"/>
      <c r="D3" s="30"/>
      <c r="E3" s="62"/>
      <c r="F3" s="62"/>
      <c r="G3" s="62"/>
      <c r="H3" s="30"/>
      <c r="I3" s="62"/>
      <c r="J3" s="30"/>
      <c r="K3" s="62"/>
      <c r="L3" s="62"/>
      <c r="M3" s="183"/>
      <c r="N3" s="183"/>
      <c r="O3" s="39" t="s">
        <v>1</v>
      </c>
    </row>
    <row r="4" ht="18.75" customHeight="1" spans="1:15">
      <c r="A4" s="10" t="s">
        <v>74</v>
      </c>
      <c r="B4" s="10" t="s">
        <v>75</v>
      </c>
      <c r="C4" s="10" t="s">
        <v>56</v>
      </c>
      <c r="D4" s="12" t="s">
        <v>59</v>
      </c>
      <c r="E4" s="74" t="s">
        <v>76</v>
      </c>
      <c r="F4" s="139" t="s">
        <v>77</v>
      </c>
      <c r="G4" s="10" t="s">
        <v>60</v>
      </c>
      <c r="H4" s="10" t="s">
        <v>61</v>
      </c>
      <c r="I4" s="10" t="s">
        <v>78</v>
      </c>
      <c r="J4" s="12" t="s">
        <v>79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4" t="s">
        <v>58</v>
      </c>
      <c r="E5" s="92" t="s">
        <v>76</v>
      </c>
      <c r="F5" s="92" t="s">
        <v>77</v>
      </c>
      <c r="G5" s="18"/>
      <c r="H5" s="18"/>
      <c r="I5" s="18"/>
      <c r="J5" s="64" t="s">
        <v>58</v>
      </c>
      <c r="K5" s="46" t="s">
        <v>80</v>
      </c>
      <c r="L5" s="46" t="s">
        <v>81</v>
      </c>
      <c r="M5" s="46" t="s">
        <v>82</v>
      </c>
      <c r="N5" s="46" t="s">
        <v>83</v>
      </c>
      <c r="O5" s="46" t="s">
        <v>84</v>
      </c>
    </row>
    <row r="6" ht="18.75" customHeight="1" spans="1:15">
      <c r="A6" s="117">
        <v>1</v>
      </c>
      <c r="B6" s="117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18.75" customHeight="1" spans="1:15">
      <c r="A7" s="133" t="s">
        <v>85</v>
      </c>
      <c r="B7" s="162" t="s">
        <v>86</v>
      </c>
      <c r="C7" s="23">
        <v>684373.58</v>
      </c>
      <c r="D7" s="23">
        <v>564373.58</v>
      </c>
      <c r="E7" s="23">
        <v>464373.58</v>
      </c>
      <c r="F7" s="23">
        <v>100000</v>
      </c>
      <c r="G7" s="23"/>
      <c r="H7" s="23"/>
      <c r="I7" s="23"/>
      <c r="J7" s="23">
        <v>120000</v>
      </c>
      <c r="K7" s="23"/>
      <c r="L7" s="23"/>
      <c r="M7" s="23"/>
      <c r="N7" s="23"/>
      <c r="O7" s="23">
        <v>120000</v>
      </c>
    </row>
    <row r="8" ht="18.75" customHeight="1" spans="1:15">
      <c r="A8" s="177" t="s">
        <v>87</v>
      </c>
      <c r="B8" s="214" t="s">
        <v>88</v>
      </c>
      <c r="C8" s="23">
        <v>684373.58</v>
      </c>
      <c r="D8" s="23">
        <v>564373.58</v>
      </c>
      <c r="E8" s="23">
        <v>464373.58</v>
      </c>
      <c r="F8" s="23">
        <v>100000</v>
      </c>
      <c r="G8" s="23"/>
      <c r="H8" s="23"/>
      <c r="I8" s="23"/>
      <c r="J8" s="23">
        <v>120000</v>
      </c>
      <c r="K8" s="23"/>
      <c r="L8" s="23"/>
      <c r="M8" s="23"/>
      <c r="N8" s="23"/>
      <c r="O8" s="23">
        <v>120000</v>
      </c>
    </row>
    <row r="9" ht="18.75" customHeight="1" spans="1:15">
      <c r="A9" s="179" t="s">
        <v>89</v>
      </c>
      <c r="B9" s="215" t="s">
        <v>90</v>
      </c>
      <c r="C9" s="23">
        <v>464373.58</v>
      </c>
      <c r="D9" s="23">
        <v>464373.58</v>
      </c>
      <c r="E9" s="23">
        <v>464373.58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9" t="s">
        <v>91</v>
      </c>
      <c r="B10" s="215" t="s">
        <v>92</v>
      </c>
      <c r="C10" s="23">
        <v>220000</v>
      </c>
      <c r="D10" s="23">
        <v>100000</v>
      </c>
      <c r="E10" s="23"/>
      <c r="F10" s="23">
        <v>100000</v>
      </c>
      <c r="G10" s="23"/>
      <c r="H10" s="23"/>
      <c r="I10" s="23"/>
      <c r="J10" s="23">
        <v>120000</v>
      </c>
      <c r="K10" s="23"/>
      <c r="L10" s="23"/>
      <c r="M10" s="23"/>
      <c r="N10" s="23"/>
      <c r="O10" s="23">
        <v>120000</v>
      </c>
    </row>
    <row r="11" ht="18.75" customHeight="1" spans="1:15">
      <c r="A11" s="133" t="s">
        <v>93</v>
      </c>
      <c r="B11" s="162" t="s">
        <v>94</v>
      </c>
      <c r="C11" s="23">
        <v>129246.96</v>
      </c>
      <c r="D11" s="23">
        <v>129246.96</v>
      </c>
      <c r="E11" s="23">
        <v>129246.96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7" t="s">
        <v>95</v>
      </c>
      <c r="B12" s="214" t="s">
        <v>96</v>
      </c>
      <c r="C12" s="23">
        <v>129246.96</v>
      </c>
      <c r="D12" s="23">
        <v>129246.96</v>
      </c>
      <c r="E12" s="23">
        <v>129246.96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9" t="s">
        <v>97</v>
      </c>
      <c r="B13" s="215" t="s">
        <v>98</v>
      </c>
      <c r="C13" s="23">
        <v>67741.2</v>
      </c>
      <c r="D13" s="23">
        <v>67741.2</v>
      </c>
      <c r="E13" s="23">
        <v>67741.2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9" t="s">
        <v>99</v>
      </c>
      <c r="B14" s="215" t="s">
        <v>100</v>
      </c>
      <c r="C14" s="23">
        <v>61505.76</v>
      </c>
      <c r="D14" s="23">
        <v>61505.76</v>
      </c>
      <c r="E14" s="23">
        <v>61505.76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33" t="s">
        <v>101</v>
      </c>
      <c r="B15" s="162" t="s">
        <v>102</v>
      </c>
      <c r="C15" s="23">
        <v>47382.33</v>
      </c>
      <c r="D15" s="23">
        <v>47382.33</v>
      </c>
      <c r="E15" s="23">
        <v>47382.33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7" t="s">
        <v>103</v>
      </c>
      <c r="B16" s="214" t="s">
        <v>104</v>
      </c>
      <c r="C16" s="23">
        <v>47382.33</v>
      </c>
      <c r="D16" s="23">
        <v>47382.33</v>
      </c>
      <c r="E16" s="23">
        <v>47382.33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9" t="s">
        <v>105</v>
      </c>
      <c r="B17" s="215" t="s">
        <v>106</v>
      </c>
      <c r="C17" s="23">
        <v>27293.18</v>
      </c>
      <c r="D17" s="23">
        <v>27293.18</v>
      </c>
      <c r="E17" s="23">
        <v>27293.18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9" t="s">
        <v>107</v>
      </c>
      <c r="B18" s="215" t="s">
        <v>108</v>
      </c>
      <c r="C18" s="23">
        <v>17472.33</v>
      </c>
      <c r="D18" s="23">
        <v>17472.33</v>
      </c>
      <c r="E18" s="23">
        <v>17472.33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9" t="s">
        <v>109</v>
      </c>
      <c r="B19" s="215" t="s">
        <v>110</v>
      </c>
      <c r="C19" s="23">
        <v>2616.82</v>
      </c>
      <c r="D19" s="23">
        <v>2616.82</v>
      </c>
      <c r="E19" s="23">
        <v>2616.82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33" t="s">
        <v>111</v>
      </c>
      <c r="B20" s="162" t="s">
        <v>112</v>
      </c>
      <c r="C20" s="23">
        <v>44212.32</v>
      </c>
      <c r="D20" s="23">
        <v>44212.32</v>
      </c>
      <c r="E20" s="23">
        <v>44212.32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7" t="s">
        <v>113</v>
      </c>
      <c r="B21" s="214" t="s">
        <v>114</v>
      </c>
      <c r="C21" s="23">
        <v>44212.32</v>
      </c>
      <c r="D21" s="23">
        <v>44212.32</v>
      </c>
      <c r="E21" s="23">
        <v>44212.32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9" t="s">
        <v>115</v>
      </c>
      <c r="B22" s="215" t="s">
        <v>116</v>
      </c>
      <c r="C22" s="23">
        <v>44212.32</v>
      </c>
      <c r="D22" s="23">
        <v>44212.32</v>
      </c>
      <c r="E22" s="23">
        <v>44212.32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81" t="s">
        <v>117</v>
      </c>
      <c r="B23" s="182" t="s">
        <v>117</v>
      </c>
      <c r="C23" s="23">
        <v>905215.19</v>
      </c>
      <c r="D23" s="23">
        <v>785215.19</v>
      </c>
      <c r="E23" s="23">
        <v>685215.19</v>
      </c>
      <c r="F23" s="23">
        <v>100000</v>
      </c>
      <c r="G23" s="23"/>
      <c r="H23" s="23"/>
      <c r="I23" s="23"/>
      <c r="J23" s="23">
        <v>120000</v>
      </c>
      <c r="K23" s="23"/>
      <c r="L23" s="23"/>
      <c r="M23" s="23"/>
      <c r="N23" s="23"/>
      <c r="O23" s="23">
        <v>120000</v>
      </c>
    </row>
  </sheetData>
  <mergeCells count="11">
    <mergeCell ref="A2:O2"/>
    <mergeCell ref="A3:L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2" workbookViewId="0">
      <selection activeCell="A1" sqref="A1"/>
    </sheetView>
  </sheetViews>
  <sheetFormatPr defaultColWidth="9.13888888888889" defaultRowHeight="14.25" customHeight="1" outlineLevelCol="3"/>
  <cols>
    <col min="1" max="1" width="39.2777777777778" customWidth="1"/>
    <col min="2" max="2" width="30.8518518518519" customWidth="1"/>
    <col min="3" max="3" width="35.8518518518519" customWidth="1"/>
    <col min="4" max="4" width="29.8518518518519" customWidth="1"/>
  </cols>
  <sheetData>
    <row r="1" ht="15" customHeight="1" spans="1:4">
      <c r="A1" s="1"/>
      <c r="B1" s="1"/>
      <c r="C1" s="1"/>
      <c r="D1" s="39" t="s">
        <v>118</v>
      </c>
    </row>
    <row r="2" ht="36" customHeight="1" spans="1:4">
      <c r="A2" s="5" t="str">
        <f>"2025"&amp;"年部门财政拨款收支预算总表"</f>
        <v>2025年部门财政拨款收支预算总表</v>
      </c>
      <c r="B2" s="160"/>
      <c r="C2" s="160"/>
      <c r="D2" s="160"/>
    </row>
    <row r="3" ht="18.75" customHeight="1" spans="1:4">
      <c r="A3" s="7" t="str">
        <f>"单位名称："&amp;"中国农村致富技术函授大学临沧市分校"</f>
        <v>单位名称：中国农村致富技术函授大学临沧市分校</v>
      </c>
      <c r="B3" s="161"/>
      <c r="C3" s="161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107" t="str">
        <f>"2025"&amp;"年预算数"</f>
        <v>2025年预算数</v>
      </c>
      <c r="C5" s="31" t="s">
        <v>119</v>
      </c>
      <c r="D5" s="107" t="str">
        <f>"2025"&amp;"年预算数"</f>
        <v>2025年预算数</v>
      </c>
    </row>
    <row r="6" ht="18.75" customHeight="1" spans="1:4">
      <c r="A6" s="33"/>
      <c r="B6" s="18"/>
      <c r="C6" s="33"/>
      <c r="D6" s="18"/>
    </row>
    <row r="7" ht="18.75" customHeight="1" spans="1:4">
      <c r="A7" s="162" t="s">
        <v>120</v>
      </c>
      <c r="B7" s="23">
        <v>785215.19</v>
      </c>
      <c r="C7" s="22" t="s">
        <v>121</v>
      </c>
      <c r="D7" s="23">
        <v>785215.19</v>
      </c>
    </row>
    <row r="8" ht="18.75" customHeight="1" spans="1:4">
      <c r="A8" s="163" t="s">
        <v>122</v>
      </c>
      <c r="B8" s="23">
        <v>785215.19</v>
      </c>
      <c r="C8" s="22" t="s">
        <v>123</v>
      </c>
      <c r="D8" s="23"/>
    </row>
    <row r="9" ht="18.75" customHeight="1" spans="1:4">
      <c r="A9" s="163" t="s">
        <v>124</v>
      </c>
      <c r="B9" s="23"/>
      <c r="C9" s="22" t="s">
        <v>125</v>
      </c>
      <c r="D9" s="23"/>
    </row>
    <row r="10" ht="18.75" customHeight="1" spans="1:4">
      <c r="A10" s="163" t="s">
        <v>126</v>
      </c>
      <c r="B10" s="23"/>
      <c r="C10" s="22" t="s">
        <v>127</v>
      </c>
      <c r="D10" s="23"/>
    </row>
    <row r="11" ht="18.75" customHeight="1" spans="1:4">
      <c r="A11" s="164" t="s">
        <v>128</v>
      </c>
      <c r="B11" s="23"/>
      <c r="C11" s="165" t="s">
        <v>129</v>
      </c>
      <c r="D11" s="23"/>
    </row>
    <row r="12" ht="18.75" customHeight="1" spans="1:4">
      <c r="A12" s="166" t="s">
        <v>122</v>
      </c>
      <c r="B12" s="23"/>
      <c r="C12" s="167" t="s">
        <v>130</v>
      </c>
      <c r="D12" s="23"/>
    </row>
    <row r="13" ht="18.75" customHeight="1" spans="1:4">
      <c r="A13" s="166" t="s">
        <v>124</v>
      </c>
      <c r="B13" s="23"/>
      <c r="C13" s="167" t="s">
        <v>131</v>
      </c>
      <c r="D13" s="23">
        <v>564373.58</v>
      </c>
    </row>
    <row r="14" ht="18.75" customHeight="1" spans="1:4">
      <c r="A14" s="166" t="s">
        <v>126</v>
      </c>
      <c r="B14" s="23"/>
      <c r="C14" s="167" t="s">
        <v>132</v>
      </c>
      <c r="D14" s="23"/>
    </row>
    <row r="15" ht="18.75" customHeight="1" spans="1:4">
      <c r="A15" s="166" t="s">
        <v>26</v>
      </c>
      <c r="B15" s="23"/>
      <c r="C15" s="167" t="s">
        <v>133</v>
      </c>
      <c r="D15" s="23">
        <v>129246.96</v>
      </c>
    </row>
    <row r="16" ht="18.75" customHeight="1" spans="1:4">
      <c r="A16" s="166" t="s">
        <v>26</v>
      </c>
      <c r="B16" s="23" t="s">
        <v>26</v>
      </c>
      <c r="C16" s="167" t="s">
        <v>134</v>
      </c>
      <c r="D16" s="23">
        <v>47382.33</v>
      </c>
    </row>
    <row r="17" ht="18.75" customHeight="1" spans="1:4">
      <c r="A17" s="168" t="s">
        <v>26</v>
      </c>
      <c r="B17" s="23" t="s">
        <v>26</v>
      </c>
      <c r="C17" s="167" t="s">
        <v>135</v>
      </c>
      <c r="D17" s="23"/>
    </row>
    <row r="18" ht="18.75" customHeight="1" spans="1:4">
      <c r="A18" s="168" t="s">
        <v>26</v>
      </c>
      <c r="B18" s="23" t="s">
        <v>26</v>
      </c>
      <c r="C18" s="167" t="s">
        <v>136</v>
      </c>
      <c r="D18" s="23"/>
    </row>
    <row r="19" ht="18.75" customHeight="1" spans="1:4">
      <c r="A19" s="169" t="s">
        <v>26</v>
      </c>
      <c r="B19" s="23" t="s">
        <v>26</v>
      </c>
      <c r="C19" s="167" t="s">
        <v>137</v>
      </c>
      <c r="D19" s="23"/>
    </row>
    <row r="20" ht="18.75" customHeight="1" spans="1:4">
      <c r="A20" s="169" t="s">
        <v>26</v>
      </c>
      <c r="B20" s="23" t="s">
        <v>26</v>
      </c>
      <c r="C20" s="167" t="s">
        <v>138</v>
      </c>
      <c r="D20" s="23"/>
    </row>
    <row r="21" ht="18.75" customHeight="1" spans="1:4">
      <c r="A21" s="169" t="s">
        <v>26</v>
      </c>
      <c r="B21" s="23" t="s">
        <v>26</v>
      </c>
      <c r="C21" s="167" t="s">
        <v>139</v>
      </c>
      <c r="D21" s="23"/>
    </row>
    <row r="22" ht="18.75" customHeight="1" spans="1:4">
      <c r="A22" s="169" t="s">
        <v>26</v>
      </c>
      <c r="B22" s="23" t="s">
        <v>26</v>
      </c>
      <c r="C22" s="167" t="s">
        <v>140</v>
      </c>
      <c r="D22" s="23"/>
    </row>
    <row r="23" ht="18.75" customHeight="1" spans="1:4">
      <c r="A23" s="169" t="s">
        <v>26</v>
      </c>
      <c r="B23" s="23" t="s">
        <v>26</v>
      </c>
      <c r="C23" s="167" t="s">
        <v>141</v>
      </c>
      <c r="D23" s="23"/>
    </row>
    <row r="24" ht="18.75" customHeight="1" spans="1:4">
      <c r="A24" s="169" t="s">
        <v>26</v>
      </c>
      <c r="B24" s="23" t="s">
        <v>26</v>
      </c>
      <c r="C24" s="167" t="s">
        <v>142</v>
      </c>
      <c r="D24" s="23"/>
    </row>
    <row r="25" ht="18.75" customHeight="1" spans="1:4">
      <c r="A25" s="169" t="s">
        <v>26</v>
      </c>
      <c r="B25" s="23" t="s">
        <v>26</v>
      </c>
      <c r="C25" s="167" t="s">
        <v>143</v>
      </c>
      <c r="D25" s="23"/>
    </row>
    <row r="26" ht="18.75" customHeight="1" spans="1:4">
      <c r="A26" s="169" t="s">
        <v>26</v>
      </c>
      <c r="B26" s="23" t="s">
        <v>26</v>
      </c>
      <c r="C26" s="167" t="s">
        <v>144</v>
      </c>
      <c r="D26" s="23">
        <v>44212.32</v>
      </c>
    </row>
    <row r="27" ht="18.75" customHeight="1" spans="1:4">
      <c r="A27" s="169" t="s">
        <v>26</v>
      </c>
      <c r="B27" s="23" t="s">
        <v>26</v>
      </c>
      <c r="C27" s="167" t="s">
        <v>145</v>
      </c>
      <c r="D27" s="23"/>
    </row>
    <row r="28" ht="18.75" customHeight="1" spans="1:4">
      <c r="A28" s="169" t="s">
        <v>26</v>
      </c>
      <c r="B28" s="23" t="s">
        <v>26</v>
      </c>
      <c r="C28" s="167" t="s">
        <v>146</v>
      </c>
      <c r="D28" s="23"/>
    </row>
    <row r="29" ht="18.75" customHeight="1" spans="1:4">
      <c r="A29" s="169" t="s">
        <v>26</v>
      </c>
      <c r="B29" s="23" t="s">
        <v>26</v>
      </c>
      <c r="C29" s="167" t="s">
        <v>147</v>
      </c>
      <c r="D29" s="23"/>
    </row>
    <row r="30" ht="18.75" customHeight="1" spans="1:4">
      <c r="A30" s="169" t="s">
        <v>26</v>
      </c>
      <c r="B30" s="23" t="s">
        <v>26</v>
      </c>
      <c r="C30" s="167" t="s">
        <v>148</v>
      </c>
      <c r="D30" s="23"/>
    </row>
    <row r="31" ht="18.75" customHeight="1" spans="1:4">
      <c r="A31" s="170" t="s">
        <v>26</v>
      </c>
      <c r="B31" s="23" t="s">
        <v>26</v>
      </c>
      <c r="C31" s="167" t="s">
        <v>149</v>
      </c>
      <c r="D31" s="23"/>
    </row>
    <row r="32" ht="18.75" customHeight="1" spans="1:4">
      <c r="A32" s="170" t="s">
        <v>26</v>
      </c>
      <c r="B32" s="23" t="s">
        <v>26</v>
      </c>
      <c r="C32" s="167" t="s">
        <v>150</v>
      </c>
      <c r="D32" s="23"/>
    </row>
    <row r="33" ht="18.75" customHeight="1" spans="1:4">
      <c r="A33" s="170" t="s">
        <v>26</v>
      </c>
      <c r="B33" s="23" t="s">
        <v>26</v>
      </c>
      <c r="C33" s="167" t="s">
        <v>151</v>
      </c>
      <c r="D33" s="23"/>
    </row>
    <row r="34" ht="18.75" customHeight="1" spans="1:4">
      <c r="A34" s="170"/>
      <c r="B34" s="23"/>
      <c r="C34" s="167" t="s">
        <v>152</v>
      </c>
      <c r="D34" s="23"/>
    </row>
    <row r="35" ht="18.75" customHeight="1" spans="1:4">
      <c r="A35" s="170" t="s">
        <v>26</v>
      </c>
      <c r="B35" s="23" t="s">
        <v>26</v>
      </c>
      <c r="C35" s="167" t="s">
        <v>153</v>
      </c>
      <c r="D35" s="23"/>
    </row>
    <row r="36" ht="18.75" customHeight="1" spans="1:4">
      <c r="A36" s="55" t="s">
        <v>154</v>
      </c>
      <c r="B36" s="171">
        <v>785215.19</v>
      </c>
      <c r="C36" s="172" t="s">
        <v>52</v>
      </c>
      <c r="D36" s="171">
        <v>785215.19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showZeros="0" workbookViewId="0">
      <selection activeCell="C20" sqref="C20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3" width="24.2777777777778" customWidth="1"/>
    <col min="4" max="4" width="20.4259259259259" customWidth="1"/>
    <col min="5" max="7" width="24.2777777777778" customWidth="1"/>
  </cols>
  <sheetData>
    <row r="1" ht="15" customHeight="1" spans="4:7">
      <c r="D1" s="151"/>
      <c r="F1" s="57"/>
      <c r="G1" s="39" t="s">
        <v>155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2"/>
      <c r="C2" s="152"/>
      <c r="D2" s="152"/>
      <c r="E2" s="152"/>
      <c r="F2" s="152"/>
      <c r="G2" s="152"/>
    </row>
    <row r="3" ht="18" customHeight="1" spans="1:7">
      <c r="A3" s="153" t="str">
        <f>"单位名称："&amp;"中国农村致富技术函授大学临沧市分校"</f>
        <v>单位名称：中国农村致富技术函授大学临沧市分校</v>
      </c>
      <c r="B3" s="29"/>
      <c r="C3" s="30"/>
      <c r="D3" s="30"/>
      <c r="E3" s="30"/>
      <c r="F3" s="102"/>
      <c r="G3" s="39" t="s">
        <v>1</v>
      </c>
    </row>
    <row r="4" ht="20.25" customHeight="1" spans="1:7">
      <c r="A4" s="154" t="s">
        <v>156</v>
      </c>
      <c r="B4" s="155"/>
      <c r="C4" s="107" t="s">
        <v>56</v>
      </c>
      <c r="D4" s="131" t="s">
        <v>76</v>
      </c>
      <c r="E4" s="13"/>
      <c r="F4" s="14"/>
      <c r="G4" s="124" t="s">
        <v>77</v>
      </c>
    </row>
    <row r="5" ht="20.25" customHeight="1" spans="1:7">
      <c r="A5" s="156" t="s">
        <v>74</v>
      </c>
      <c r="B5" s="156" t="s">
        <v>75</v>
      </c>
      <c r="C5" s="33"/>
      <c r="D5" s="64" t="s">
        <v>58</v>
      </c>
      <c r="E5" s="64" t="s">
        <v>157</v>
      </c>
      <c r="F5" s="64" t="s">
        <v>158</v>
      </c>
      <c r="G5" s="94"/>
    </row>
    <row r="6" ht="19.5" customHeight="1" spans="1:7">
      <c r="A6" s="156" t="s">
        <v>159</v>
      </c>
      <c r="B6" s="156" t="s">
        <v>160</v>
      </c>
      <c r="C6" s="156" t="s">
        <v>161</v>
      </c>
      <c r="D6" s="64">
        <v>4</v>
      </c>
      <c r="E6" s="157" t="s">
        <v>162</v>
      </c>
      <c r="F6" s="157" t="s">
        <v>163</v>
      </c>
      <c r="G6" s="156" t="s">
        <v>164</v>
      </c>
    </row>
    <row r="7" ht="18" customHeight="1" spans="1:7">
      <c r="A7" s="34" t="s">
        <v>85</v>
      </c>
      <c r="B7" s="34" t="s">
        <v>86</v>
      </c>
      <c r="C7" s="23">
        <v>564373.58</v>
      </c>
      <c r="D7" s="23">
        <v>464373.58</v>
      </c>
      <c r="E7" s="23">
        <v>443126.88</v>
      </c>
      <c r="F7" s="23">
        <v>21246.7</v>
      </c>
      <c r="G7" s="23">
        <v>100000</v>
      </c>
    </row>
    <row r="8" ht="18" customHeight="1" spans="1:7">
      <c r="A8" s="118" t="s">
        <v>87</v>
      </c>
      <c r="B8" s="118" t="s">
        <v>88</v>
      </c>
      <c r="C8" s="23">
        <v>564373.58</v>
      </c>
      <c r="D8" s="23">
        <v>464373.58</v>
      </c>
      <c r="E8" s="23">
        <v>443126.88</v>
      </c>
      <c r="F8" s="23">
        <v>21246.7</v>
      </c>
      <c r="G8" s="23">
        <v>100000</v>
      </c>
    </row>
    <row r="9" ht="18" customHeight="1" spans="1:7">
      <c r="A9" s="119" t="s">
        <v>89</v>
      </c>
      <c r="B9" s="119" t="s">
        <v>90</v>
      </c>
      <c r="C9" s="23">
        <v>464373.58</v>
      </c>
      <c r="D9" s="23">
        <v>464373.58</v>
      </c>
      <c r="E9" s="23">
        <v>443126.88</v>
      </c>
      <c r="F9" s="23">
        <v>21246.7</v>
      </c>
      <c r="G9" s="23"/>
    </row>
    <row r="10" ht="18" customHeight="1" spans="1:7">
      <c r="A10" s="119" t="s">
        <v>91</v>
      </c>
      <c r="B10" s="119" t="s">
        <v>92</v>
      </c>
      <c r="C10" s="23">
        <v>100000</v>
      </c>
      <c r="D10" s="23"/>
      <c r="E10" s="23"/>
      <c r="F10" s="23"/>
      <c r="G10" s="23">
        <v>100000</v>
      </c>
    </row>
    <row r="11" ht="18" customHeight="1" spans="1:7">
      <c r="A11" s="34" t="s">
        <v>93</v>
      </c>
      <c r="B11" s="34" t="s">
        <v>94</v>
      </c>
      <c r="C11" s="23">
        <v>129246.96</v>
      </c>
      <c r="D11" s="23">
        <v>129246.96</v>
      </c>
      <c r="E11" s="23">
        <v>127446.96</v>
      </c>
      <c r="F11" s="23">
        <v>1800</v>
      </c>
      <c r="G11" s="23"/>
    </row>
    <row r="12" ht="18" customHeight="1" spans="1:7">
      <c r="A12" s="118" t="s">
        <v>95</v>
      </c>
      <c r="B12" s="118" t="s">
        <v>96</v>
      </c>
      <c r="C12" s="23">
        <v>129246.96</v>
      </c>
      <c r="D12" s="23">
        <v>129246.96</v>
      </c>
      <c r="E12" s="23">
        <v>127446.96</v>
      </c>
      <c r="F12" s="23">
        <v>1800</v>
      </c>
      <c r="G12" s="23"/>
    </row>
    <row r="13" ht="18" customHeight="1" spans="1:7">
      <c r="A13" s="119" t="s">
        <v>97</v>
      </c>
      <c r="B13" s="119" t="s">
        <v>98</v>
      </c>
      <c r="C13" s="23">
        <v>67741.2</v>
      </c>
      <c r="D13" s="23">
        <v>67741.2</v>
      </c>
      <c r="E13" s="23">
        <v>65941.2</v>
      </c>
      <c r="F13" s="23">
        <v>1800</v>
      </c>
      <c r="G13" s="23"/>
    </row>
    <row r="14" ht="18" customHeight="1" spans="1:7">
      <c r="A14" s="119" t="s">
        <v>99</v>
      </c>
      <c r="B14" s="119" t="s">
        <v>100</v>
      </c>
      <c r="C14" s="23">
        <v>61505.76</v>
      </c>
      <c r="D14" s="23">
        <v>61505.76</v>
      </c>
      <c r="E14" s="23">
        <v>61505.76</v>
      </c>
      <c r="F14" s="23"/>
      <c r="G14" s="23"/>
    </row>
    <row r="15" ht="18" customHeight="1" spans="1:7">
      <c r="A15" s="34" t="s">
        <v>101</v>
      </c>
      <c r="B15" s="34" t="s">
        <v>102</v>
      </c>
      <c r="C15" s="23">
        <v>47382.33</v>
      </c>
      <c r="D15" s="23">
        <v>47382.33</v>
      </c>
      <c r="E15" s="23">
        <v>47382.33</v>
      </c>
      <c r="F15" s="23"/>
      <c r="G15" s="23"/>
    </row>
    <row r="16" ht="18" customHeight="1" spans="1:7">
      <c r="A16" s="118" t="s">
        <v>103</v>
      </c>
      <c r="B16" s="118" t="s">
        <v>104</v>
      </c>
      <c r="C16" s="23">
        <v>47382.33</v>
      </c>
      <c r="D16" s="23">
        <v>47382.33</v>
      </c>
      <c r="E16" s="23">
        <v>47382.33</v>
      </c>
      <c r="F16" s="23"/>
      <c r="G16" s="23"/>
    </row>
    <row r="17" ht="18" customHeight="1" spans="1:7">
      <c r="A17" s="119" t="s">
        <v>105</v>
      </c>
      <c r="B17" s="119" t="s">
        <v>106</v>
      </c>
      <c r="C17" s="23">
        <v>27293.18</v>
      </c>
      <c r="D17" s="23">
        <v>27293.18</v>
      </c>
      <c r="E17" s="23">
        <v>27293.18</v>
      </c>
      <c r="F17" s="23"/>
      <c r="G17" s="23"/>
    </row>
    <row r="18" ht="18" customHeight="1" spans="1:7">
      <c r="A18" s="119" t="s">
        <v>107</v>
      </c>
      <c r="B18" s="119" t="s">
        <v>108</v>
      </c>
      <c r="C18" s="23">
        <v>17472.33</v>
      </c>
      <c r="D18" s="23">
        <v>17472.33</v>
      </c>
      <c r="E18" s="23">
        <v>17472.33</v>
      </c>
      <c r="F18" s="23"/>
      <c r="G18" s="23"/>
    </row>
    <row r="19" ht="18" customHeight="1" spans="1:7">
      <c r="A19" s="119" t="s">
        <v>109</v>
      </c>
      <c r="B19" s="119" t="s">
        <v>110</v>
      </c>
      <c r="C19" s="23">
        <v>2616.82</v>
      </c>
      <c r="D19" s="23">
        <v>2616.82</v>
      </c>
      <c r="E19" s="23">
        <v>2616.82</v>
      </c>
      <c r="F19" s="23"/>
      <c r="G19" s="23"/>
    </row>
    <row r="20" ht="18" customHeight="1" spans="1:7">
      <c r="A20" s="34" t="s">
        <v>111</v>
      </c>
      <c r="B20" s="34" t="s">
        <v>112</v>
      </c>
      <c r="C20" s="23">
        <v>44212.32</v>
      </c>
      <c r="D20" s="23">
        <v>44212.32</v>
      </c>
      <c r="E20" s="23">
        <v>44212.32</v>
      </c>
      <c r="F20" s="23"/>
      <c r="G20" s="23"/>
    </row>
    <row r="21" ht="18" customHeight="1" spans="1:7">
      <c r="A21" s="118" t="s">
        <v>113</v>
      </c>
      <c r="B21" s="118" t="s">
        <v>114</v>
      </c>
      <c r="C21" s="23">
        <v>44212.32</v>
      </c>
      <c r="D21" s="23">
        <v>44212.32</v>
      </c>
      <c r="E21" s="23">
        <v>44212.32</v>
      </c>
      <c r="F21" s="23"/>
      <c r="G21" s="23"/>
    </row>
    <row r="22" ht="18" customHeight="1" spans="1:7">
      <c r="A22" s="119" t="s">
        <v>115</v>
      </c>
      <c r="B22" s="119" t="s">
        <v>116</v>
      </c>
      <c r="C22" s="23">
        <v>44212.32</v>
      </c>
      <c r="D22" s="23">
        <v>44212.32</v>
      </c>
      <c r="E22" s="23">
        <v>44212.32</v>
      </c>
      <c r="F22" s="23"/>
      <c r="G22" s="23"/>
    </row>
    <row r="23" ht="18" customHeight="1" spans="1:7">
      <c r="A23" s="158" t="s">
        <v>117</v>
      </c>
      <c r="B23" s="159" t="s">
        <v>117</v>
      </c>
      <c r="C23" s="23">
        <v>785215.19</v>
      </c>
      <c r="D23" s="23">
        <v>685215.19</v>
      </c>
      <c r="E23" s="23">
        <v>662168.49</v>
      </c>
      <c r="F23" s="23">
        <v>23046.7</v>
      </c>
      <c r="G23" s="23">
        <v>100000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D21" sqref="D21"/>
    </sheetView>
  </sheetViews>
  <sheetFormatPr defaultColWidth="9.13888888888889" defaultRowHeight="14.25" customHeight="1" outlineLevelCol="6"/>
  <cols>
    <col min="1" max="1" width="23.5740740740741" customWidth="1"/>
    <col min="2" max="7" width="22.8518518518519" customWidth="1"/>
  </cols>
  <sheetData>
    <row r="1" ht="15" customHeight="1" spans="1:7">
      <c r="A1" s="140"/>
      <c r="B1" s="141"/>
      <c r="C1" s="142"/>
      <c r="D1" s="62"/>
      <c r="G1" s="87" t="s">
        <v>165</v>
      </c>
    </row>
    <row r="2" ht="39" customHeight="1" spans="1:7">
      <c r="A2" s="129" t="str">
        <f>"2025"&amp;"年“三公”经费支出预算表"</f>
        <v>2025年“三公”经费支出预算表</v>
      </c>
      <c r="B2" s="51"/>
      <c r="C2" s="51"/>
      <c r="D2" s="51"/>
      <c r="E2" s="51"/>
      <c r="F2" s="51"/>
      <c r="G2" s="51"/>
    </row>
    <row r="3" ht="18.75" customHeight="1" spans="1:7">
      <c r="A3" s="41" t="str">
        <f>"单位名称："&amp;"中国农村致富技术函授大学临沧市分校"</f>
        <v>单位名称：中国农村致富技术函授大学临沧市分校</v>
      </c>
      <c r="B3" s="141"/>
      <c r="C3" s="142"/>
      <c r="D3" s="62"/>
      <c r="E3" s="30"/>
      <c r="G3" s="87" t="s">
        <v>166</v>
      </c>
    </row>
    <row r="4" ht="18.75" customHeight="1" spans="1:7">
      <c r="A4" s="10" t="s">
        <v>167</v>
      </c>
      <c r="B4" s="10" t="s">
        <v>168</v>
      </c>
      <c r="C4" s="31" t="s">
        <v>169</v>
      </c>
      <c r="D4" s="12" t="s">
        <v>170</v>
      </c>
      <c r="E4" s="13"/>
      <c r="F4" s="14"/>
      <c r="G4" s="31" t="s">
        <v>171</v>
      </c>
    </row>
    <row r="5" ht="18.75" customHeight="1" spans="1:7">
      <c r="A5" s="17"/>
      <c r="B5" s="143"/>
      <c r="C5" s="33"/>
      <c r="D5" s="64" t="s">
        <v>58</v>
      </c>
      <c r="E5" s="64" t="s">
        <v>172</v>
      </c>
      <c r="F5" s="64" t="s">
        <v>173</v>
      </c>
      <c r="G5" s="33"/>
    </row>
    <row r="6" ht="18.75" customHeight="1" spans="1:7">
      <c r="A6" s="144">
        <v>1</v>
      </c>
      <c r="B6" s="145">
        <v>1</v>
      </c>
      <c r="C6" s="146">
        <v>2</v>
      </c>
      <c r="D6" s="147">
        <v>3</v>
      </c>
      <c r="E6" s="147">
        <v>4</v>
      </c>
      <c r="F6" s="147">
        <v>5</v>
      </c>
      <c r="G6" s="146">
        <v>6</v>
      </c>
    </row>
    <row r="7" ht="18.75" customHeight="1" spans="1:7">
      <c r="A7" s="148" t="s">
        <v>56</v>
      </c>
      <c r="B7" s="149">
        <v>950</v>
      </c>
      <c r="C7" s="149"/>
      <c r="D7" s="149"/>
      <c r="E7" s="149"/>
      <c r="F7" s="149"/>
      <c r="G7" s="149">
        <v>950</v>
      </c>
    </row>
    <row r="8" ht="18.75" customHeight="1" spans="1:7">
      <c r="A8" s="150" t="s">
        <v>174</v>
      </c>
      <c r="B8" s="149"/>
      <c r="C8" s="149"/>
      <c r="D8" s="149"/>
      <c r="E8" s="149"/>
      <c r="F8" s="149"/>
      <c r="G8" s="149"/>
    </row>
    <row r="9" ht="18.75" customHeight="1" spans="1:7">
      <c r="A9" s="150" t="s">
        <v>175</v>
      </c>
      <c r="B9" s="149">
        <v>950</v>
      </c>
      <c r="C9" s="149"/>
      <c r="D9" s="149"/>
      <c r="E9" s="149"/>
      <c r="F9" s="149"/>
      <c r="G9" s="149">
        <v>950</v>
      </c>
    </row>
    <row r="10" ht="18.75" customHeight="1" spans="1:7">
      <c r="A10" s="150" t="s">
        <v>176</v>
      </c>
      <c r="B10" s="149"/>
      <c r="C10" s="149"/>
      <c r="D10" s="149"/>
      <c r="E10" s="149"/>
      <c r="F10" s="149"/>
      <c r="G10" s="149"/>
    </row>
    <row r="11" ht="18.75" customHeight="1" spans="1:7">
      <c r="A11" s="150" t="s">
        <v>177</v>
      </c>
      <c r="B11" s="149"/>
      <c r="C11" s="149"/>
      <c r="D11" s="149"/>
      <c r="E11" s="149"/>
      <c r="F11" s="149"/>
      <c r="G11" s="149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0"/>
  <sheetViews>
    <sheetView showZeros="0" workbookViewId="0">
      <selection activeCell="A1" sqref="A1"/>
    </sheetView>
  </sheetViews>
  <sheetFormatPr defaultColWidth="9.13888888888889" defaultRowHeight="14.25" customHeight="1"/>
  <cols>
    <col min="1" max="1" width="32.8518518518519" customWidth="1"/>
    <col min="2" max="2" width="25.4259259259259" customWidth="1"/>
    <col min="3" max="3" width="26.5740740740741" customWidth="1"/>
    <col min="4" max="4" width="10.1388888888889" customWidth="1"/>
    <col min="5" max="5" width="28.5925925925926" customWidth="1"/>
    <col min="6" max="6" width="10.2777777777778" customWidth="1"/>
    <col min="7" max="7" width="23" customWidth="1"/>
    <col min="8" max="21" width="19.8518518518519" customWidth="1"/>
    <col min="22" max="23" width="20" customWidth="1"/>
  </cols>
  <sheetData>
    <row r="1" ht="15" customHeight="1" spans="2:23">
      <c r="B1" s="127"/>
      <c r="D1" s="128"/>
      <c r="E1" s="128"/>
      <c r="F1" s="128"/>
      <c r="G1" s="128"/>
      <c r="H1" s="67"/>
      <c r="I1" s="67"/>
      <c r="J1" s="67"/>
      <c r="K1" s="67"/>
      <c r="L1" s="67"/>
      <c r="M1" s="67"/>
      <c r="N1" s="30"/>
      <c r="O1" s="30"/>
      <c r="P1" s="30"/>
      <c r="Q1" s="67"/>
      <c r="U1" s="127"/>
      <c r="W1" s="38" t="s">
        <v>178</v>
      </c>
    </row>
    <row r="2" ht="39.75" customHeight="1" spans="1:23">
      <c r="A2" s="129" t="str">
        <f>"2025"&amp;"年部门基本支出预算表"</f>
        <v>2025年部门基本支出预算表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"/>
      <c r="O2" s="6"/>
      <c r="P2" s="6"/>
      <c r="Q2" s="51"/>
      <c r="R2" s="51"/>
      <c r="S2" s="51"/>
      <c r="T2" s="51"/>
      <c r="U2" s="51"/>
      <c r="V2" s="51"/>
      <c r="W2" s="51"/>
    </row>
    <row r="3" ht="18.75" customHeight="1" spans="1:23">
      <c r="A3" s="7" t="str">
        <f>"单位名称："&amp;"中国农村致富技术函授大学临沧市分校"</f>
        <v>单位名称：中国农村致富技术函授大学临沧市分校</v>
      </c>
      <c r="B3" s="130"/>
      <c r="C3" s="130"/>
      <c r="D3" s="130"/>
      <c r="E3" s="130"/>
      <c r="F3" s="130"/>
      <c r="G3" s="130"/>
      <c r="H3" s="71"/>
      <c r="I3" s="71"/>
      <c r="J3" s="71"/>
      <c r="K3" s="71"/>
      <c r="L3" s="71"/>
      <c r="M3" s="71"/>
      <c r="N3" s="93"/>
      <c r="O3" s="93"/>
      <c r="P3" s="93"/>
      <c r="Q3" s="71"/>
      <c r="U3" s="127"/>
      <c r="W3" s="38" t="s">
        <v>166</v>
      </c>
    </row>
    <row r="4" ht="18" customHeight="1" spans="1:23">
      <c r="A4" s="10" t="s">
        <v>179</v>
      </c>
      <c r="B4" s="10" t="s">
        <v>180</v>
      </c>
      <c r="C4" s="10" t="s">
        <v>181</v>
      </c>
      <c r="D4" s="10" t="s">
        <v>182</v>
      </c>
      <c r="E4" s="10" t="s">
        <v>183</v>
      </c>
      <c r="F4" s="10" t="s">
        <v>184</v>
      </c>
      <c r="G4" s="10" t="s">
        <v>185</v>
      </c>
      <c r="H4" s="131" t="s">
        <v>186</v>
      </c>
      <c r="I4" s="66" t="s">
        <v>186</v>
      </c>
      <c r="J4" s="66"/>
      <c r="K4" s="66"/>
      <c r="L4" s="66"/>
      <c r="M4" s="66"/>
      <c r="N4" s="13"/>
      <c r="O4" s="13"/>
      <c r="P4" s="13"/>
      <c r="Q4" s="74" t="s">
        <v>62</v>
      </c>
      <c r="R4" s="66" t="s">
        <v>79</v>
      </c>
      <c r="S4" s="66"/>
      <c r="T4" s="66"/>
      <c r="U4" s="66"/>
      <c r="V4" s="66"/>
      <c r="W4" s="137"/>
    </row>
    <row r="5" ht="18" customHeight="1" spans="1:23">
      <c r="A5" s="15"/>
      <c r="B5" s="126"/>
      <c r="C5" s="15"/>
      <c r="D5" s="15"/>
      <c r="E5" s="15"/>
      <c r="F5" s="15"/>
      <c r="G5" s="15"/>
      <c r="H5" s="107" t="s">
        <v>187</v>
      </c>
      <c r="I5" s="131" t="s">
        <v>59</v>
      </c>
      <c r="J5" s="66"/>
      <c r="K5" s="66"/>
      <c r="L5" s="66"/>
      <c r="M5" s="137"/>
      <c r="N5" s="12" t="s">
        <v>188</v>
      </c>
      <c r="O5" s="13"/>
      <c r="P5" s="14"/>
      <c r="Q5" s="10" t="s">
        <v>62</v>
      </c>
      <c r="R5" s="131" t="s">
        <v>79</v>
      </c>
      <c r="S5" s="74" t="s">
        <v>65</v>
      </c>
      <c r="T5" s="66" t="s">
        <v>79</v>
      </c>
      <c r="U5" s="74" t="s">
        <v>67</v>
      </c>
      <c r="V5" s="74" t="s">
        <v>68</v>
      </c>
      <c r="W5" s="139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138" t="s">
        <v>189</v>
      </c>
      <c r="J6" s="10" t="s">
        <v>190</v>
      </c>
      <c r="K6" s="10" t="s">
        <v>191</v>
      </c>
      <c r="L6" s="10" t="s">
        <v>192</v>
      </c>
      <c r="M6" s="10" t="s">
        <v>193</v>
      </c>
      <c r="N6" s="10" t="s">
        <v>59</v>
      </c>
      <c r="O6" s="10" t="s">
        <v>60</v>
      </c>
      <c r="P6" s="10" t="s">
        <v>61</v>
      </c>
      <c r="Q6" s="32"/>
      <c r="R6" s="10" t="s">
        <v>58</v>
      </c>
      <c r="S6" s="10" t="s">
        <v>65</v>
      </c>
      <c r="T6" s="10" t="s">
        <v>194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10"/>
      <c r="B7" s="110"/>
      <c r="C7" s="110"/>
      <c r="D7" s="110"/>
      <c r="E7" s="110"/>
      <c r="F7" s="110"/>
      <c r="G7" s="110"/>
      <c r="H7" s="110"/>
      <c r="I7" s="92"/>
      <c r="J7" s="17" t="s">
        <v>195</v>
      </c>
      <c r="K7" s="17" t="s">
        <v>191</v>
      </c>
      <c r="L7" s="17" t="s">
        <v>192</v>
      </c>
      <c r="M7" s="17" t="s">
        <v>193</v>
      </c>
      <c r="N7" s="17" t="s">
        <v>191</v>
      </c>
      <c r="O7" s="17" t="s">
        <v>192</v>
      </c>
      <c r="P7" s="17" t="s">
        <v>193</v>
      </c>
      <c r="Q7" s="17" t="s">
        <v>62</v>
      </c>
      <c r="R7" s="17" t="s">
        <v>58</v>
      </c>
      <c r="S7" s="17" t="s">
        <v>65</v>
      </c>
      <c r="T7" s="17" t="s">
        <v>194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2">
        <v>1</v>
      </c>
      <c r="B8" s="132">
        <v>2</v>
      </c>
      <c r="C8" s="132">
        <v>3</v>
      </c>
      <c r="D8" s="132">
        <v>4</v>
      </c>
      <c r="E8" s="132">
        <v>5</v>
      </c>
      <c r="F8" s="132">
        <v>6</v>
      </c>
      <c r="G8" s="132">
        <v>7</v>
      </c>
      <c r="H8" s="132">
        <v>8</v>
      </c>
      <c r="I8" s="132">
        <v>9</v>
      </c>
      <c r="J8" s="132">
        <v>10</v>
      </c>
      <c r="K8" s="132">
        <v>11</v>
      </c>
      <c r="L8" s="132">
        <v>12</v>
      </c>
      <c r="M8" s="132">
        <v>13</v>
      </c>
      <c r="N8" s="132">
        <v>14</v>
      </c>
      <c r="O8" s="132">
        <v>15</v>
      </c>
      <c r="P8" s="132">
        <v>16</v>
      </c>
      <c r="Q8" s="132">
        <v>17</v>
      </c>
      <c r="R8" s="132">
        <v>18</v>
      </c>
      <c r="S8" s="132">
        <v>19</v>
      </c>
      <c r="T8" s="132">
        <v>20</v>
      </c>
      <c r="U8" s="132">
        <v>21</v>
      </c>
      <c r="V8" s="132">
        <v>22</v>
      </c>
      <c r="W8" s="132">
        <v>23</v>
      </c>
    </row>
    <row r="9" ht="21" customHeight="1" spans="1:23">
      <c r="A9" s="133" t="s">
        <v>71</v>
      </c>
      <c r="B9" s="133"/>
      <c r="C9" s="133"/>
      <c r="D9" s="133"/>
      <c r="E9" s="133"/>
      <c r="F9" s="133"/>
      <c r="G9" s="133"/>
      <c r="H9" s="23">
        <v>685215.19</v>
      </c>
      <c r="I9" s="23">
        <v>685215.19</v>
      </c>
      <c r="J9" s="23"/>
      <c r="K9" s="23"/>
      <c r="L9" s="23">
        <v>685215.19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4" t="s">
        <v>71</v>
      </c>
      <c r="B10" s="21"/>
      <c r="C10" s="21"/>
      <c r="D10" s="21"/>
      <c r="E10" s="21"/>
      <c r="F10" s="21"/>
      <c r="G10" s="21"/>
      <c r="H10" s="23">
        <v>685215.19</v>
      </c>
      <c r="I10" s="23">
        <v>685215.19</v>
      </c>
      <c r="J10" s="23"/>
      <c r="K10" s="23"/>
      <c r="L10" s="23">
        <v>685215.19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34" t="s">
        <v>71</v>
      </c>
      <c r="B11" s="21" t="s">
        <v>196</v>
      </c>
      <c r="C11" s="21" t="s">
        <v>197</v>
      </c>
      <c r="D11" s="21" t="s">
        <v>89</v>
      </c>
      <c r="E11" s="21" t="s">
        <v>90</v>
      </c>
      <c r="F11" s="21" t="s">
        <v>198</v>
      </c>
      <c r="G11" s="21" t="s">
        <v>199</v>
      </c>
      <c r="H11" s="23">
        <v>192420</v>
      </c>
      <c r="I11" s="23">
        <v>192420</v>
      </c>
      <c r="J11" s="23"/>
      <c r="K11" s="23"/>
      <c r="L11" s="23">
        <v>192420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34" t="s">
        <v>71</v>
      </c>
      <c r="B12" s="21" t="s">
        <v>196</v>
      </c>
      <c r="C12" s="21" t="s">
        <v>197</v>
      </c>
      <c r="D12" s="21" t="s">
        <v>89</v>
      </c>
      <c r="E12" s="21" t="s">
        <v>90</v>
      </c>
      <c r="F12" s="21" t="s">
        <v>200</v>
      </c>
      <c r="G12" s="21" t="s">
        <v>201</v>
      </c>
      <c r="H12" s="23">
        <v>11484</v>
      </c>
      <c r="I12" s="23">
        <v>11484</v>
      </c>
      <c r="J12" s="23"/>
      <c r="K12" s="23"/>
      <c r="L12" s="23">
        <v>11484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34" t="s">
        <v>71</v>
      </c>
      <c r="B13" s="21" t="s">
        <v>202</v>
      </c>
      <c r="C13" s="21" t="s">
        <v>203</v>
      </c>
      <c r="D13" s="21" t="s">
        <v>89</v>
      </c>
      <c r="E13" s="21" t="s">
        <v>90</v>
      </c>
      <c r="F13" s="21" t="s">
        <v>204</v>
      </c>
      <c r="G13" s="21" t="s">
        <v>205</v>
      </c>
      <c r="H13" s="23">
        <v>72000</v>
      </c>
      <c r="I13" s="23">
        <v>72000</v>
      </c>
      <c r="J13" s="23"/>
      <c r="K13" s="23"/>
      <c r="L13" s="23">
        <v>72000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34" t="s">
        <v>71</v>
      </c>
      <c r="B14" s="21" t="s">
        <v>196</v>
      </c>
      <c r="C14" s="21" t="s">
        <v>197</v>
      </c>
      <c r="D14" s="21" t="s">
        <v>89</v>
      </c>
      <c r="E14" s="21" t="s">
        <v>90</v>
      </c>
      <c r="F14" s="21" t="s">
        <v>204</v>
      </c>
      <c r="G14" s="21" t="s">
        <v>205</v>
      </c>
      <c r="H14" s="23">
        <v>51120</v>
      </c>
      <c r="I14" s="23">
        <v>51120</v>
      </c>
      <c r="J14" s="23"/>
      <c r="K14" s="23"/>
      <c r="L14" s="23">
        <v>51120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34" t="s">
        <v>71</v>
      </c>
      <c r="B15" s="21" t="s">
        <v>196</v>
      </c>
      <c r="C15" s="21" t="s">
        <v>197</v>
      </c>
      <c r="D15" s="21" t="s">
        <v>89</v>
      </c>
      <c r="E15" s="21" t="s">
        <v>90</v>
      </c>
      <c r="F15" s="21" t="s">
        <v>204</v>
      </c>
      <c r="G15" s="21" t="s">
        <v>205</v>
      </c>
      <c r="H15" s="23">
        <v>42960</v>
      </c>
      <c r="I15" s="23">
        <v>42960</v>
      </c>
      <c r="J15" s="23"/>
      <c r="K15" s="23"/>
      <c r="L15" s="23">
        <v>42960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34" t="s">
        <v>71</v>
      </c>
      <c r="B16" s="21" t="s">
        <v>196</v>
      </c>
      <c r="C16" s="21" t="s">
        <v>197</v>
      </c>
      <c r="D16" s="21" t="s">
        <v>89</v>
      </c>
      <c r="E16" s="21" t="s">
        <v>90</v>
      </c>
      <c r="F16" s="21" t="s">
        <v>204</v>
      </c>
      <c r="G16" s="21" t="s">
        <v>205</v>
      </c>
      <c r="H16" s="23">
        <v>70452</v>
      </c>
      <c r="I16" s="23">
        <v>70452</v>
      </c>
      <c r="J16" s="23"/>
      <c r="K16" s="23"/>
      <c r="L16" s="23">
        <v>70452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34" t="s">
        <v>71</v>
      </c>
      <c r="B17" s="21" t="s">
        <v>206</v>
      </c>
      <c r="C17" s="21" t="s">
        <v>207</v>
      </c>
      <c r="D17" s="21" t="s">
        <v>99</v>
      </c>
      <c r="E17" s="21" t="s">
        <v>100</v>
      </c>
      <c r="F17" s="21" t="s">
        <v>208</v>
      </c>
      <c r="G17" s="21" t="s">
        <v>209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34" t="s">
        <v>71</v>
      </c>
      <c r="B18" s="21" t="s">
        <v>206</v>
      </c>
      <c r="C18" s="21" t="s">
        <v>207</v>
      </c>
      <c r="D18" s="21" t="s">
        <v>99</v>
      </c>
      <c r="E18" s="21" t="s">
        <v>100</v>
      </c>
      <c r="F18" s="21" t="s">
        <v>208</v>
      </c>
      <c r="G18" s="21" t="s">
        <v>209</v>
      </c>
      <c r="H18" s="23">
        <v>61505.76</v>
      </c>
      <c r="I18" s="23">
        <v>61505.76</v>
      </c>
      <c r="J18" s="23"/>
      <c r="K18" s="23"/>
      <c r="L18" s="23">
        <v>61505.76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34" t="s">
        <v>71</v>
      </c>
      <c r="B19" s="21" t="s">
        <v>206</v>
      </c>
      <c r="C19" s="21" t="s">
        <v>207</v>
      </c>
      <c r="D19" s="21" t="s">
        <v>210</v>
      </c>
      <c r="E19" s="21" t="s">
        <v>211</v>
      </c>
      <c r="F19" s="21" t="s">
        <v>212</v>
      </c>
      <c r="G19" s="21" t="s">
        <v>213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34" t="s">
        <v>71</v>
      </c>
      <c r="B20" s="21" t="s">
        <v>206</v>
      </c>
      <c r="C20" s="21" t="s">
        <v>207</v>
      </c>
      <c r="D20" s="21" t="s">
        <v>214</v>
      </c>
      <c r="E20" s="21" t="s">
        <v>215</v>
      </c>
      <c r="F20" s="21" t="s">
        <v>216</v>
      </c>
      <c r="G20" s="21" t="s">
        <v>217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34" t="s">
        <v>71</v>
      </c>
      <c r="B21" s="21" t="s">
        <v>206</v>
      </c>
      <c r="C21" s="21" t="s">
        <v>207</v>
      </c>
      <c r="D21" s="21" t="s">
        <v>105</v>
      </c>
      <c r="E21" s="21" t="s">
        <v>106</v>
      </c>
      <c r="F21" s="21" t="s">
        <v>216</v>
      </c>
      <c r="G21" s="21" t="s">
        <v>217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34" t="s">
        <v>71</v>
      </c>
      <c r="B22" s="21" t="s">
        <v>206</v>
      </c>
      <c r="C22" s="21" t="s">
        <v>207</v>
      </c>
      <c r="D22" s="21" t="s">
        <v>105</v>
      </c>
      <c r="E22" s="21" t="s">
        <v>106</v>
      </c>
      <c r="F22" s="21" t="s">
        <v>216</v>
      </c>
      <c r="G22" s="21" t="s">
        <v>217</v>
      </c>
      <c r="H22" s="23">
        <v>27293.18</v>
      </c>
      <c r="I22" s="23">
        <v>27293.18</v>
      </c>
      <c r="J22" s="23"/>
      <c r="K22" s="23"/>
      <c r="L22" s="23">
        <v>27293.18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34" t="s">
        <v>71</v>
      </c>
      <c r="B23" s="21" t="s">
        <v>206</v>
      </c>
      <c r="C23" s="21" t="s">
        <v>207</v>
      </c>
      <c r="D23" s="21" t="s">
        <v>107</v>
      </c>
      <c r="E23" s="21" t="s">
        <v>108</v>
      </c>
      <c r="F23" s="21" t="s">
        <v>218</v>
      </c>
      <c r="G23" s="21" t="s">
        <v>219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34" t="s">
        <v>71</v>
      </c>
      <c r="B24" s="21" t="s">
        <v>206</v>
      </c>
      <c r="C24" s="21" t="s">
        <v>207</v>
      </c>
      <c r="D24" s="21" t="s">
        <v>107</v>
      </c>
      <c r="E24" s="21" t="s">
        <v>108</v>
      </c>
      <c r="F24" s="21" t="s">
        <v>218</v>
      </c>
      <c r="G24" s="21" t="s">
        <v>219</v>
      </c>
      <c r="H24" s="23">
        <v>17472.33</v>
      </c>
      <c r="I24" s="23">
        <v>17472.33</v>
      </c>
      <c r="J24" s="23"/>
      <c r="K24" s="23"/>
      <c r="L24" s="23">
        <v>17472.33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34" t="s">
        <v>71</v>
      </c>
      <c r="B25" s="21" t="s">
        <v>206</v>
      </c>
      <c r="C25" s="21" t="s">
        <v>207</v>
      </c>
      <c r="D25" s="21" t="s">
        <v>109</v>
      </c>
      <c r="E25" s="21" t="s">
        <v>110</v>
      </c>
      <c r="F25" s="21" t="s">
        <v>220</v>
      </c>
      <c r="G25" s="21" t="s">
        <v>221</v>
      </c>
      <c r="H25" s="23">
        <v>1848</v>
      </c>
      <c r="I25" s="23">
        <v>1848</v>
      </c>
      <c r="J25" s="23"/>
      <c r="K25" s="23"/>
      <c r="L25" s="23">
        <v>1848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34" t="s">
        <v>71</v>
      </c>
      <c r="B26" s="21" t="s">
        <v>206</v>
      </c>
      <c r="C26" s="21" t="s">
        <v>207</v>
      </c>
      <c r="D26" s="21" t="s">
        <v>109</v>
      </c>
      <c r="E26" s="21" t="s">
        <v>110</v>
      </c>
      <c r="F26" s="21" t="s">
        <v>220</v>
      </c>
      <c r="G26" s="21" t="s">
        <v>221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34" t="s">
        <v>71</v>
      </c>
      <c r="B27" s="21" t="s">
        <v>206</v>
      </c>
      <c r="C27" s="21" t="s">
        <v>207</v>
      </c>
      <c r="D27" s="21" t="s">
        <v>109</v>
      </c>
      <c r="E27" s="21" t="s">
        <v>110</v>
      </c>
      <c r="F27" s="21" t="s">
        <v>220</v>
      </c>
      <c r="G27" s="21" t="s">
        <v>221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34" t="s">
        <v>71</v>
      </c>
      <c r="B28" s="21" t="s">
        <v>206</v>
      </c>
      <c r="C28" s="21" t="s">
        <v>207</v>
      </c>
      <c r="D28" s="21" t="s">
        <v>89</v>
      </c>
      <c r="E28" s="21" t="s">
        <v>90</v>
      </c>
      <c r="F28" s="21" t="s">
        <v>220</v>
      </c>
      <c r="G28" s="21" t="s">
        <v>221</v>
      </c>
      <c r="H28" s="23">
        <v>2690.88</v>
      </c>
      <c r="I28" s="23">
        <v>2690.88</v>
      </c>
      <c r="J28" s="23"/>
      <c r="K28" s="23"/>
      <c r="L28" s="23">
        <v>2690.88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34" t="s">
        <v>71</v>
      </c>
      <c r="B29" s="21" t="s">
        <v>206</v>
      </c>
      <c r="C29" s="21" t="s">
        <v>207</v>
      </c>
      <c r="D29" s="21" t="s">
        <v>109</v>
      </c>
      <c r="E29" s="21" t="s">
        <v>110</v>
      </c>
      <c r="F29" s="21" t="s">
        <v>220</v>
      </c>
      <c r="G29" s="21" t="s">
        <v>221</v>
      </c>
      <c r="H29" s="23">
        <v>768.82</v>
      </c>
      <c r="I29" s="23">
        <v>768.82</v>
      </c>
      <c r="J29" s="23"/>
      <c r="K29" s="23"/>
      <c r="L29" s="23">
        <v>768.82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34" t="s">
        <v>71</v>
      </c>
      <c r="B30" s="21" t="s">
        <v>222</v>
      </c>
      <c r="C30" s="21" t="s">
        <v>116</v>
      </c>
      <c r="D30" s="21" t="s">
        <v>115</v>
      </c>
      <c r="E30" s="21" t="s">
        <v>116</v>
      </c>
      <c r="F30" s="21" t="s">
        <v>223</v>
      </c>
      <c r="G30" s="21" t="s">
        <v>116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34" t="s">
        <v>71</v>
      </c>
      <c r="B31" s="21" t="s">
        <v>222</v>
      </c>
      <c r="C31" s="21" t="s">
        <v>116</v>
      </c>
      <c r="D31" s="21" t="s">
        <v>115</v>
      </c>
      <c r="E31" s="21" t="s">
        <v>116</v>
      </c>
      <c r="F31" s="21" t="s">
        <v>223</v>
      </c>
      <c r="G31" s="21" t="s">
        <v>116</v>
      </c>
      <c r="H31" s="23">
        <v>44212.32</v>
      </c>
      <c r="I31" s="23">
        <v>44212.32</v>
      </c>
      <c r="J31" s="23"/>
      <c r="K31" s="23"/>
      <c r="L31" s="23">
        <v>44212.32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34" t="s">
        <v>71</v>
      </c>
      <c r="B32" s="21" t="s">
        <v>224</v>
      </c>
      <c r="C32" s="21" t="s">
        <v>225</v>
      </c>
      <c r="D32" s="21" t="s">
        <v>89</v>
      </c>
      <c r="E32" s="21" t="s">
        <v>90</v>
      </c>
      <c r="F32" s="21" t="s">
        <v>226</v>
      </c>
      <c r="G32" s="21" t="s">
        <v>227</v>
      </c>
      <c r="H32" s="23">
        <v>750</v>
      </c>
      <c r="I32" s="23">
        <v>750</v>
      </c>
      <c r="J32" s="23"/>
      <c r="K32" s="23"/>
      <c r="L32" s="23">
        <v>750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34" t="s">
        <v>71</v>
      </c>
      <c r="B33" s="21" t="s">
        <v>228</v>
      </c>
      <c r="C33" s="21" t="s">
        <v>171</v>
      </c>
      <c r="D33" s="21" t="s">
        <v>89</v>
      </c>
      <c r="E33" s="21" t="s">
        <v>90</v>
      </c>
      <c r="F33" s="21" t="s">
        <v>229</v>
      </c>
      <c r="G33" s="21" t="s">
        <v>171</v>
      </c>
      <c r="H33" s="23">
        <v>950</v>
      </c>
      <c r="I33" s="23">
        <v>950</v>
      </c>
      <c r="J33" s="23"/>
      <c r="K33" s="23"/>
      <c r="L33" s="23">
        <v>950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34" t="s">
        <v>71</v>
      </c>
      <c r="B34" s="21" t="s">
        <v>224</v>
      </c>
      <c r="C34" s="21" t="s">
        <v>225</v>
      </c>
      <c r="D34" s="21" t="s">
        <v>89</v>
      </c>
      <c r="E34" s="21" t="s">
        <v>90</v>
      </c>
      <c r="F34" s="21" t="s">
        <v>230</v>
      </c>
      <c r="G34" s="21" t="s">
        <v>231</v>
      </c>
      <c r="H34" s="23">
        <v>12740</v>
      </c>
      <c r="I34" s="23">
        <v>12740</v>
      </c>
      <c r="J34" s="23"/>
      <c r="K34" s="23"/>
      <c r="L34" s="23">
        <v>12740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34" t="s">
        <v>71</v>
      </c>
      <c r="B35" s="21" t="s">
        <v>232</v>
      </c>
      <c r="C35" s="21" t="s">
        <v>233</v>
      </c>
      <c r="D35" s="21" t="s">
        <v>97</v>
      </c>
      <c r="E35" s="21" t="s">
        <v>98</v>
      </c>
      <c r="F35" s="21" t="s">
        <v>226</v>
      </c>
      <c r="G35" s="21" t="s">
        <v>227</v>
      </c>
      <c r="H35" s="23">
        <v>1800</v>
      </c>
      <c r="I35" s="23">
        <v>1800</v>
      </c>
      <c r="J35" s="23"/>
      <c r="K35" s="23"/>
      <c r="L35" s="23">
        <v>1800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34" t="s">
        <v>71</v>
      </c>
      <c r="B36" s="21" t="s">
        <v>234</v>
      </c>
      <c r="C36" s="21" t="s">
        <v>235</v>
      </c>
      <c r="D36" s="21" t="s">
        <v>89</v>
      </c>
      <c r="E36" s="21" t="s">
        <v>90</v>
      </c>
      <c r="F36" s="21" t="s">
        <v>236</v>
      </c>
      <c r="G36" s="21" t="s">
        <v>237</v>
      </c>
      <c r="H36" s="23">
        <v>2886.3</v>
      </c>
      <c r="I36" s="23">
        <v>2886.3</v>
      </c>
      <c r="J36" s="23"/>
      <c r="K36" s="23"/>
      <c r="L36" s="23">
        <v>2886.3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34" t="s">
        <v>71</v>
      </c>
      <c r="B37" s="21" t="s">
        <v>238</v>
      </c>
      <c r="C37" s="21" t="s">
        <v>239</v>
      </c>
      <c r="D37" s="21" t="s">
        <v>89</v>
      </c>
      <c r="E37" s="21" t="s">
        <v>90</v>
      </c>
      <c r="F37" s="21" t="s">
        <v>240</v>
      </c>
      <c r="G37" s="21" t="s">
        <v>239</v>
      </c>
      <c r="H37" s="23">
        <v>3848.4</v>
      </c>
      <c r="I37" s="23">
        <v>3848.4</v>
      </c>
      <c r="J37" s="23"/>
      <c r="K37" s="23"/>
      <c r="L37" s="23">
        <v>3848.4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34" t="s">
        <v>71</v>
      </c>
      <c r="B38" s="21" t="s">
        <v>241</v>
      </c>
      <c r="C38" s="21" t="s">
        <v>242</v>
      </c>
      <c r="D38" s="21" t="s">
        <v>89</v>
      </c>
      <c r="E38" s="21" t="s">
        <v>90</v>
      </c>
      <c r="F38" s="21" t="s">
        <v>243</v>
      </c>
      <c r="G38" s="21" t="s">
        <v>242</v>
      </c>
      <c r="H38" s="23">
        <v>72</v>
      </c>
      <c r="I38" s="23">
        <v>72</v>
      </c>
      <c r="J38" s="23"/>
      <c r="K38" s="23"/>
      <c r="L38" s="23">
        <v>72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34" t="s">
        <v>71</v>
      </c>
      <c r="B39" s="21" t="s">
        <v>244</v>
      </c>
      <c r="C39" s="21" t="s">
        <v>245</v>
      </c>
      <c r="D39" s="21" t="s">
        <v>97</v>
      </c>
      <c r="E39" s="21" t="s">
        <v>98</v>
      </c>
      <c r="F39" s="21" t="s">
        <v>246</v>
      </c>
      <c r="G39" s="21" t="s">
        <v>247</v>
      </c>
      <c r="H39" s="23">
        <v>65941.2</v>
      </c>
      <c r="I39" s="23">
        <v>65941.2</v>
      </c>
      <c r="J39" s="23"/>
      <c r="K39" s="23"/>
      <c r="L39" s="23">
        <v>65941.2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35" t="s">
        <v>117</v>
      </c>
      <c r="B40" s="135"/>
      <c r="C40" s="135"/>
      <c r="D40" s="135"/>
      <c r="E40" s="135"/>
      <c r="F40" s="135"/>
      <c r="G40" s="136"/>
      <c r="H40" s="23">
        <v>685215.19</v>
      </c>
      <c r="I40" s="23">
        <v>685215.19</v>
      </c>
      <c r="J40" s="23"/>
      <c r="K40" s="23"/>
      <c r="L40" s="23">
        <v>685215.19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</sheetData>
  <mergeCells count="30">
    <mergeCell ref="A2:W2"/>
    <mergeCell ref="A3:G3"/>
    <mergeCell ref="H4:W4"/>
    <mergeCell ref="I5:M5"/>
    <mergeCell ref="N5:P5"/>
    <mergeCell ref="R5:W5"/>
    <mergeCell ref="A40:G40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3"/>
  <sheetViews>
    <sheetView showZeros="0" topLeftCell="G11" workbookViewId="0">
      <selection activeCell="A1" sqref="A1"/>
    </sheetView>
  </sheetViews>
  <sheetFormatPr defaultColWidth="9.13888888888889" defaultRowHeight="14.25" customHeight="1"/>
  <cols>
    <col min="1" max="1" width="12.4259259259259" customWidth="1"/>
    <col min="2" max="2" width="30.4444444444444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21" width="19.1388888888889" customWidth="1"/>
    <col min="22" max="23" width="19.2777777777778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248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"单位名称："&amp;"中国农村致富技术函授大学临沧市分校"</f>
        <v>单位名称：中国农村致富技术函授大学临沧市分校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166</v>
      </c>
    </row>
    <row r="4" ht="18.75" customHeight="1" spans="1:23">
      <c r="A4" s="10" t="s">
        <v>249</v>
      </c>
      <c r="B4" s="11" t="s">
        <v>180</v>
      </c>
      <c r="C4" s="10" t="s">
        <v>181</v>
      </c>
      <c r="D4" s="10" t="s">
        <v>250</v>
      </c>
      <c r="E4" s="11" t="s">
        <v>182</v>
      </c>
      <c r="F4" s="11" t="s">
        <v>183</v>
      </c>
      <c r="G4" s="11" t="s">
        <v>251</v>
      </c>
      <c r="H4" s="11" t="s">
        <v>252</v>
      </c>
      <c r="I4" s="31" t="s">
        <v>56</v>
      </c>
      <c r="J4" s="12" t="s">
        <v>253</v>
      </c>
      <c r="K4" s="13"/>
      <c r="L4" s="13"/>
      <c r="M4" s="14"/>
      <c r="N4" s="12" t="s">
        <v>188</v>
      </c>
      <c r="O4" s="13"/>
      <c r="P4" s="14"/>
      <c r="Q4" s="11" t="s">
        <v>62</v>
      </c>
      <c r="R4" s="12" t="s">
        <v>79</v>
      </c>
      <c r="S4" s="13"/>
      <c r="T4" s="13"/>
      <c r="U4" s="13"/>
      <c r="V4" s="13"/>
      <c r="W4" s="14"/>
    </row>
    <row r="5" ht="18.75" customHeight="1" spans="1:23">
      <c r="A5" s="15"/>
      <c r="B5" s="32"/>
      <c r="C5" s="15"/>
      <c r="D5" s="15"/>
      <c r="E5" s="16"/>
      <c r="F5" s="16"/>
      <c r="G5" s="16"/>
      <c r="H5" s="16"/>
      <c r="I5" s="32"/>
      <c r="J5" s="123" t="s">
        <v>59</v>
      </c>
      <c r="K5" s="124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194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32"/>
      <c r="J6" s="125" t="s">
        <v>58</v>
      </c>
      <c r="K6" s="94"/>
      <c r="L6" s="32"/>
      <c r="M6" s="32"/>
      <c r="N6" s="32"/>
      <c r="O6" s="32"/>
      <c r="P6" s="32"/>
      <c r="Q6" s="32"/>
      <c r="R6" s="32"/>
      <c r="S6" s="126"/>
      <c r="T6" s="126"/>
      <c r="U6" s="126"/>
      <c r="V6" s="126"/>
      <c r="W6" s="126"/>
    </row>
    <row r="7" ht="18.75" customHeight="1" spans="1:23">
      <c r="A7" s="17"/>
      <c r="B7" s="33"/>
      <c r="C7" s="17"/>
      <c r="D7" s="17"/>
      <c r="E7" s="18"/>
      <c r="F7" s="18"/>
      <c r="G7" s="18"/>
      <c r="H7" s="18"/>
      <c r="I7" s="33"/>
      <c r="J7" s="46" t="s">
        <v>58</v>
      </c>
      <c r="K7" s="46" t="s">
        <v>254</v>
      </c>
      <c r="L7" s="18"/>
      <c r="M7" s="18"/>
      <c r="N7" s="18"/>
      <c r="O7" s="18"/>
      <c r="P7" s="18"/>
      <c r="Q7" s="18"/>
      <c r="R7" s="18"/>
      <c r="S7" s="18"/>
      <c r="T7" s="18"/>
      <c r="U7" s="33"/>
      <c r="V7" s="18"/>
      <c r="W7" s="18"/>
    </row>
    <row r="8" ht="18.75" customHeight="1" spans="1:23">
      <c r="A8" s="121">
        <v>1</v>
      </c>
      <c r="B8" s="121">
        <v>2</v>
      </c>
      <c r="C8" s="121">
        <v>3</v>
      </c>
      <c r="D8" s="121">
        <v>4</v>
      </c>
      <c r="E8" s="121">
        <v>5</v>
      </c>
      <c r="F8" s="121">
        <v>6</v>
      </c>
      <c r="G8" s="121">
        <v>7</v>
      </c>
      <c r="H8" s="121">
        <v>8</v>
      </c>
      <c r="I8" s="121">
        <v>9</v>
      </c>
      <c r="J8" s="121">
        <v>10</v>
      </c>
      <c r="K8" s="121">
        <v>11</v>
      </c>
      <c r="L8" s="121">
        <v>12</v>
      </c>
      <c r="M8" s="121">
        <v>13</v>
      </c>
      <c r="N8" s="121">
        <v>14</v>
      </c>
      <c r="O8" s="121">
        <v>15</v>
      </c>
      <c r="P8" s="121">
        <v>16</v>
      </c>
      <c r="Q8" s="121">
        <v>17</v>
      </c>
      <c r="R8" s="121">
        <v>18</v>
      </c>
      <c r="S8" s="121">
        <v>19</v>
      </c>
      <c r="T8" s="121">
        <v>20</v>
      </c>
      <c r="U8" s="121">
        <v>21</v>
      </c>
      <c r="V8" s="121">
        <v>22</v>
      </c>
      <c r="W8" s="121">
        <v>23</v>
      </c>
    </row>
    <row r="9" ht="18.75" customHeight="1" spans="1:23">
      <c r="A9" s="21"/>
      <c r="B9" s="21"/>
      <c r="C9" s="21" t="s">
        <v>255</v>
      </c>
      <c r="D9" s="21"/>
      <c r="E9" s="21"/>
      <c r="F9" s="21"/>
      <c r="G9" s="21"/>
      <c r="H9" s="21"/>
      <c r="I9" s="23">
        <v>120000</v>
      </c>
      <c r="J9" s="23"/>
      <c r="K9" s="23"/>
      <c r="L9" s="23"/>
      <c r="M9" s="23"/>
      <c r="N9" s="23"/>
      <c r="O9" s="23"/>
      <c r="P9" s="23"/>
      <c r="Q9" s="23"/>
      <c r="R9" s="23">
        <v>120000</v>
      </c>
      <c r="S9" s="23"/>
      <c r="T9" s="23"/>
      <c r="U9" s="23"/>
      <c r="V9" s="23"/>
      <c r="W9" s="23">
        <v>120000</v>
      </c>
    </row>
    <row r="10" ht="18.75" customHeight="1" spans="1:23">
      <c r="A10" s="122" t="s">
        <v>256</v>
      </c>
      <c r="B10" s="122" t="s">
        <v>257</v>
      </c>
      <c r="C10" s="21" t="s">
        <v>255</v>
      </c>
      <c r="D10" s="122" t="s">
        <v>71</v>
      </c>
      <c r="E10" s="122" t="s">
        <v>91</v>
      </c>
      <c r="F10" s="122" t="s">
        <v>92</v>
      </c>
      <c r="G10" s="122" t="s">
        <v>236</v>
      </c>
      <c r="H10" s="122" t="s">
        <v>237</v>
      </c>
      <c r="I10" s="23">
        <v>120000</v>
      </c>
      <c r="J10" s="23"/>
      <c r="K10" s="23"/>
      <c r="L10" s="23"/>
      <c r="M10" s="23"/>
      <c r="N10" s="23"/>
      <c r="O10" s="23"/>
      <c r="P10" s="23"/>
      <c r="Q10" s="23"/>
      <c r="R10" s="23">
        <v>120000</v>
      </c>
      <c r="S10" s="23"/>
      <c r="T10" s="23"/>
      <c r="U10" s="23"/>
      <c r="V10" s="23"/>
      <c r="W10" s="23">
        <v>120000</v>
      </c>
    </row>
    <row r="11" ht="18.75" customHeight="1" spans="1:23">
      <c r="A11" s="25"/>
      <c r="B11" s="25"/>
      <c r="C11" s="21" t="s">
        <v>258</v>
      </c>
      <c r="D11" s="25"/>
      <c r="E11" s="25"/>
      <c r="F11" s="25"/>
      <c r="G11" s="25"/>
      <c r="H11" s="25"/>
      <c r="I11" s="23">
        <v>100000</v>
      </c>
      <c r="J11" s="23">
        <v>100000</v>
      </c>
      <c r="K11" s="23">
        <v>100000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2" t="s">
        <v>259</v>
      </c>
      <c r="B12" s="122" t="s">
        <v>260</v>
      </c>
      <c r="C12" s="21" t="s">
        <v>258</v>
      </c>
      <c r="D12" s="122" t="s">
        <v>71</v>
      </c>
      <c r="E12" s="122" t="s">
        <v>91</v>
      </c>
      <c r="F12" s="122" t="s">
        <v>92</v>
      </c>
      <c r="G12" s="122" t="s">
        <v>236</v>
      </c>
      <c r="H12" s="122" t="s">
        <v>237</v>
      </c>
      <c r="I12" s="23">
        <v>100000</v>
      </c>
      <c r="J12" s="23">
        <v>100000</v>
      </c>
      <c r="K12" s="23">
        <v>100000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35" t="s">
        <v>117</v>
      </c>
      <c r="B13" s="36"/>
      <c r="C13" s="36"/>
      <c r="D13" s="36"/>
      <c r="E13" s="36"/>
      <c r="F13" s="36"/>
      <c r="G13" s="36"/>
      <c r="H13" s="37"/>
      <c r="I13" s="23">
        <v>220000</v>
      </c>
      <c r="J13" s="23">
        <v>100000</v>
      </c>
      <c r="K13" s="23">
        <v>100000</v>
      </c>
      <c r="L13" s="23"/>
      <c r="M13" s="23"/>
      <c r="N13" s="23"/>
      <c r="O13" s="23"/>
      <c r="P13" s="23"/>
      <c r="Q13" s="23"/>
      <c r="R13" s="23">
        <v>120000</v>
      </c>
      <c r="S13" s="23"/>
      <c r="T13" s="23"/>
      <c r="U13" s="23"/>
      <c r="V13" s="23"/>
      <c r="W13" s="23">
        <v>120000</v>
      </c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3"/>
  <sheetViews>
    <sheetView showZeros="0" tabSelected="1" topLeftCell="A3" workbookViewId="0">
      <selection activeCell="E16" sqref="E16"/>
    </sheetView>
  </sheetViews>
  <sheetFormatPr defaultColWidth="9.13888888888889" defaultRowHeight="12" customHeight="1"/>
  <cols>
    <col min="1" max="1" width="34.2777777777778" customWidth="1"/>
    <col min="2" max="2" width="48" customWidth="1"/>
    <col min="3" max="5" width="18.2777777777778" customWidth="1"/>
    <col min="6" max="6" width="12" customWidth="1"/>
    <col min="7" max="7" width="17" customWidth="1"/>
    <col min="8" max="9" width="12" customWidth="1"/>
    <col min="10" max="10" width="27.5740740740741" customWidth="1"/>
  </cols>
  <sheetData>
    <row r="1" ht="15" customHeight="1" spans="10:10">
      <c r="J1" s="86" t="s">
        <v>261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"单位名称："&amp;"中国农村致富技术函授大学临沧市分校"</f>
        <v>单位名称：中国农村致富技术函授大学临沧市分校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262</v>
      </c>
      <c r="B4" s="46" t="s">
        <v>263</v>
      </c>
      <c r="C4" s="46" t="s">
        <v>264</v>
      </c>
      <c r="D4" s="46" t="s">
        <v>265</v>
      </c>
      <c r="E4" s="46" t="s">
        <v>266</v>
      </c>
      <c r="F4" s="53" t="s">
        <v>267</v>
      </c>
      <c r="G4" s="46" t="s">
        <v>268</v>
      </c>
      <c r="H4" s="53" t="s">
        <v>269</v>
      </c>
      <c r="I4" s="53" t="s">
        <v>270</v>
      </c>
      <c r="J4" s="46" t="s">
        <v>271</v>
      </c>
    </row>
    <row r="5" ht="18.75" customHeight="1" spans="1:10">
      <c r="A5" s="117">
        <v>1</v>
      </c>
      <c r="B5" s="117">
        <v>2</v>
      </c>
      <c r="C5" s="117">
        <v>3</v>
      </c>
      <c r="D5" s="117">
        <v>4</v>
      </c>
      <c r="E5" s="117">
        <v>5</v>
      </c>
      <c r="F5" s="117">
        <v>6</v>
      </c>
      <c r="G5" s="117">
        <v>7</v>
      </c>
      <c r="H5" s="117">
        <v>8</v>
      </c>
      <c r="I5" s="117">
        <v>9</v>
      </c>
      <c r="J5" s="117">
        <v>10</v>
      </c>
    </row>
    <row r="6" ht="18.75" customHeight="1" spans="1:10">
      <c r="A6" s="34" t="s">
        <v>71</v>
      </c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118" t="s">
        <v>71</v>
      </c>
      <c r="B7" s="21"/>
      <c r="C7" s="21"/>
      <c r="D7" s="21"/>
      <c r="E7" s="34"/>
      <c r="F7" s="21"/>
      <c r="G7" s="34"/>
      <c r="H7" s="21"/>
      <c r="I7" s="21"/>
      <c r="J7" s="34"/>
    </row>
    <row r="8" ht="18.75" customHeight="1" spans="1:10">
      <c r="A8" s="216" t="s">
        <v>255</v>
      </c>
      <c r="B8" s="21" t="s">
        <v>272</v>
      </c>
      <c r="C8" s="21" t="s">
        <v>273</v>
      </c>
      <c r="D8" s="21" t="s">
        <v>274</v>
      </c>
      <c r="E8" s="34" t="s">
        <v>275</v>
      </c>
      <c r="F8" s="21" t="s">
        <v>276</v>
      </c>
      <c r="G8" s="34" t="s">
        <v>277</v>
      </c>
      <c r="H8" s="21" t="s">
        <v>278</v>
      </c>
      <c r="I8" s="21" t="s">
        <v>279</v>
      </c>
      <c r="J8" s="34" t="s">
        <v>280</v>
      </c>
    </row>
    <row r="9" ht="18.75" customHeight="1" spans="1:10">
      <c r="A9" s="216" t="s">
        <v>255</v>
      </c>
      <c r="B9" s="21" t="s">
        <v>281</v>
      </c>
      <c r="C9" s="21" t="s">
        <v>273</v>
      </c>
      <c r="D9" s="21" t="s">
        <v>274</v>
      </c>
      <c r="E9" s="34" t="s">
        <v>282</v>
      </c>
      <c r="F9" s="21" t="s">
        <v>276</v>
      </c>
      <c r="G9" s="34" t="s">
        <v>283</v>
      </c>
      <c r="H9" s="21" t="s">
        <v>284</v>
      </c>
      <c r="I9" s="21" t="s">
        <v>279</v>
      </c>
      <c r="J9" s="34" t="s">
        <v>285</v>
      </c>
    </row>
    <row r="10" ht="18.75" customHeight="1" spans="1:10">
      <c r="A10" s="216" t="s">
        <v>255</v>
      </c>
      <c r="B10" s="21" t="s">
        <v>281</v>
      </c>
      <c r="C10" s="21" t="s">
        <v>273</v>
      </c>
      <c r="D10" s="21" t="s">
        <v>286</v>
      </c>
      <c r="E10" s="34" t="s">
        <v>287</v>
      </c>
      <c r="F10" s="21" t="s">
        <v>288</v>
      </c>
      <c r="G10" s="34" t="s">
        <v>289</v>
      </c>
      <c r="H10" s="21" t="s">
        <v>290</v>
      </c>
      <c r="I10" s="21" t="s">
        <v>279</v>
      </c>
      <c r="J10" s="34" t="s">
        <v>291</v>
      </c>
    </row>
    <row r="11" ht="18.75" customHeight="1" spans="1:10">
      <c r="A11" s="216" t="s">
        <v>255</v>
      </c>
      <c r="B11" s="21" t="s">
        <v>281</v>
      </c>
      <c r="C11" s="21" t="s">
        <v>273</v>
      </c>
      <c r="D11" s="21" t="s">
        <v>286</v>
      </c>
      <c r="E11" s="34" t="s">
        <v>292</v>
      </c>
      <c r="F11" s="21" t="s">
        <v>288</v>
      </c>
      <c r="G11" s="34" t="s">
        <v>293</v>
      </c>
      <c r="H11" s="21" t="s">
        <v>290</v>
      </c>
      <c r="I11" s="21" t="s">
        <v>279</v>
      </c>
      <c r="J11" s="34" t="s">
        <v>294</v>
      </c>
    </row>
    <row r="12" ht="18.75" customHeight="1" spans="1:10">
      <c r="A12" s="216" t="s">
        <v>255</v>
      </c>
      <c r="B12" s="21" t="s">
        <v>281</v>
      </c>
      <c r="C12" s="21" t="s">
        <v>273</v>
      </c>
      <c r="D12" s="21" t="s">
        <v>286</v>
      </c>
      <c r="E12" s="34" t="s">
        <v>295</v>
      </c>
      <c r="F12" s="21" t="s">
        <v>276</v>
      </c>
      <c r="G12" s="34" t="s">
        <v>293</v>
      </c>
      <c r="H12" s="21" t="s">
        <v>290</v>
      </c>
      <c r="I12" s="21" t="s">
        <v>279</v>
      </c>
      <c r="J12" s="34" t="s">
        <v>296</v>
      </c>
    </row>
    <row r="13" ht="18.75" customHeight="1" spans="1:10">
      <c r="A13" s="216" t="s">
        <v>255</v>
      </c>
      <c r="B13" s="21" t="s">
        <v>281</v>
      </c>
      <c r="C13" s="21" t="s">
        <v>273</v>
      </c>
      <c r="D13" s="21" t="s">
        <v>297</v>
      </c>
      <c r="E13" s="34" t="s">
        <v>298</v>
      </c>
      <c r="F13" s="21" t="s">
        <v>276</v>
      </c>
      <c r="G13" s="120">
        <v>1</v>
      </c>
      <c r="H13" s="21" t="s">
        <v>290</v>
      </c>
      <c r="I13" s="21" t="s">
        <v>279</v>
      </c>
      <c r="J13" s="34" t="s">
        <v>299</v>
      </c>
    </row>
    <row r="14" ht="18.75" customHeight="1" spans="1:10">
      <c r="A14" s="216" t="s">
        <v>255</v>
      </c>
      <c r="B14" s="21" t="s">
        <v>281</v>
      </c>
      <c r="C14" s="21" t="s">
        <v>300</v>
      </c>
      <c r="D14" s="21" t="s">
        <v>301</v>
      </c>
      <c r="E14" s="34" t="s">
        <v>302</v>
      </c>
      <c r="F14" s="21" t="s">
        <v>276</v>
      </c>
      <c r="G14" s="34" t="s">
        <v>277</v>
      </c>
      <c r="H14" s="21" t="s">
        <v>278</v>
      </c>
      <c r="I14" s="21" t="s">
        <v>279</v>
      </c>
      <c r="J14" s="34" t="s">
        <v>303</v>
      </c>
    </row>
    <row r="15" ht="18.75" customHeight="1" spans="1:10">
      <c r="A15" s="216" t="s">
        <v>255</v>
      </c>
      <c r="B15" s="21" t="s">
        <v>281</v>
      </c>
      <c r="C15" s="21" t="s">
        <v>304</v>
      </c>
      <c r="D15" s="21" t="s">
        <v>305</v>
      </c>
      <c r="E15" s="34" t="s">
        <v>306</v>
      </c>
      <c r="F15" s="21" t="s">
        <v>276</v>
      </c>
      <c r="G15" s="34" t="s">
        <v>293</v>
      </c>
      <c r="H15" s="21" t="s">
        <v>290</v>
      </c>
      <c r="I15" s="21" t="s">
        <v>279</v>
      </c>
      <c r="J15" s="34" t="s">
        <v>307</v>
      </c>
    </row>
    <row r="16" ht="18.75" customHeight="1" spans="1:10">
      <c r="A16" s="216" t="s">
        <v>258</v>
      </c>
      <c r="B16" s="21" t="s">
        <v>272</v>
      </c>
      <c r="C16" s="21" t="s">
        <v>273</v>
      </c>
      <c r="D16" s="21" t="s">
        <v>274</v>
      </c>
      <c r="E16" s="34" t="s">
        <v>275</v>
      </c>
      <c r="F16" s="21" t="s">
        <v>276</v>
      </c>
      <c r="G16" s="34" t="s">
        <v>277</v>
      </c>
      <c r="H16" s="21" t="s">
        <v>278</v>
      </c>
      <c r="I16" s="21" t="s">
        <v>279</v>
      </c>
      <c r="J16" s="34" t="s">
        <v>280</v>
      </c>
    </row>
    <row r="17" ht="18.75" customHeight="1" spans="1:10">
      <c r="A17" s="216" t="s">
        <v>258</v>
      </c>
      <c r="B17" s="21" t="s">
        <v>281</v>
      </c>
      <c r="C17" s="21" t="s">
        <v>273</v>
      </c>
      <c r="D17" s="21" t="s">
        <v>274</v>
      </c>
      <c r="E17" s="34" t="s">
        <v>282</v>
      </c>
      <c r="F17" s="21" t="s">
        <v>276</v>
      </c>
      <c r="G17" s="34" t="s">
        <v>283</v>
      </c>
      <c r="H17" s="21" t="s">
        <v>284</v>
      </c>
      <c r="I17" s="21" t="s">
        <v>279</v>
      </c>
      <c r="J17" s="34" t="s">
        <v>285</v>
      </c>
    </row>
    <row r="18" ht="18.75" customHeight="1" spans="1:10">
      <c r="A18" s="216" t="s">
        <v>258</v>
      </c>
      <c r="B18" s="21" t="s">
        <v>281</v>
      </c>
      <c r="C18" s="21" t="s">
        <v>273</v>
      </c>
      <c r="D18" s="21" t="s">
        <v>286</v>
      </c>
      <c r="E18" s="34" t="s">
        <v>287</v>
      </c>
      <c r="F18" s="21" t="s">
        <v>288</v>
      </c>
      <c r="G18" s="34" t="s">
        <v>289</v>
      </c>
      <c r="H18" s="21" t="s">
        <v>290</v>
      </c>
      <c r="I18" s="21" t="s">
        <v>279</v>
      </c>
      <c r="J18" s="34" t="s">
        <v>291</v>
      </c>
    </row>
    <row r="19" ht="18.75" customHeight="1" spans="1:10">
      <c r="A19" s="216" t="s">
        <v>258</v>
      </c>
      <c r="B19" s="21" t="s">
        <v>281</v>
      </c>
      <c r="C19" s="21" t="s">
        <v>273</v>
      </c>
      <c r="D19" s="21" t="s">
        <v>286</v>
      </c>
      <c r="E19" s="34" t="s">
        <v>292</v>
      </c>
      <c r="F19" s="21" t="s">
        <v>288</v>
      </c>
      <c r="G19" s="34" t="s">
        <v>293</v>
      </c>
      <c r="H19" s="21" t="s">
        <v>290</v>
      </c>
      <c r="I19" s="21" t="s">
        <v>279</v>
      </c>
      <c r="J19" s="34" t="s">
        <v>294</v>
      </c>
    </row>
    <row r="20" ht="18.75" customHeight="1" spans="1:10">
      <c r="A20" s="216" t="s">
        <v>258</v>
      </c>
      <c r="B20" s="21" t="s">
        <v>281</v>
      </c>
      <c r="C20" s="21" t="s">
        <v>273</v>
      </c>
      <c r="D20" s="21" t="s">
        <v>286</v>
      </c>
      <c r="E20" s="34" t="s">
        <v>295</v>
      </c>
      <c r="F20" s="21" t="s">
        <v>276</v>
      </c>
      <c r="G20" s="34" t="s">
        <v>293</v>
      </c>
      <c r="H20" s="21" t="s">
        <v>290</v>
      </c>
      <c r="I20" s="21" t="s">
        <v>279</v>
      </c>
      <c r="J20" s="34" t="s">
        <v>296</v>
      </c>
    </row>
    <row r="21" ht="18.75" customHeight="1" spans="1:10">
      <c r="A21" s="216" t="s">
        <v>258</v>
      </c>
      <c r="B21" s="21" t="s">
        <v>281</v>
      </c>
      <c r="C21" s="21" t="s">
        <v>273</v>
      </c>
      <c r="D21" s="21" t="s">
        <v>297</v>
      </c>
      <c r="E21" s="34" t="s">
        <v>298</v>
      </c>
      <c r="F21" s="21" t="s">
        <v>276</v>
      </c>
      <c r="G21" s="34" t="s">
        <v>289</v>
      </c>
      <c r="H21" s="21" t="s">
        <v>290</v>
      </c>
      <c r="I21" s="21" t="s">
        <v>279</v>
      </c>
      <c r="J21" s="34" t="s">
        <v>299</v>
      </c>
    </row>
    <row r="22" ht="18.75" customHeight="1" spans="1:10">
      <c r="A22" s="216" t="s">
        <v>258</v>
      </c>
      <c r="B22" s="21" t="s">
        <v>281</v>
      </c>
      <c r="C22" s="21" t="s">
        <v>300</v>
      </c>
      <c r="D22" s="21" t="s">
        <v>301</v>
      </c>
      <c r="E22" s="34" t="s">
        <v>302</v>
      </c>
      <c r="F22" s="21" t="s">
        <v>276</v>
      </c>
      <c r="G22" s="34" t="s">
        <v>277</v>
      </c>
      <c r="H22" s="21" t="s">
        <v>278</v>
      </c>
      <c r="I22" s="21" t="s">
        <v>279</v>
      </c>
      <c r="J22" s="34" t="s">
        <v>303</v>
      </c>
    </row>
    <row r="23" ht="18.75" customHeight="1" spans="1:10">
      <c r="A23" s="216" t="s">
        <v>258</v>
      </c>
      <c r="B23" s="21" t="s">
        <v>281</v>
      </c>
      <c r="C23" s="21" t="s">
        <v>304</v>
      </c>
      <c r="D23" s="21" t="s">
        <v>305</v>
      </c>
      <c r="E23" s="34" t="s">
        <v>308</v>
      </c>
      <c r="F23" s="21" t="s">
        <v>276</v>
      </c>
      <c r="G23" s="34" t="s">
        <v>309</v>
      </c>
      <c r="H23" s="21" t="s">
        <v>290</v>
      </c>
      <c r="I23" s="21" t="s">
        <v>279</v>
      </c>
      <c r="J23" s="34" t="s">
        <v>310</v>
      </c>
    </row>
  </sheetData>
  <mergeCells count="6">
    <mergeCell ref="A2:J2"/>
    <mergeCell ref="A3:H3"/>
    <mergeCell ref="A8:A15"/>
    <mergeCell ref="A16:A23"/>
    <mergeCell ref="B8:B15"/>
    <mergeCell ref="B16:B23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锥八小梅</cp:lastModifiedBy>
  <dcterms:created xsi:type="dcterms:W3CDTF">2025-03-11T00:35:00Z</dcterms:created>
  <dcterms:modified xsi:type="dcterms:W3CDTF">2025-03-11T09:24:11Z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9F5A17BCA98543B293F3693C4FD42E0A_12</vt:lpwstr>
  </property>
  <property fmtid="{D5CDD505-2E9C-101B-9397-08002B2CF9AE}" pid="3" name="KSOProductBuildVer">
    <vt:lpwstr>2052-12.1.0.20305</vt:lpwstr>
  </property>
</Properties>
</file>