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<sst xmlns="http://schemas.openxmlformats.org/spreadsheetml/2006/main" count="1527" uniqueCount="494">
  <si>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</si>
  <si>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</si>
  <si>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</si>
  <si>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</si>
  <si>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</si>
  <si>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</si>
  <si>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</si>
  <si>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</si>
  <si>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</si>
  <si>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</si>
  <si>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</si>
  <si>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</si>
  <si>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</si>
  <si>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</si>
  <si>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</si>
  <si>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</si>
  <si>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</si>
  <si>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</si>
  <si>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</si>
  <si>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</si>
  <si>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</si>
  <si>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</si>
  <si>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</si>
  <si>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</si>
  <si>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</si>
  <si>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</si>
  <si>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</si>
  <si>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</si>
  <si>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</si>
  <si>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</si>
  <si>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</si>
  <si>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</si>
  <si>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</si>
  <si>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</si>
  <si>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</si>
  <si>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</si>
  <si>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</si>
  <si>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</si>
  <si>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</si>
  <si>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</si>
  <si>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</si>
  <si>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</si>
  <si>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</si>
  <si>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</si>
  <si>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</si>
  <si>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</si>
  <si>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</si>
  <si>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</si>
  <si>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</si>
  <si>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</si>
  <si>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</si>
  <si>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</si>
  <si>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</si>
  <si>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</si>
  <si>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</si>
  <si>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</si>
  <si>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</si>
  <si>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</si>
  <si>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</si>
  <si>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</si>
  <si>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</si>
  <si>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</si>
  <si>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</si>
  <si>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</si>
  <si>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</si>
  <si>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</si>
  <si>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</si>
  <si>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</si>
  <si>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</si>
  <si>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</si>
  <si>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120</t>
  </si>
  <si>
    <t>临沧市住房和城乡建设局</t>
  </si>
  <si>
    <t>120001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</si>
  <si>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</si>
  <si>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</si>
  <si>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</si>
  <si>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</si>
  <si>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</si>
  <si>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</si>
  <si>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</si>
  <si>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</si>
  <si>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</si>
  <si>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</si>
  <si>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</si>
  <si>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</si>
  <si>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203</t>
  </si>
  <si>
    <t>国防支出</t>
  </si>
  <si>
    <t>20306</t>
  </si>
  <si>
    <t>国防动员</t>
  </si>
  <si>
    <t>2030603</t>
  </si>
  <si>
    <t>人民防空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</si>
  <si>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</si>
  <si>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</si>
  <si>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</si>
  <si>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</si>
  <si>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</si>
  <si>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</si>
  <si>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</si>
  <si>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</si>
  <si>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</si>
  <si>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</si>
  <si>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</si>
  <si>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</si>
  <si>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</si>
  <si>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</si>
  <si>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</si>
  <si>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</si>
  <si>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</si>
  <si>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</si>
  <si>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</si>
  <si>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</si>
  <si>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</si>
  <si>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</si>
  <si>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</si>
  <si>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</si>
  <si>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</si>
  <si>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</si>
  <si>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</si>
  <si>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</si>
  <si>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</si>
  <si>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</si>
  <si>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</si>
  <si>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</si>
  <si>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2120102</t>
  </si>
  <si>
    <t>一般行政管理事务</t>
  </si>
  <si>
    <t>221</t>
  </si>
  <si>
    <t>住房保障支出</t>
  </si>
  <si>
    <t>22101</t>
  </si>
  <si>
    <t>保障性安居工程支出</t>
  </si>
  <si>
    <t>2210108</t>
  </si>
  <si>
    <t>老旧小区改造</t>
  </si>
  <si>
    <t>2210111</t>
  </si>
  <si>
    <t>配租型住房保障</t>
  </si>
  <si>
    <t>2210112</t>
  </si>
  <si>
    <t>配售型保障性住房</t>
  </si>
  <si>
    <t>22102</t>
  </si>
  <si>
    <t>住房改革支出</t>
  </si>
  <si>
    <t>2210201</t>
  </si>
  <si>
    <t>住房公积金</t>
  </si>
  <si>
    <t>230</t>
  </si>
  <si>
    <t>转移性支出</t>
  </si>
  <si>
    <t>23002</t>
  </si>
  <si>
    <t>一般性转移支付</t>
  </si>
  <si>
    <t>2300208</t>
  </si>
  <si>
    <t>结算补助支出</t>
  </si>
  <si>
    <t>2300258</t>
  </si>
  <si>
    <t>住房保障共同财政事权转移支付支出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</si>
  <si>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</si>
  <si>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</si>
  <si>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</si>
  <si>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</si>
  <si>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</si>
  <si>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</si>
  <si>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</si>
  <si>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</si>
  <si>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</si>
  <si>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</si>
  <si>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</si>
  <si>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</si>
  <si>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</si>
  <si>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</si>
  <si>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</si>
  <si>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</si>
  <si>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</si>
  <si>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</si>
  <si>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</si>
  <si>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</si>
  <si>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</si>
  <si>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</si>
  <si>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</si>
  <si>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</si>
  <si>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</si>
  <si>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</si>
  <si>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</si>
  <si>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</si>
  <si>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</si>
  <si>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</si>
  <si>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</si>
  <si>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</si>
  <si>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</si>
  <si>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</si>
  <si>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</si>
  <si>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</si>
  <si>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</si>
  <si>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</si>
  <si>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</si>
  <si>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</si>
  <si>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</si>
  <si>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</si>
  <si>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</si>
  <si>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</si>
  <si>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</si>
  <si>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</si>
  <si>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</si>
  <si>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</si>
  <si>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</si>
  <si>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</si>
  <si>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</si>
  <si>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</si>
  <si>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</si>
  <si>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</si>
  <si>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</si>
  <si>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</si>
  <si>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</si>
  <si>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</si>
  <si>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</si>
  <si>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</si>
  <si>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</si>
  <si>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</si>
  <si>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</si>
  <si>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</si>
  <si>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</si>
  <si>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</si>
  <si>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</si>
  <si>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</si>
  <si>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</si>
  <si>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</si>
  <si>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</si>
  <si>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</si>
  <si>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</si>
  <si>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</si>
  <si>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</si>
  <si>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</si>
  <si>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</si>
  <si>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</si>
  <si>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530900210000000002416</t>
  </si>
  <si>
    <t>行政人员支出工资</t>
  </si>
  <si>
    <t>30101</t>
  </si>
  <si>
    <t>基本工资</t>
  </si>
  <si>
    <t>530900210000000002417</t>
  </si>
  <si>
    <t>事业人员支出工资</t>
  </si>
  <si>
    <t>30102</t>
  </si>
  <si>
    <t>津贴补贴</t>
  </si>
  <si>
    <t>530900231100001480038</t>
  </si>
  <si>
    <t>行政人员绩效考核奖</t>
  </si>
  <si>
    <t>30103</t>
  </si>
  <si>
    <t>奖金</t>
  </si>
  <si>
    <t>530900231100001480039</t>
  </si>
  <si>
    <t>绩效工资（2017年提高标准部分）</t>
  </si>
  <si>
    <t>30107</t>
  </si>
  <si>
    <t>绩效工资</t>
  </si>
  <si>
    <t>530900210000000002418</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</si>
  <si>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</si>
  <si>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</si>
  <si>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</si>
  <si>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</si>
  <si>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</si>
  <si>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</si>
  <si>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</si>
  <si>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</si>
  <si>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</si>
  <si>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</si>
  <si>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</si>
  <si>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</si>
  <si>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</si>
  <si>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530900210000000002419</t>
  </si>
  <si>
    <t>30113</t>
  </si>
  <si>
    <t>530900210000000002436</t>
  </si>
  <si>
    <t>一般公用经费</t>
  </si>
  <si>
    <t>30201</t>
  </si>
  <si>
    <t>办公费</t>
  </si>
  <si>
    <t>30205</t>
  </si>
  <si>
    <t>水费</t>
  </si>
  <si>
    <t>30206</t>
  </si>
  <si>
    <t>电费</t>
  </si>
  <si>
    <t>530900231100001146031</t>
  </si>
  <si>
    <t>30217</t>
  </si>
  <si>
    <t>30299</t>
  </si>
  <si>
    <t>其他商品和服务支出</t>
  </si>
  <si>
    <t>530900210000000002426</t>
  </si>
  <si>
    <t>离退休公用经费</t>
  </si>
  <si>
    <t>530900210000000002427</t>
  </si>
  <si>
    <t>职工教育经费</t>
  </si>
  <si>
    <t>30216</t>
  </si>
  <si>
    <t>培训费</t>
  </si>
  <si>
    <t>530900210000000002424</t>
  </si>
  <si>
    <t>工会经费</t>
  </si>
  <si>
    <t>30228</t>
  </si>
  <si>
    <t>530900210000000002425</t>
  </si>
  <si>
    <t>福利费</t>
  </si>
  <si>
    <t>30229</t>
  </si>
  <si>
    <t>530900210000000002421</t>
  </si>
  <si>
    <t>公务用车运行维护费</t>
  </si>
  <si>
    <t>30231</t>
  </si>
  <si>
    <t>530900210000000002422</t>
  </si>
  <si>
    <t>行政人员公务交通补贴</t>
  </si>
  <si>
    <t>30239</t>
  </si>
  <si>
    <t>其他交通费用</t>
  </si>
  <si>
    <t>530900210000000002420</t>
  </si>
  <si>
    <t>离退休费</t>
  </si>
  <si>
    <t>30302</t>
  </si>
  <si>
    <t>退休费</t>
  </si>
  <si>
    <t>530900251100003626192</t>
  </si>
  <si>
    <t>沈嗣安遗属生活困难补助经费</t>
  </si>
  <si>
    <t>30305</t>
  </si>
  <si>
    <t>生活补助</t>
  </si>
  <si>
    <t>预算05-1表</t>
  </si>
  <si>
    <t>项目分类</t>
  </si>
  <si>
    <t>项目单位</t>
  </si>
  <si>
    <t>经济科目编码</t>
  </si>
  <si>
    <t>经济科目名称</t>
  </si>
  <si>
    <t>本年拨款</t>
  </si>
  <si>
    <t>其中：本次下达</t>
  </si>
  <si>
    <t>保交楼专项借款业务资金</t>
  </si>
  <si>
    <t>专项业务类</t>
  </si>
  <si>
    <t>530900251100003689342</t>
  </si>
  <si>
    <t>31204</t>
  </si>
  <si>
    <t>费用补贴</t>
  </si>
  <si>
    <t>保障性住房项目支出资金</t>
  </si>
  <si>
    <t>530900251100003681783</t>
  </si>
  <si>
    <t>30905</t>
  </si>
  <si>
    <t>基础设施建设</t>
  </si>
  <si>
    <t>单位自有资金</t>
  </si>
  <si>
    <t>民生类</t>
  </si>
  <si>
    <t>530900251100003626300</t>
  </si>
  <si>
    <t>人才招引三年行动计划一次性安家补助资金</t>
  </si>
  <si>
    <t>530900251100003660812</t>
  </si>
  <si>
    <t>新型城镇化建设工作经费</t>
  </si>
  <si>
    <t>事业发展类</t>
  </si>
  <si>
    <t>530900251100003626595</t>
  </si>
  <si>
    <t>30211</t>
  </si>
  <si>
    <t>差旅费</t>
  </si>
  <si>
    <t>30215</t>
  </si>
  <si>
    <t>会议费</t>
  </si>
  <si>
    <t>住房和城乡建设局综合监管经费</t>
  </si>
  <si>
    <t>530900251100003626387</t>
  </si>
  <si>
    <t>30207</t>
  </si>
  <si>
    <t>邮电费</t>
  </si>
  <si>
    <t>预算05-2表</t>
  </si>
  <si>
    <t>单位名称、项目名称</t>
  </si>
  <si>
    <t>项目年度绩效目标</t>
  </si>
  <si>
    <t>一级指标</t>
  </si>
  <si>
    <t>二级指标</t>
  </si>
  <si>
    <t>三级指标</t>
  </si>
  <si>
    <t>指标性质</t>
  </si>
  <si>
    <t>指标值</t>
  </si>
  <si>
    <t>度量单位</t>
  </si>
  <si>
    <t>指标属性</t>
  </si>
  <si>
    <t>指标内容</t>
  </si>
  <si>
    <t>加快推进市政管网更新改造，2025年对各类材质落后、使用年限较长、不符合相关标准规范的管道和设施进行更新改造，维护城市安全运行，进一步提升城市综合承载力。</t>
  </si>
  <si>
    <t>产出指标</t>
  </si>
  <si>
    <t>数量指标</t>
  </si>
  <si>
    <t>市政管网新建任务</t>
  </si>
  <si>
    <t>&gt;=</t>
  </si>
  <si>
    <t>100</t>
  </si>
  <si>
    <t>公里</t>
  </si>
  <si>
    <t>定量指标</t>
  </si>
  <si>
    <t>管网完成程度</t>
  </si>
  <si>
    <t>加快推进市政管网更新改造，2024年对各类材质落后、使用年限较长、不符合相关标准规范的管道和设施进行更新改造，维护城市安全运行，进一步提升城市综合承载力。</t>
  </si>
  <si>
    <t>市政管网改造任务</t>
  </si>
  <si>
    <t>50</t>
  </si>
  <si>
    <t>编制《临沧市城镇燃气规划（2025-2030）》</t>
  </si>
  <si>
    <t>=</t>
  </si>
  <si>
    <t>1.00</t>
  </si>
  <si>
    <t>个</t>
  </si>
  <si>
    <t>规划编制的项目进度</t>
  </si>
  <si>
    <t>市政基础设施安全监督检查</t>
  </si>
  <si>
    <t>4</t>
  </si>
  <si>
    <t>次</t>
  </si>
  <si>
    <t>检查次数是否达标</t>
  </si>
  <si>
    <t>海绵城市建设</t>
  </si>
  <si>
    <t>平方公里</t>
  </si>
  <si>
    <t>建设是否达到目标</t>
  </si>
  <si>
    <t>效益指标</t>
  </si>
  <si>
    <t>社会效益</t>
  </si>
  <si>
    <t>城市综合承载力</t>
  </si>
  <si>
    <t>提高</t>
  </si>
  <si>
    <t>人次</t>
  </si>
  <si>
    <t>城市综合承载力是否提高</t>
  </si>
  <si>
    <t>满意度指标</t>
  </si>
  <si>
    <t>服务对象满意度</t>
  </si>
  <si>
    <t>90</t>
  </si>
  <si>
    <t>%</t>
  </si>
  <si>
    <t>服务对象的满意程度</t>
  </si>
  <si>
    <t>发放人才招引三年行动计划一次性安家补助资金</t>
  </si>
  <si>
    <t>人才招引三年行动计划一次性安家补助发放资金</t>
  </si>
  <si>
    <t>10000</t>
  </si>
  <si>
    <t>元</t>
  </si>
  <si>
    <t>一次性安家补助资金发放进度</t>
  </si>
  <si>
    <t>发放比例</t>
  </si>
  <si>
    <t>按时发放</t>
  </si>
  <si>
    <t>发放及时率</t>
  </si>
  <si>
    <t>发放对象满意度</t>
  </si>
  <si>
    <t>95</t>
  </si>
  <si>
    <t>努力完成2025年市委、市政府下达各项目标任务</t>
  </si>
  <si>
    <t>组织住房建设、运营管理培训工作</t>
  </si>
  <si>
    <t>见文件</t>
  </si>
  <si>
    <t>建筑垃圾污染防治和建筑垃圾消纳处置场项目</t>
  </si>
  <si>
    <t>完成项目</t>
  </si>
  <si>
    <t>年</t>
  </si>
  <si>
    <t>定性指标</t>
  </si>
  <si>
    <t>项目完成进度</t>
  </si>
  <si>
    <t>编制《临沧市民用建筑能源资源消耗统计年度分析报告（2024年度）》</t>
  </si>
  <si>
    <t>编制完成程度</t>
  </si>
  <si>
    <t>经济效益</t>
  </si>
  <si>
    <t>建筑垃圾消纳处置场</t>
  </si>
  <si>
    <t>按期建成</t>
  </si>
  <si>
    <t>完成年度预定目标任务</t>
  </si>
  <si>
    <t>建筑垃圾污染防治</t>
  </si>
  <si>
    <t>效果显著</t>
  </si>
  <si>
    <t>项目完成情况及群众满意程度</t>
  </si>
  <si>
    <t>依法依规选取第三方服务机构，按照国家开发银行的工作要求，对经国家部委审核备案通过的保交楼清单内的房地产开发项目开展审计、评估、法律尽职调查，形成专项审计报告、评估报告、法律尽职调查报告。</t>
  </si>
  <si>
    <t>对经国家部委审核备案通过的保交楼清单内的房地产开发项目开展审计、评估、法律尽职调查工作</t>
  </si>
  <si>
    <t>根据《临沧市保交楼专项借款资金管理办法》（试行），开展审计、评估、法律尽职调查相关工作。</t>
  </si>
  <si>
    <t>质量指标</t>
  </si>
  <si>
    <t>完成专项审计、评估、法律尽职调查工作。</t>
  </si>
  <si>
    <t xml:space="preserve">次 </t>
  </si>
  <si>
    <t>根据审计、评估、法律尽职调查相关委托合同开展相关工作</t>
  </si>
  <si>
    <t>时效指标</t>
  </si>
  <si>
    <t>按时间要求完成工作任务。</t>
  </si>
  <si>
    <t>月</t>
  </si>
  <si>
    <t>根据《临沧市保交楼专项借款资金管理办法》（试行），开展相关工作。</t>
  </si>
  <si>
    <t>成本指标</t>
  </si>
  <si>
    <t>经济成本指标</t>
  </si>
  <si>
    <t>657000</t>
  </si>
  <si>
    <t>通过政策性银行专项借款支持已售逾期难交付住宅项目</t>
  </si>
  <si>
    <t>通过专项借款支持，完成已售逾期难交付住宅项目建设任务，较上一年已售逾期难交付住宅项目减少</t>
  </si>
  <si>
    <t>完成资金拨付</t>
  </si>
  <si>
    <t>资金拨付金额</t>
  </si>
  <si>
    <t>1000000</t>
  </si>
  <si>
    <t>资金拨付控制率</t>
  </si>
  <si>
    <t>资金完成率</t>
  </si>
  <si>
    <t>资金及时拨付率</t>
  </si>
  <si>
    <t>2025年度解决各类低收入群体的住房需求，为需要人群提供保障房租赁工作</t>
  </si>
  <si>
    <t>完成保障房出租业务</t>
  </si>
  <si>
    <t>合理配租，按规定上缴保障房租金</t>
  </si>
  <si>
    <t>依据临沧市住房和城乡建设局临沧市城市建设投资有限公司关于忙角片区公租房租售收入执收使用的请示</t>
  </si>
  <si>
    <t>按规定租给适合人群，不吃、拿、卡、要。</t>
  </si>
  <si>
    <t>按照合同约定开展工作。</t>
  </si>
  <si>
    <t>解决2025年度各类低收入群体的住房需求，为需要人群提供保障房租赁工作</t>
  </si>
  <si>
    <t>0</t>
  </si>
  <si>
    <t>住房配套设施合理，确保住房正常使用</t>
  </si>
  <si>
    <t>70</t>
  </si>
  <si>
    <t>生态效益</t>
  </si>
  <si>
    <t>适配物业管理服务，改善人居环境</t>
  </si>
  <si>
    <t>60</t>
  </si>
  <si>
    <t>居民满意度</t>
  </si>
  <si>
    <t>通过住户抽样问卷调查，居民满意度较上一年有所提升。</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</si>
  <si>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</si>
  <si>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</si>
  <si>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</si>
  <si>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</si>
  <si>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</si>
  <si>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</si>
  <si>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</si>
  <si>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</si>
  <si>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</si>
  <si>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</si>
  <si>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</si>
  <si>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</si>
  <si>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</si>
  <si>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</si>
  <si>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</si>
  <si>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</si>
  <si>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</si>
  <si>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</si>
  <si>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</si>
  <si>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</si>
  <si>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</si>
  <si>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</si>
  <si>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</si>
  <si>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</si>
  <si>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</si>
  <si>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</si>
  <si>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</si>
  <si>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</si>
  <si>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</si>
  <si>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</si>
  <si>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</si>
  <si>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</si>
  <si>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</si>
  <si>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</si>
  <si>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</si>
  <si>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</si>
  <si>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</si>
  <si>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</si>
  <si>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</si>
  <si>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</si>
  <si>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预算11表</t>
  </si>
  <si>
    <t>上级补助</t>
  </si>
  <si>
    <t>2025年部分中央财政城镇保障性安居工程(市级老旧小区房改造）补助资金</t>
  </si>
  <si>
    <t>31005</t>
  </si>
  <si>
    <t>2025年部分中央财政城镇保障性安居工程(县区老旧小区、城中村、城市危房改造）补助资金</t>
  </si>
  <si>
    <t>39999</t>
  </si>
  <si>
    <t>2025年部分中央财政城镇保障性安居工程（市级保障性租赁住房）补助资金</t>
  </si>
  <si>
    <t>2025年部分中央财政城镇保障性安居工程（县区保障性租赁住房、租赁补贴）补助资金</t>
  </si>
  <si>
    <t>2025年传统村落保护补助资金</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</si>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</sst>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2"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5">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176" fontId="8" fillId="0" borderId="7" xfId="0" applyNumberFormat="1" applyFont="1" applyBorder="1" applyAlignment="1" applyProtection="1">
      <alignment horizontal="right" vertical="center"/>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1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8" fillId="0" borderId="7" xfId="0" applyNumberFormat="1"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6"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left" vertical="center" wrapText="1" inden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8" activePane="bottomLeft" state="frozen"/>
      <selection/>
      <selection pane="bottomLeft" activeCell="F35" sqref="F35"/>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8"/>
      <c r="C3" s="208"/>
      <c r="D3" s="208"/>
    </row>
    <row r="4" ht="18.75" customHeight="1" spans="1:4">
      <c r="A4" s="43" t="str">
        <f>"单位名称："&amp;"临沧市住房和城乡建设局"</f>
        <v>单位名称：临沧市住房和城乡建设局</v>
      </c>
      <c r="B4" s="209"/>
      <c r="C4" s="209"/>
      <c r="D4" s="41" t="s">
        <v>1</v>
      </c>
    </row>
    <row r="5" ht="18.75" customHeight="1" spans="1:4">
      <c r="A5" s="13" t="s">
        <v>2</v>
      </c>
      <c r="B5" s="15"/>
      <c r="C5" s="13" t="s">
        <v>3</v>
      </c>
      <c r="D5" s="15"/>
    </row>
    <row r="6" ht="18.75" customHeight="1" spans="1:4">
      <c r="A6" s="33" t="s">
        <v>4</v>
      </c>
      <c r="B6" s="33" t="str">
        <f t="shared" ref="B6:D6" si="0">"2025"&amp;"年预算数"</f>
        <v>2025年预算数</v>
      </c>
      <c r="C6" s="33" t="s">
        <v>5</v>
      </c>
      <c r="D6" s="33" t="str">
        <f t="shared" si="0"/>
        <v>2025年预算数</v>
      </c>
    </row>
    <row r="7" ht="18.75" customHeight="1" spans="1:4">
      <c r="A7" s="35"/>
      <c r="B7" s="35"/>
      <c r="C7" s="35"/>
      <c r="D7" s="35"/>
    </row>
    <row r="8" ht="18.75" customHeight="1" spans="1:4">
      <c r="A8" s="132" t="s">
        <v>6</v>
      </c>
      <c r="B8" s="24">
        <f>33177929.84-8000000</f>
        <v>25177929.84</v>
      </c>
      <c r="C8" s="132" t="s">
        <v>7</v>
      </c>
      <c r="D8" s="24"/>
    </row>
    <row r="9" ht="18.75" customHeight="1" spans="1:4">
      <c r="A9" s="132" t="s">
        <v>8</v>
      </c>
      <c r="B9" s="24"/>
      <c r="C9" s="132" t="s">
        <v>9</v>
      </c>
      <c r="D9" s="24"/>
    </row>
    <row r="10" ht="18.75" customHeight="1" spans="1:4">
      <c r="A10" s="132" t="s">
        <v>10</v>
      </c>
      <c r="B10" s="24"/>
      <c r="C10" s="132" t="s">
        <v>11</v>
      </c>
      <c r="D10" s="24"/>
    </row>
    <row r="11" ht="18.75" customHeight="1" spans="1:4">
      <c r="A11" s="132" t="s">
        <v>12</v>
      </c>
      <c r="B11" s="24"/>
      <c r="C11" s="132" t="s">
        <v>13</v>
      </c>
      <c r="D11" s="24"/>
    </row>
    <row r="12" ht="18.75" customHeight="1" spans="1:4">
      <c r="A12" s="210" t="s">
        <v>14</v>
      </c>
      <c r="B12" s="24">
        <v>1000000</v>
      </c>
      <c r="C12" s="165" t="s">
        <v>15</v>
      </c>
      <c r="D12" s="24"/>
    </row>
    <row r="13" ht="18.75" customHeight="1" spans="1:4">
      <c r="A13" s="168" t="s">
        <v>16</v>
      </c>
      <c r="B13" s="24"/>
      <c r="C13" s="167" t="s">
        <v>17</v>
      </c>
      <c r="D13" s="24"/>
    </row>
    <row r="14" ht="18.75" customHeight="1" spans="1:4">
      <c r="A14" s="168" t="s">
        <v>18</v>
      </c>
      <c r="B14" s="24"/>
      <c r="C14" s="167" t="s">
        <v>19</v>
      </c>
      <c r="D14" s="24"/>
    </row>
    <row r="15" ht="18.75" customHeight="1" spans="1:4">
      <c r="A15" s="168" t="s">
        <v>20</v>
      </c>
      <c r="B15" s="24"/>
      <c r="C15" s="167" t="s">
        <v>21</v>
      </c>
      <c r="D15" s="24">
        <v>1745921.48</v>
      </c>
    </row>
    <row r="16" ht="18.75" customHeight="1" spans="1:4">
      <c r="A16" s="168" t="s">
        <v>22</v>
      </c>
      <c r="B16" s="24"/>
      <c r="C16" s="167" t="s">
        <v>23</v>
      </c>
      <c r="D16" s="24">
        <v>824418.97</v>
      </c>
    </row>
    <row r="17" ht="18.75" customHeight="1" spans="1:4">
      <c r="A17" s="168" t="s">
        <v>24</v>
      </c>
      <c r="B17" s="24">
        <v>1000000</v>
      </c>
      <c r="C17" s="168" t="s">
        <v>25</v>
      </c>
      <c r="D17" s="24"/>
    </row>
    <row r="18" ht="18.75" customHeight="1" spans="1:4">
      <c r="A18" s="168" t="s">
        <v>26</v>
      </c>
      <c r="B18" s="24"/>
      <c r="C18" s="168" t="s">
        <v>27</v>
      </c>
      <c r="D18" s="24">
        <v>12017763.99</v>
      </c>
    </row>
    <row r="19" ht="18.75" customHeight="1" spans="1:4">
      <c r="A19" s="169" t="s">
        <v>26</v>
      </c>
      <c r="B19" s="24"/>
      <c r="C19" s="167" t="s">
        <v>28</v>
      </c>
      <c r="D19" s="24"/>
    </row>
    <row r="20" ht="18.75" customHeight="1" spans="1:4">
      <c r="A20" s="169" t="s">
        <v>26</v>
      </c>
      <c r="B20" s="24"/>
      <c r="C20" s="167" t="s">
        <v>29</v>
      </c>
      <c r="D20" s="24"/>
    </row>
    <row r="21" ht="18.75" customHeight="1" spans="1:4">
      <c r="A21" s="169" t="s">
        <v>26</v>
      </c>
      <c r="B21" s="24"/>
      <c r="C21" s="167" t="s">
        <v>30</v>
      </c>
      <c r="D21" s="24"/>
    </row>
    <row r="22" ht="18.75" customHeight="1" spans="1:4">
      <c r="A22" s="169" t="s">
        <v>26</v>
      </c>
      <c r="B22" s="24"/>
      <c r="C22" s="167" t="s">
        <v>31</v>
      </c>
      <c r="D22" s="24"/>
    </row>
    <row r="23" ht="18.75" customHeight="1" spans="1:4">
      <c r="A23" s="169" t="s">
        <v>26</v>
      </c>
      <c r="B23" s="24"/>
      <c r="C23" s="167" t="s">
        <v>32</v>
      </c>
      <c r="D23" s="24"/>
    </row>
    <row r="24" ht="18.75" customHeight="1" spans="1:4">
      <c r="A24" s="169" t="s">
        <v>26</v>
      </c>
      <c r="B24" s="24"/>
      <c r="C24" s="167" t="s">
        <v>33</v>
      </c>
      <c r="D24" s="24"/>
    </row>
    <row r="25" ht="18.75" customHeight="1" spans="1:4">
      <c r="A25" s="169" t="s">
        <v>26</v>
      </c>
      <c r="B25" s="24"/>
      <c r="C25" s="167" t="s">
        <v>34</v>
      </c>
      <c r="D25" s="24"/>
    </row>
    <row r="26" ht="18.75" customHeight="1" spans="1:4">
      <c r="A26" s="169" t="s">
        <v>26</v>
      </c>
      <c r="B26" s="24"/>
      <c r="C26" s="167" t="s">
        <v>35</v>
      </c>
      <c r="D26" s="24">
        <v>11589825.4</v>
      </c>
    </row>
    <row r="27" ht="18.75" customHeight="1" spans="1:4">
      <c r="A27" s="169" t="s">
        <v>26</v>
      </c>
      <c r="B27" s="24"/>
      <c r="C27" s="167" t="s">
        <v>36</v>
      </c>
      <c r="D27" s="24"/>
    </row>
    <row r="28" ht="18.75" customHeight="1" spans="1:4">
      <c r="A28" s="169" t="s">
        <v>26</v>
      </c>
      <c r="B28" s="24"/>
      <c r="C28" s="167" t="s">
        <v>37</v>
      </c>
      <c r="D28" s="24"/>
    </row>
    <row r="29" ht="18.75" customHeight="1" spans="1:4">
      <c r="A29" s="169" t="s">
        <v>26</v>
      </c>
      <c r="B29" s="24"/>
      <c r="C29" s="167" t="s">
        <v>38</v>
      </c>
      <c r="D29" s="24"/>
    </row>
    <row r="30" ht="18.75" customHeight="1" spans="1:4">
      <c r="A30" s="169" t="s">
        <v>26</v>
      </c>
      <c r="B30" s="24"/>
      <c r="C30" s="167" t="s">
        <v>39</v>
      </c>
      <c r="D30" s="24"/>
    </row>
    <row r="31" ht="18.75" customHeight="1" spans="1:4">
      <c r="A31" s="170" t="s">
        <v>26</v>
      </c>
      <c r="B31" s="24"/>
      <c r="C31" s="168" t="s">
        <v>40</v>
      </c>
      <c r="D31" s="24"/>
    </row>
    <row r="32" ht="18.75" customHeight="1" spans="1:4">
      <c r="A32" s="170" t="s">
        <v>26</v>
      </c>
      <c r="B32" s="24"/>
      <c r="C32" s="168" t="s">
        <v>41</v>
      </c>
      <c r="D32" s="24"/>
    </row>
    <row r="33" ht="18.75" customHeight="1" spans="1:4">
      <c r="A33" s="170" t="s">
        <v>26</v>
      </c>
      <c r="B33" s="24"/>
      <c r="C33" s="168" t="s">
        <v>42</v>
      </c>
      <c r="D33" s="24"/>
    </row>
    <row r="34" ht="18.75" customHeight="1" spans="1:4">
      <c r="A34" s="170"/>
      <c r="B34" s="24"/>
      <c r="C34" s="168" t="s">
        <v>43</v>
      </c>
      <c r="D34" s="24"/>
    </row>
    <row r="35" ht="18.75" customHeight="1" spans="1:4">
      <c r="A35" s="211" t="s">
        <v>44</v>
      </c>
      <c r="B35" s="171">
        <f>SUM(B8:B12)</f>
        <v>26177929.84</v>
      </c>
      <c r="C35" s="212" t="s">
        <v>45</v>
      </c>
      <c r="D35" s="171">
        <f>D15+D16+D18+D26</f>
        <v>26177929.84</v>
      </c>
    </row>
    <row r="36" ht="18.75" customHeight="1" spans="1:4">
      <c r="A36" s="213" t="s">
        <v>46</v>
      </c>
      <c r="B36" s="24"/>
      <c r="C36" s="132" t="s">
        <v>47</v>
      </c>
      <c r="D36" s="24"/>
    </row>
    <row r="37" ht="18.75" customHeight="1" spans="1:4">
      <c r="A37" s="213" t="s">
        <v>48</v>
      </c>
      <c r="B37" s="24"/>
      <c r="C37" s="132" t="s">
        <v>48</v>
      </c>
      <c r="D37" s="24"/>
    </row>
    <row r="38" ht="18.75" customHeight="1" spans="1:4">
      <c r="A38" s="213" t="s">
        <v>49</v>
      </c>
      <c r="B38" s="24">
        <f>B36-B37</f>
        <v>0</v>
      </c>
      <c r="C38" s="132" t="s">
        <v>50</v>
      </c>
      <c r="D38" s="24"/>
    </row>
    <row r="39" ht="18.75" customHeight="1" spans="1:4">
      <c r="A39" s="214" t="s">
        <v>51</v>
      </c>
      <c r="B39" s="171">
        <f t="shared" ref="B39:D39" si="1">B35+B36</f>
        <v>26177929.84</v>
      </c>
      <c r="C39" s="212" t="s">
        <v>52</v>
      </c>
      <c r="D39" s="171">
        <f t="shared" si="1"/>
        <v>26177929.84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G1" workbookViewId="0">
      <pane ySplit="1" topLeftCell="A2" activePane="bottomLeft" state="frozen"/>
      <selection/>
      <selection pane="bottomLeft" activeCell="I18" sqref="I18"/>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1"/>
      <c r="O2" s="69"/>
      <c r="P2" s="69"/>
      <c r="Q2" s="69"/>
      <c r="R2" s="69"/>
      <c r="S2" s="40" t="s">
        <v>53</v>
      </c>
    </row>
    <row r="3" ht="57.75" customHeight="1" spans="1:19">
      <c r="A3" s="128" t="str">
        <f>"2025"&amp;"年部门收入预算表"</f>
        <v>2025年部门收入预算表</v>
      </c>
      <c r="B3" s="184"/>
      <c r="C3" s="184"/>
      <c r="D3" s="184"/>
      <c r="E3" s="184"/>
      <c r="F3" s="184"/>
      <c r="G3" s="184"/>
      <c r="H3" s="184"/>
      <c r="I3" s="184"/>
      <c r="J3" s="184"/>
      <c r="K3" s="184"/>
      <c r="L3" s="184"/>
      <c r="M3" s="184"/>
      <c r="N3" s="184"/>
      <c r="O3" s="202"/>
      <c r="P3" s="202"/>
      <c r="Q3" s="202"/>
      <c r="R3" s="202"/>
      <c r="S3" s="202"/>
    </row>
    <row r="4" ht="18.75" customHeight="1" spans="1:19">
      <c r="A4" s="43" t="str">
        <f>"单位名称："&amp;"临沧市住房和城乡建设局"</f>
        <v>单位名称：临沧市住房和城乡建设局</v>
      </c>
      <c r="B4" s="95"/>
      <c r="C4" s="95"/>
      <c r="D4" s="95"/>
      <c r="E4" s="95"/>
      <c r="F4" s="95"/>
      <c r="G4" s="95"/>
      <c r="H4" s="95"/>
      <c r="I4" s="95"/>
      <c r="J4" s="73"/>
      <c r="K4" s="95"/>
      <c r="L4" s="95"/>
      <c r="M4" s="95"/>
      <c r="N4" s="95"/>
      <c r="O4" s="73"/>
      <c r="P4" s="73"/>
      <c r="Q4" s="73"/>
      <c r="R4" s="73"/>
      <c r="S4" s="40" t="s">
        <v>1</v>
      </c>
    </row>
    <row r="5" ht="18.75" customHeight="1" spans="1:19">
      <c r="A5" s="185" t="s">
        <v>54</v>
      </c>
      <c r="B5" s="186" t="s">
        <v>55</v>
      </c>
      <c r="C5" s="186" t="s">
        <v>56</v>
      </c>
      <c r="D5" s="187" t="s">
        <v>57</v>
      </c>
      <c r="E5" s="188"/>
      <c r="F5" s="188"/>
      <c r="G5" s="188"/>
      <c r="H5" s="188"/>
      <c r="I5" s="188"/>
      <c r="J5" s="203"/>
      <c r="K5" s="188"/>
      <c r="L5" s="188"/>
      <c r="M5" s="188"/>
      <c r="N5" s="204"/>
      <c r="O5" s="187" t="s">
        <v>46</v>
      </c>
      <c r="P5" s="187"/>
      <c r="Q5" s="187"/>
      <c r="R5" s="187"/>
      <c r="S5" s="207"/>
    </row>
    <row r="6" ht="18.75" customHeight="1" spans="1:19">
      <c r="A6" s="189"/>
      <c r="B6" s="190"/>
      <c r="C6" s="190"/>
      <c r="D6" s="191" t="s">
        <v>58</v>
      </c>
      <c r="E6" s="191" t="s">
        <v>59</v>
      </c>
      <c r="F6" s="191" t="s">
        <v>60</v>
      </c>
      <c r="G6" s="191" t="s">
        <v>61</v>
      </c>
      <c r="H6" s="191" t="s">
        <v>62</v>
      </c>
      <c r="I6" s="205" t="s">
        <v>63</v>
      </c>
      <c r="J6" s="205"/>
      <c r="K6" s="205"/>
      <c r="L6" s="205"/>
      <c r="M6" s="205"/>
      <c r="N6" s="194"/>
      <c r="O6" s="191" t="s">
        <v>58</v>
      </c>
      <c r="P6" s="191" t="s">
        <v>59</v>
      </c>
      <c r="Q6" s="191" t="s">
        <v>60</v>
      </c>
      <c r="R6" s="191" t="s">
        <v>61</v>
      </c>
      <c r="S6" s="191" t="s">
        <v>64</v>
      </c>
    </row>
    <row r="7" ht="18.75" customHeight="1" spans="1:19">
      <c r="A7" s="192"/>
      <c r="B7" s="193"/>
      <c r="C7" s="193"/>
      <c r="D7" s="194"/>
      <c r="E7" s="194"/>
      <c r="F7" s="194"/>
      <c r="G7" s="194"/>
      <c r="H7" s="194"/>
      <c r="I7" s="193" t="s">
        <v>58</v>
      </c>
      <c r="J7" s="193" t="s">
        <v>65</v>
      </c>
      <c r="K7" s="193" t="s">
        <v>66</v>
      </c>
      <c r="L7" s="193" t="s">
        <v>67</v>
      </c>
      <c r="M7" s="193" t="s">
        <v>68</v>
      </c>
      <c r="N7" s="193" t="s">
        <v>69</v>
      </c>
      <c r="O7" s="206"/>
      <c r="P7" s="206"/>
      <c r="Q7" s="206"/>
      <c r="R7" s="206"/>
      <c r="S7" s="194"/>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5" t="s">
        <v>70</v>
      </c>
      <c r="B9" s="196" t="s">
        <v>71</v>
      </c>
      <c r="C9" s="24">
        <f t="shared" ref="C9:C11" si="0">34177929.84-8000000</f>
        <v>26177929.84</v>
      </c>
      <c r="D9" s="24">
        <f t="shared" ref="D9:D11" si="1">34177929.84-8000000</f>
        <v>26177929.84</v>
      </c>
      <c r="E9" s="24">
        <f t="shared" ref="E9:E11" si="2">33177929.84-8000000</f>
        <v>25177929.84</v>
      </c>
      <c r="F9" s="24"/>
      <c r="G9" s="24"/>
      <c r="H9" s="24"/>
      <c r="I9" s="24">
        <v>1000000</v>
      </c>
      <c r="J9" s="24"/>
      <c r="K9" s="24"/>
      <c r="L9" s="24"/>
      <c r="M9" s="24"/>
      <c r="N9" s="24">
        <v>1000000</v>
      </c>
      <c r="O9" s="24"/>
      <c r="P9" s="24"/>
      <c r="Q9" s="24"/>
      <c r="R9" s="24"/>
      <c r="S9" s="24"/>
    </row>
    <row r="10" ht="18.75" customHeight="1" spans="1:19">
      <c r="A10" s="197" t="s">
        <v>72</v>
      </c>
      <c r="B10" s="198" t="s">
        <v>71</v>
      </c>
      <c r="C10" s="24">
        <f t="shared" si="0"/>
        <v>26177929.84</v>
      </c>
      <c r="D10" s="24">
        <f t="shared" si="1"/>
        <v>26177929.84</v>
      </c>
      <c r="E10" s="24">
        <f t="shared" si="2"/>
        <v>25177929.84</v>
      </c>
      <c r="F10" s="24"/>
      <c r="G10" s="24"/>
      <c r="H10" s="24"/>
      <c r="I10" s="24">
        <v>1000000</v>
      </c>
      <c r="J10" s="24"/>
      <c r="K10" s="24"/>
      <c r="L10" s="24"/>
      <c r="M10" s="24"/>
      <c r="N10" s="24">
        <v>1000000</v>
      </c>
      <c r="O10" s="24"/>
      <c r="P10" s="24"/>
      <c r="Q10" s="24"/>
      <c r="R10" s="24"/>
      <c r="S10" s="24"/>
    </row>
    <row r="11" ht="18.75" customHeight="1" spans="1:19">
      <c r="A11" s="199" t="s">
        <v>56</v>
      </c>
      <c r="B11" s="200"/>
      <c r="C11" s="24">
        <f t="shared" si="0"/>
        <v>26177929.84</v>
      </c>
      <c r="D11" s="24">
        <f t="shared" si="1"/>
        <v>26177929.84</v>
      </c>
      <c r="E11" s="24">
        <f t="shared" si="2"/>
        <v>25177929.84</v>
      </c>
      <c r="F11" s="24"/>
      <c r="G11" s="24"/>
      <c r="H11" s="24"/>
      <c r="I11" s="24">
        <v>1000000</v>
      </c>
      <c r="J11" s="24"/>
      <c r="K11" s="24"/>
      <c r="L11" s="24"/>
      <c r="M11" s="24"/>
      <c r="N11" s="24">
        <v>1000000</v>
      </c>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9"/>
  <sheetViews>
    <sheetView showZeros="0" workbookViewId="0">
      <pane ySplit="1" topLeftCell="A15" activePane="bottomLeft" state="frozen"/>
      <selection/>
      <selection pane="bottomLeft" activeCell="B24" sqref="B24"/>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3"/>
      <c r="E2" s="2"/>
      <c r="F2" s="2"/>
      <c r="G2" s="2"/>
      <c r="H2" s="173"/>
      <c r="I2" s="2"/>
      <c r="J2" s="173"/>
      <c r="K2" s="2"/>
      <c r="L2" s="2"/>
      <c r="M2" s="2"/>
      <c r="N2" s="2"/>
      <c r="O2" s="41" t="s">
        <v>73</v>
      </c>
    </row>
    <row r="3" ht="42" customHeight="1" spans="1:15">
      <c r="A3" s="6" t="str">
        <f>"2025"&amp;"年部门支出预算表"</f>
        <v>2025年部门支出预算表</v>
      </c>
      <c r="B3" s="174"/>
      <c r="C3" s="174"/>
      <c r="D3" s="174"/>
      <c r="E3" s="174"/>
      <c r="F3" s="174"/>
      <c r="G3" s="174"/>
      <c r="H3" s="174"/>
      <c r="I3" s="174"/>
      <c r="J3" s="174"/>
      <c r="K3" s="174"/>
      <c r="L3" s="174"/>
      <c r="M3" s="174"/>
      <c r="N3" s="174"/>
      <c r="O3" s="174"/>
    </row>
    <row r="4" ht="18.75" customHeight="1" spans="1:15">
      <c r="A4" s="175" t="str">
        <f>"单位名称："&amp;"临沧市住房和城乡建设局"</f>
        <v>单位名称：临沧市住房和城乡建设局</v>
      </c>
      <c r="B4" s="176"/>
      <c r="C4" s="64"/>
      <c r="D4" s="32"/>
      <c r="E4" s="64"/>
      <c r="F4" s="64"/>
      <c r="G4" s="64"/>
      <c r="H4" s="32"/>
      <c r="I4" s="64"/>
      <c r="J4" s="32"/>
      <c r="K4" s="64"/>
      <c r="L4" s="64"/>
      <c r="M4" s="183"/>
      <c r="N4" s="183"/>
      <c r="O4" s="41" t="s">
        <v>1</v>
      </c>
    </row>
    <row r="5" ht="18.75" customHeight="1" spans="1:15">
      <c r="A5" s="11" t="s">
        <v>74</v>
      </c>
      <c r="B5" s="11" t="s">
        <v>75</v>
      </c>
      <c r="C5" s="11" t="s">
        <v>56</v>
      </c>
      <c r="D5" s="13" t="s">
        <v>59</v>
      </c>
      <c r="E5" s="76" t="s">
        <v>76</v>
      </c>
      <c r="F5" s="138" t="s">
        <v>77</v>
      </c>
      <c r="G5" s="11" t="s">
        <v>60</v>
      </c>
      <c r="H5" s="11" t="s">
        <v>61</v>
      </c>
      <c r="I5" s="11" t="s">
        <v>78</v>
      </c>
      <c r="J5" s="13" t="s">
        <v>79</v>
      </c>
      <c r="K5" s="14"/>
      <c r="L5" s="14"/>
      <c r="M5" s="14"/>
      <c r="N5" s="14"/>
      <c r="O5" s="15"/>
    </row>
    <row r="6" ht="30" customHeight="1" spans="1:15">
      <c r="A6" s="19"/>
      <c r="B6" s="19"/>
      <c r="C6" s="19"/>
      <c r="D6" s="66" t="s">
        <v>58</v>
      </c>
      <c r="E6" s="94" t="s">
        <v>76</v>
      </c>
      <c r="F6" s="94" t="s">
        <v>77</v>
      </c>
      <c r="G6" s="19"/>
      <c r="H6" s="19"/>
      <c r="I6" s="19"/>
      <c r="J6" s="66" t="s">
        <v>58</v>
      </c>
      <c r="K6" s="48" t="s">
        <v>80</v>
      </c>
      <c r="L6" s="48" t="s">
        <v>81</v>
      </c>
      <c r="M6" s="48" t="s">
        <v>82</v>
      </c>
      <c r="N6" s="48" t="s">
        <v>83</v>
      </c>
      <c r="O6" s="48" t="s">
        <v>84</v>
      </c>
    </row>
    <row r="7" ht="18.75" customHeight="1" spans="1:15">
      <c r="A7" s="117">
        <v>1</v>
      </c>
      <c r="B7" s="117">
        <v>2</v>
      </c>
      <c r="C7" s="66">
        <v>3</v>
      </c>
      <c r="D7" s="66">
        <v>4</v>
      </c>
      <c r="E7" s="66">
        <v>5</v>
      </c>
      <c r="F7" s="66">
        <v>6</v>
      </c>
      <c r="G7" s="66">
        <v>7</v>
      </c>
      <c r="H7" s="66">
        <v>8</v>
      </c>
      <c r="I7" s="66">
        <v>9</v>
      </c>
      <c r="J7" s="66">
        <v>10</v>
      </c>
      <c r="K7" s="66">
        <v>11</v>
      </c>
      <c r="L7" s="66">
        <v>12</v>
      </c>
      <c r="M7" s="66">
        <v>13</v>
      </c>
      <c r="N7" s="66">
        <v>14</v>
      </c>
      <c r="O7" s="66">
        <v>15</v>
      </c>
    </row>
    <row r="8" ht="18.75" customHeight="1" spans="1:15">
      <c r="A8" s="132" t="s">
        <v>85</v>
      </c>
      <c r="B8" s="162" t="s">
        <v>86</v>
      </c>
      <c r="C8" s="24"/>
      <c r="D8" s="24"/>
      <c r="E8" s="24"/>
      <c r="F8" s="24"/>
      <c r="G8" s="24"/>
      <c r="H8" s="24"/>
      <c r="I8" s="24"/>
      <c r="J8" s="24"/>
      <c r="K8" s="24"/>
      <c r="L8" s="24"/>
      <c r="M8" s="24"/>
      <c r="N8" s="24"/>
      <c r="O8" s="24"/>
    </row>
    <row r="9" ht="18.75" customHeight="1" spans="1:15">
      <c r="A9" s="177" t="s">
        <v>87</v>
      </c>
      <c r="B9" s="215" t="s">
        <v>88</v>
      </c>
      <c r="C9" s="24"/>
      <c r="D9" s="24"/>
      <c r="E9" s="24"/>
      <c r="F9" s="24"/>
      <c r="G9" s="24"/>
      <c r="H9" s="24"/>
      <c r="I9" s="24"/>
      <c r="J9" s="24"/>
      <c r="K9" s="24"/>
      <c r="L9" s="24"/>
      <c r="M9" s="24"/>
      <c r="N9" s="24"/>
      <c r="O9" s="24"/>
    </row>
    <row r="10" ht="18.75" customHeight="1" spans="1:15">
      <c r="A10" s="179" t="s">
        <v>89</v>
      </c>
      <c r="B10" s="216" t="s">
        <v>90</v>
      </c>
      <c r="C10" s="24"/>
      <c r="D10" s="24"/>
      <c r="E10" s="24"/>
      <c r="F10" s="24"/>
      <c r="G10" s="24"/>
      <c r="H10" s="24"/>
      <c r="I10" s="24"/>
      <c r="J10" s="24"/>
      <c r="K10" s="24"/>
      <c r="L10" s="24"/>
      <c r="M10" s="24"/>
      <c r="N10" s="24"/>
      <c r="O10" s="24"/>
    </row>
    <row r="11" ht="18.75" customHeight="1" spans="1:15">
      <c r="A11" s="132" t="s">
        <v>91</v>
      </c>
      <c r="B11" s="162" t="s">
        <v>92</v>
      </c>
      <c r="C11" s="24">
        <v>1745921.48</v>
      </c>
      <c r="D11" s="24">
        <v>1745921.48</v>
      </c>
      <c r="E11" s="24">
        <v>1745921.48</v>
      </c>
      <c r="F11" s="24"/>
      <c r="G11" s="24"/>
      <c r="H11" s="24"/>
      <c r="I11" s="24"/>
      <c r="J11" s="24"/>
      <c r="K11" s="24"/>
      <c r="L11" s="24"/>
      <c r="M11" s="24"/>
      <c r="N11" s="24"/>
      <c r="O11" s="24"/>
    </row>
    <row r="12" ht="18.75" customHeight="1" spans="1:15">
      <c r="A12" s="177" t="s">
        <v>93</v>
      </c>
      <c r="B12" s="215" t="s">
        <v>94</v>
      </c>
      <c r="C12" s="24">
        <v>1735507.88</v>
      </c>
      <c r="D12" s="24">
        <v>1735507.88</v>
      </c>
      <c r="E12" s="24">
        <v>1735507.88</v>
      </c>
      <c r="F12" s="24"/>
      <c r="G12" s="24"/>
      <c r="H12" s="24"/>
      <c r="I12" s="24"/>
      <c r="J12" s="24"/>
      <c r="K12" s="24"/>
      <c r="L12" s="24"/>
      <c r="M12" s="24"/>
      <c r="N12" s="24"/>
      <c r="O12" s="24"/>
    </row>
    <row r="13" ht="18.75" customHeight="1" spans="1:15">
      <c r="A13" s="179" t="s">
        <v>95</v>
      </c>
      <c r="B13" s="216" t="s">
        <v>96</v>
      </c>
      <c r="C13" s="24">
        <v>501467.4</v>
      </c>
      <c r="D13" s="24">
        <v>501467.4</v>
      </c>
      <c r="E13" s="24">
        <v>501467.4</v>
      </c>
      <c r="F13" s="24"/>
      <c r="G13" s="24"/>
      <c r="H13" s="24"/>
      <c r="I13" s="24"/>
      <c r="J13" s="24"/>
      <c r="K13" s="24"/>
      <c r="L13" s="24"/>
      <c r="M13" s="24"/>
      <c r="N13" s="24"/>
      <c r="O13" s="24"/>
    </row>
    <row r="14" ht="18.75" customHeight="1" spans="1:15">
      <c r="A14" s="179" t="s">
        <v>97</v>
      </c>
      <c r="B14" s="216" t="s">
        <v>98</v>
      </c>
      <c r="C14" s="24">
        <v>68832</v>
      </c>
      <c r="D14" s="24">
        <v>68832</v>
      </c>
      <c r="E14" s="24">
        <v>68832</v>
      </c>
      <c r="F14" s="24"/>
      <c r="G14" s="24"/>
      <c r="H14" s="24"/>
      <c r="I14" s="24"/>
      <c r="J14" s="24"/>
      <c r="K14" s="24"/>
      <c r="L14" s="24"/>
      <c r="M14" s="24"/>
      <c r="N14" s="24"/>
      <c r="O14" s="24"/>
    </row>
    <row r="15" ht="18.75" customHeight="1" spans="1:15">
      <c r="A15" s="179" t="s">
        <v>99</v>
      </c>
      <c r="B15" s="216" t="s">
        <v>100</v>
      </c>
      <c r="C15" s="24">
        <v>1165208.48</v>
      </c>
      <c r="D15" s="24">
        <v>1165208.48</v>
      </c>
      <c r="E15" s="24">
        <v>1165208.48</v>
      </c>
      <c r="F15" s="24"/>
      <c r="G15" s="24"/>
      <c r="H15" s="24"/>
      <c r="I15" s="24"/>
      <c r="J15" s="24"/>
      <c r="K15" s="24"/>
      <c r="L15" s="24"/>
      <c r="M15" s="24"/>
      <c r="N15" s="24"/>
      <c r="O15" s="24"/>
    </row>
    <row r="16" ht="18.75" customHeight="1" spans="1:15">
      <c r="A16" s="177" t="s">
        <v>101</v>
      </c>
      <c r="B16" s="215" t="s">
        <v>102</v>
      </c>
      <c r="C16" s="24">
        <v>10413.6</v>
      </c>
      <c r="D16" s="24">
        <v>10413.6</v>
      </c>
      <c r="E16" s="24">
        <v>10413.6</v>
      </c>
      <c r="F16" s="24"/>
      <c r="G16" s="24"/>
      <c r="H16" s="24"/>
      <c r="I16" s="24"/>
      <c r="J16" s="24"/>
      <c r="K16" s="24"/>
      <c r="L16" s="24"/>
      <c r="M16" s="24"/>
      <c r="N16" s="24"/>
      <c r="O16" s="24"/>
    </row>
    <row r="17" ht="18.75" customHeight="1" spans="1:15">
      <c r="A17" s="179" t="s">
        <v>103</v>
      </c>
      <c r="B17" s="216" t="s">
        <v>104</v>
      </c>
      <c r="C17" s="24">
        <v>10413.6</v>
      </c>
      <c r="D17" s="24">
        <v>10413.6</v>
      </c>
      <c r="E17" s="24">
        <v>10413.6</v>
      </c>
      <c r="F17" s="24"/>
      <c r="G17" s="24"/>
      <c r="H17" s="24"/>
      <c r="I17" s="24"/>
      <c r="J17" s="24"/>
      <c r="K17" s="24"/>
      <c r="L17" s="24"/>
      <c r="M17" s="24"/>
      <c r="N17" s="24"/>
      <c r="O17" s="24"/>
    </row>
    <row r="18" ht="18.75" customHeight="1" spans="1:15">
      <c r="A18" s="132" t="s">
        <v>105</v>
      </c>
      <c r="B18" s="162" t="s">
        <v>106</v>
      </c>
      <c r="C18" s="24">
        <v>824418.97</v>
      </c>
      <c r="D18" s="24">
        <v>824418.97</v>
      </c>
      <c r="E18" s="24">
        <v>824418.97</v>
      </c>
      <c r="F18" s="24"/>
      <c r="G18" s="24"/>
      <c r="H18" s="24"/>
      <c r="I18" s="24"/>
      <c r="J18" s="24"/>
      <c r="K18" s="24"/>
      <c r="L18" s="24"/>
      <c r="M18" s="24"/>
      <c r="N18" s="24"/>
      <c r="O18" s="24"/>
    </row>
    <row r="19" ht="18.75" customHeight="1" spans="1:15">
      <c r="A19" s="177" t="s">
        <v>107</v>
      </c>
      <c r="B19" s="215" t="s">
        <v>108</v>
      </c>
      <c r="C19" s="24">
        <v>824418.97</v>
      </c>
      <c r="D19" s="24">
        <v>824418.97</v>
      </c>
      <c r="E19" s="24">
        <v>824418.97</v>
      </c>
      <c r="F19" s="24"/>
      <c r="G19" s="24"/>
      <c r="H19" s="24"/>
      <c r="I19" s="24"/>
      <c r="J19" s="24"/>
      <c r="K19" s="24"/>
      <c r="L19" s="24"/>
      <c r="M19" s="24"/>
      <c r="N19" s="24"/>
      <c r="O19" s="24"/>
    </row>
    <row r="20" ht="18.75" customHeight="1" spans="1:15">
      <c r="A20" s="179" t="s">
        <v>109</v>
      </c>
      <c r="B20" s="216" t="s">
        <v>110</v>
      </c>
      <c r="C20" s="24">
        <v>254548.14</v>
      </c>
      <c r="D20" s="24">
        <v>254548.14</v>
      </c>
      <c r="E20" s="24">
        <v>254548.14</v>
      </c>
      <c r="F20" s="24"/>
      <c r="G20" s="24"/>
      <c r="H20" s="24"/>
      <c r="I20" s="24"/>
      <c r="J20" s="24"/>
      <c r="K20" s="24"/>
      <c r="L20" s="24"/>
      <c r="M20" s="24"/>
      <c r="N20" s="24"/>
      <c r="O20" s="24"/>
    </row>
    <row r="21" ht="18.75" customHeight="1" spans="1:15">
      <c r="A21" s="179" t="s">
        <v>111</v>
      </c>
      <c r="B21" s="216" t="s">
        <v>112</v>
      </c>
      <c r="C21" s="24">
        <v>262513.13</v>
      </c>
      <c r="D21" s="24">
        <v>262513.13</v>
      </c>
      <c r="E21" s="24">
        <v>262513.13</v>
      </c>
      <c r="F21" s="24"/>
      <c r="G21" s="24"/>
      <c r="H21" s="24"/>
      <c r="I21" s="24"/>
      <c r="J21" s="24"/>
      <c r="K21" s="24"/>
      <c r="L21" s="24"/>
      <c r="M21" s="24"/>
      <c r="N21" s="24"/>
      <c r="O21" s="24"/>
    </row>
    <row r="22" ht="18.75" customHeight="1" spans="1:15">
      <c r="A22" s="179" t="s">
        <v>113</v>
      </c>
      <c r="B22" s="216" t="s">
        <v>114</v>
      </c>
      <c r="C22" s="24">
        <v>267976.59</v>
      </c>
      <c r="D22" s="24">
        <v>267976.59</v>
      </c>
      <c r="E22" s="24">
        <v>267976.59</v>
      </c>
      <c r="F22" s="24"/>
      <c r="G22" s="24"/>
      <c r="H22" s="24"/>
      <c r="I22" s="24"/>
      <c r="J22" s="24"/>
      <c r="K22" s="24"/>
      <c r="L22" s="24"/>
      <c r="M22" s="24"/>
      <c r="N22" s="24"/>
      <c r="O22" s="24"/>
    </row>
    <row r="23" ht="18.75" customHeight="1" spans="1:15">
      <c r="A23" s="179" t="s">
        <v>115</v>
      </c>
      <c r="B23" s="216" t="s">
        <v>116</v>
      </c>
      <c r="C23" s="24">
        <v>39381.11</v>
      </c>
      <c r="D23" s="24">
        <v>39381.11</v>
      </c>
      <c r="E23" s="24">
        <v>39381.11</v>
      </c>
      <c r="F23" s="24"/>
      <c r="G23" s="24"/>
      <c r="H23" s="24"/>
      <c r="I23" s="24"/>
      <c r="J23" s="24"/>
      <c r="K23" s="24"/>
      <c r="L23" s="24"/>
      <c r="M23" s="24"/>
      <c r="N23" s="24"/>
      <c r="O23" s="24"/>
    </row>
    <row r="24" ht="18.75" customHeight="1" spans="1:15">
      <c r="A24" s="132" t="s">
        <v>117</v>
      </c>
      <c r="B24" s="162" t="s">
        <v>118</v>
      </c>
      <c r="C24" s="24">
        <v>12017763.99</v>
      </c>
      <c r="D24" s="24">
        <v>11017763.99</v>
      </c>
      <c r="E24" s="24">
        <v>9007763.99</v>
      </c>
      <c r="F24" s="24">
        <v>2010000</v>
      </c>
      <c r="G24" s="24"/>
      <c r="H24" s="24"/>
      <c r="I24" s="24"/>
      <c r="J24" s="24">
        <v>1000000</v>
      </c>
      <c r="K24" s="24"/>
      <c r="L24" s="24"/>
      <c r="M24" s="24"/>
      <c r="N24" s="24"/>
      <c r="O24" s="24">
        <v>1000000</v>
      </c>
    </row>
    <row r="25" ht="18.75" customHeight="1" spans="1:15">
      <c r="A25" s="177" t="s">
        <v>119</v>
      </c>
      <c r="B25" s="215" t="s">
        <v>120</v>
      </c>
      <c r="C25" s="24">
        <v>12017763.99</v>
      </c>
      <c r="D25" s="24">
        <v>11017763.99</v>
      </c>
      <c r="E25" s="24">
        <v>9007763.99</v>
      </c>
      <c r="F25" s="24">
        <v>2010000</v>
      </c>
      <c r="G25" s="24"/>
      <c r="H25" s="24"/>
      <c r="I25" s="24"/>
      <c r="J25" s="24">
        <v>1000000</v>
      </c>
      <c r="K25" s="24"/>
      <c r="L25" s="24"/>
      <c r="M25" s="24"/>
      <c r="N25" s="24"/>
      <c r="O25" s="24">
        <v>1000000</v>
      </c>
    </row>
    <row r="26" ht="18.75" customHeight="1" spans="1:15">
      <c r="A26" s="179" t="s">
        <v>121</v>
      </c>
      <c r="B26" s="216" t="s">
        <v>122</v>
      </c>
      <c r="C26" s="24">
        <v>10007763.99</v>
      </c>
      <c r="D26" s="24">
        <v>9007763.99</v>
      </c>
      <c r="E26" s="24">
        <v>9007763.99</v>
      </c>
      <c r="F26" s="24"/>
      <c r="G26" s="24"/>
      <c r="H26" s="24"/>
      <c r="I26" s="24"/>
      <c r="J26" s="24">
        <v>1000000</v>
      </c>
      <c r="K26" s="24"/>
      <c r="L26" s="24"/>
      <c r="M26" s="24"/>
      <c r="N26" s="24"/>
      <c r="O26" s="24">
        <v>1000000</v>
      </c>
    </row>
    <row r="27" ht="18.75" customHeight="1" spans="1:15">
      <c r="A27" s="179" t="s">
        <v>123</v>
      </c>
      <c r="B27" s="216" t="s">
        <v>124</v>
      </c>
      <c r="C27" s="24">
        <v>2010000</v>
      </c>
      <c r="D27" s="24">
        <v>2010000</v>
      </c>
      <c r="E27" s="24"/>
      <c r="F27" s="24">
        <v>2010000</v>
      </c>
      <c r="G27" s="24"/>
      <c r="H27" s="24"/>
      <c r="I27" s="24"/>
      <c r="J27" s="24"/>
      <c r="K27" s="24"/>
      <c r="L27" s="24"/>
      <c r="M27" s="24"/>
      <c r="N27" s="24"/>
      <c r="O27" s="24"/>
    </row>
    <row r="28" ht="18.75" customHeight="1" spans="1:15">
      <c r="A28" s="132" t="s">
        <v>125</v>
      </c>
      <c r="B28" s="162" t="s">
        <v>126</v>
      </c>
      <c r="C28" s="24">
        <v>11589825.4</v>
      </c>
      <c r="D28" s="24">
        <v>11589825.4</v>
      </c>
      <c r="E28" s="24">
        <v>932825.4</v>
      </c>
      <c r="F28" s="24">
        <v>10657000</v>
      </c>
      <c r="G28" s="24"/>
      <c r="H28" s="24"/>
      <c r="I28" s="24"/>
      <c r="J28" s="24"/>
      <c r="K28" s="24"/>
      <c r="L28" s="24"/>
      <c r="M28" s="24"/>
      <c r="N28" s="24"/>
      <c r="O28" s="24"/>
    </row>
    <row r="29" ht="18.75" customHeight="1" spans="1:15">
      <c r="A29" s="177" t="s">
        <v>127</v>
      </c>
      <c r="B29" s="215" t="s">
        <v>128</v>
      </c>
      <c r="C29" s="24">
        <v>10657000</v>
      </c>
      <c r="D29" s="24">
        <v>10657000</v>
      </c>
      <c r="E29" s="24"/>
      <c r="F29" s="24">
        <v>10657000</v>
      </c>
      <c r="G29" s="24"/>
      <c r="H29" s="24"/>
      <c r="I29" s="24"/>
      <c r="J29" s="24"/>
      <c r="K29" s="24"/>
      <c r="L29" s="24"/>
      <c r="M29" s="24"/>
      <c r="N29" s="24"/>
      <c r="O29" s="24"/>
    </row>
    <row r="30" ht="18.75" customHeight="1" spans="1:15">
      <c r="A30" s="179" t="s">
        <v>129</v>
      </c>
      <c r="B30" s="216" t="s">
        <v>130</v>
      </c>
      <c r="C30" s="24"/>
      <c r="D30" s="24"/>
      <c r="E30" s="24"/>
      <c r="F30" s="24"/>
      <c r="G30" s="24"/>
      <c r="H30" s="24"/>
      <c r="I30" s="24"/>
      <c r="J30" s="24"/>
      <c r="K30" s="24"/>
      <c r="L30" s="24"/>
      <c r="M30" s="24"/>
      <c r="N30" s="24"/>
      <c r="O30" s="24"/>
    </row>
    <row r="31" ht="18.75" customHeight="1" spans="1:15">
      <c r="A31" s="179" t="s">
        <v>131</v>
      </c>
      <c r="B31" s="216" t="s">
        <v>132</v>
      </c>
      <c r="C31" s="24">
        <v>10000000</v>
      </c>
      <c r="D31" s="24">
        <v>10000000</v>
      </c>
      <c r="E31" s="24"/>
      <c r="F31" s="24">
        <v>10000000</v>
      </c>
      <c r="G31" s="24"/>
      <c r="H31" s="24"/>
      <c r="I31" s="24"/>
      <c r="J31" s="24"/>
      <c r="K31" s="24"/>
      <c r="L31" s="24"/>
      <c r="M31" s="24"/>
      <c r="N31" s="24"/>
      <c r="O31" s="24"/>
    </row>
    <row r="32" ht="18.75" customHeight="1" spans="1:15">
      <c r="A32" s="179" t="s">
        <v>133</v>
      </c>
      <c r="B32" s="216" t="s">
        <v>134</v>
      </c>
      <c r="C32" s="24">
        <v>657000</v>
      </c>
      <c r="D32" s="24">
        <v>657000</v>
      </c>
      <c r="E32" s="24"/>
      <c r="F32" s="24">
        <v>657000</v>
      </c>
      <c r="G32" s="24"/>
      <c r="H32" s="24"/>
      <c r="I32" s="24"/>
      <c r="J32" s="24"/>
      <c r="K32" s="24"/>
      <c r="L32" s="24"/>
      <c r="M32" s="24"/>
      <c r="N32" s="24"/>
      <c r="O32" s="24"/>
    </row>
    <row r="33" ht="18.75" customHeight="1" spans="1:15">
      <c r="A33" s="177" t="s">
        <v>135</v>
      </c>
      <c r="B33" s="215" t="s">
        <v>136</v>
      </c>
      <c r="C33" s="24">
        <v>932825.4</v>
      </c>
      <c r="D33" s="24">
        <v>932825.4</v>
      </c>
      <c r="E33" s="24">
        <v>932825.4</v>
      </c>
      <c r="F33" s="24"/>
      <c r="G33" s="24"/>
      <c r="H33" s="24"/>
      <c r="I33" s="24"/>
      <c r="J33" s="24"/>
      <c r="K33" s="24"/>
      <c r="L33" s="24"/>
      <c r="M33" s="24"/>
      <c r="N33" s="24"/>
      <c r="O33" s="24"/>
    </row>
    <row r="34" ht="18.75" customHeight="1" spans="1:15">
      <c r="A34" s="179" t="s">
        <v>137</v>
      </c>
      <c r="B34" s="216" t="s">
        <v>138</v>
      </c>
      <c r="C34" s="24">
        <v>932825.4</v>
      </c>
      <c r="D34" s="24">
        <v>932825.4</v>
      </c>
      <c r="E34" s="24">
        <v>932825.4</v>
      </c>
      <c r="F34" s="24"/>
      <c r="G34" s="24"/>
      <c r="H34" s="24"/>
      <c r="I34" s="24"/>
      <c r="J34" s="24"/>
      <c r="K34" s="24"/>
      <c r="L34" s="24"/>
      <c r="M34" s="24"/>
      <c r="N34" s="24"/>
      <c r="O34" s="24"/>
    </row>
    <row r="35" ht="18.75" customHeight="1" spans="1:15">
      <c r="A35" s="132" t="s">
        <v>139</v>
      </c>
      <c r="B35" s="162" t="s">
        <v>140</v>
      </c>
      <c r="C35" s="24"/>
      <c r="D35" s="24"/>
      <c r="E35" s="24"/>
      <c r="F35" s="24"/>
      <c r="G35" s="24"/>
      <c r="H35" s="24"/>
      <c r="I35" s="24"/>
      <c r="J35" s="24"/>
      <c r="K35" s="24"/>
      <c r="L35" s="24"/>
      <c r="M35" s="24"/>
      <c r="N35" s="24"/>
      <c r="O35" s="24"/>
    </row>
    <row r="36" ht="18.75" customHeight="1" spans="1:15">
      <c r="A36" s="177" t="s">
        <v>141</v>
      </c>
      <c r="B36" s="215" t="s">
        <v>142</v>
      </c>
      <c r="C36" s="24"/>
      <c r="D36" s="24"/>
      <c r="E36" s="24"/>
      <c r="F36" s="24"/>
      <c r="G36" s="24"/>
      <c r="H36" s="24"/>
      <c r="I36" s="24"/>
      <c r="J36" s="24"/>
      <c r="K36" s="24"/>
      <c r="L36" s="24"/>
      <c r="M36" s="24"/>
      <c r="N36" s="24"/>
      <c r="O36" s="24"/>
    </row>
    <row r="37" ht="18.75" customHeight="1" spans="1:15">
      <c r="A37" s="179" t="s">
        <v>143</v>
      </c>
      <c r="B37" s="216" t="s">
        <v>144</v>
      </c>
      <c r="C37" s="24"/>
      <c r="D37" s="24"/>
      <c r="E37" s="24"/>
      <c r="F37" s="24"/>
      <c r="G37" s="24"/>
      <c r="H37" s="24"/>
      <c r="I37" s="24"/>
      <c r="J37" s="24"/>
      <c r="K37" s="24"/>
      <c r="L37" s="24"/>
      <c r="M37" s="24"/>
      <c r="N37" s="24"/>
      <c r="O37" s="24"/>
    </row>
    <row r="38" ht="18.75" customHeight="1" spans="1:15">
      <c r="A38" s="179" t="s">
        <v>145</v>
      </c>
      <c r="B38" s="216" t="s">
        <v>146</v>
      </c>
      <c r="C38" s="24"/>
      <c r="D38" s="24"/>
      <c r="E38" s="24"/>
      <c r="F38" s="24"/>
      <c r="G38" s="24"/>
      <c r="H38" s="24"/>
      <c r="I38" s="24"/>
      <c r="J38" s="24"/>
      <c r="K38" s="24"/>
      <c r="L38" s="24"/>
      <c r="M38" s="24"/>
      <c r="N38" s="24"/>
      <c r="O38" s="24"/>
    </row>
    <row r="39" ht="18.75" customHeight="1" spans="1:15">
      <c r="A39" s="181" t="s">
        <v>147</v>
      </c>
      <c r="B39" s="182" t="s">
        <v>147</v>
      </c>
      <c r="C39" s="24">
        <f>34177929.84-8000000</f>
        <v>26177929.84</v>
      </c>
      <c r="D39" s="24">
        <f>33177929.84-8000000</f>
        <v>25177929.84</v>
      </c>
      <c r="E39" s="24">
        <v>12510929.84</v>
      </c>
      <c r="F39" s="24">
        <f>20667000-8000000</f>
        <v>12667000</v>
      </c>
      <c r="G39" s="24"/>
      <c r="H39" s="24"/>
      <c r="I39" s="24"/>
      <c r="J39" s="24">
        <v>1000000</v>
      </c>
      <c r="K39" s="24"/>
      <c r="L39" s="24"/>
      <c r="M39" s="24"/>
      <c r="N39" s="24"/>
      <c r="O39" s="24">
        <v>1000000</v>
      </c>
    </row>
  </sheetData>
  <mergeCells count="11">
    <mergeCell ref="A3:O3"/>
    <mergeCell ref="A4:L4"/>
    <mergeCell ref="D5:F5"/>
    <mergeCell ref="J5:O5"/>
    <mergeCell ref="A39:B39"/>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10" activePane="bottomLeft" state="frozen"/>
      <selection/>
      <selection pane="bottomLeft" activeCell="G31" sqref="G3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148</v>
      </c>
    </row>
    <row r="3" ht="36" customHeight="1" spans="1:4">
      <c r="A3" s="6" t="str">
        <f>"2025"&amp;"年部门财政拨款收支预算总表"</f>
        <v>2025年部门财政拨款收支预算总表</v>
      </c>
      <c r="B3" s="160"/>
      <c r="C3" s="160"/>
      <c r="D3" s="160"/>
    </row>
    <row r="4" ht="18.75" customHeight="1" spans="1:4">
      <c r="A4" s="8" t="str">
        <f>"单位名称："&amp;"临沧市住房和城乡建设局"</f>
        <v>单位名称：临沧市住房和城乡建设局</v>
      </c>
      <c r="B4" s="161"/>
      <c r="C4" s="161"/>
      <c r="D4" s="41" t="s">
        <v>1</v>
      </c>
    </row>
    <row r="5" ht="18.75" customHeight="1" spans="1:4">
      <c r="A5" s="13" t="s">
        <v>2</v>
      </c>
      <c r="B5" s="15"/>
      <c r="C5" s="13" t="s">
        <v>3</v>
      </c>
      <c r="D5" s="15"/>
    </row>
    <row r="6" ht="18.75" customHeight="1" spans="1:4">
      <c r="A6" s="33" t="s">
        <v>4</v>
      </c>
      <c r="B6" s="107" t="str">
        <f t="shared" ref="B6:D6" si="0">"2025"&amp;"年预算数"</f>
        <v>2025年预算数</v>
      </c>
      <c r="C6" s="33" t="s">
        <v>149</v>
      </c>
      <c r="D6" s="107" t="str">
        <f t="shared" si="0"/>
        <v>2025年预算数</v>
      </c>
    </row>
    <row r="7" ht="18.75" customHeight="1" spans="1:4">
      <c r="A7" s="35"/>
      <c r="B7" s="19"/>
      <c r="C7" s="35"/>
      <c r="D7" s="19"/>
    </row>
    <row r="8" ht="18.75" customHeight="1" spans="1:4">
      <c r="A8" s="162" t="s">
        <v>150</v>
      </c>
      <c r="B8" s="24">
        <f>33177929.84-8000000</f>
        <v>25177929.84</v>
      </c>
      <c r="C8" s="23" t="s">
        <v>151</v>
      </c>
      <c r="D8" s="24">
        <f>33177929.84-8000000</f>
        <v>25177929.84</v>
      </c>
    </row>
    <row r="9" ht="18.75" customHeight="1" spans="1:4">
      <c r="A9" s="163" t="s">
        <v>152</v>
      </c>
      <c r="B9" s="24">
        <f>33177929.84-8000000</f>
        <v>25177929.84</v>
      </c>
      <c r="C9" s="23" t="s">
        <v>153</v>
      </c>
      <c r="D9" s="24"/>
    </row>
    <row r="10" ht="18.75" customHeight="1" spans="1:4">
      <c r="A10" s="163" t="s">
        <v>154</v>
      </c>
      <c r="B10" s="24"/>
      <c r="C10" s="23" t="s">
        <v>155</v>
      </c>
      <c r="D10" s="24"/>
    </row>
    <row r="11" ht="18.75" customHeight="1" spans="1:4">
      <c r="A11" s="163" t="s">
        <v>156</v>
      </c>
      <c r="B11" s="24"/>
      <c r="C11" s="23" t="s">
        <v>157</v>
      </c>
      <c r="D11" s="24"/>
    </row>
    <row r="12" ht="18.75" customHeight="1" spans="1:4">
      <c r="A12" s="164" t="s">
        <v>158</v>
      </c>
      <c r="B12" s="24"/>
      <c r="C12" s="165" t="s">
        <v>159</v>
      </c>
      <c r="D12" s="24"/>
    </row>
    <row r="13" ht="18.75" customHeight="1" spans="1:4">
      <c r="A13" s="166" t="s">
        <v>152</v>
      </c>
      <c r="B13" s="24"/>
      <c r="C13" s="167" t="s">
        <v>160</v>
      </c>
      <c r="D13" s="24"/>
    </row>
    <row r="14" ht="18.75" customHeight="1" spans="1:4">
      <c r="A14" s="166" t="s">
        <v>154</v>
      </c>
      <c r="B14" s="24"/>
      <c r="C14" s="167" t="s">
        <v>161</v>
      </c>
      <c r="D14" s="24"/>
    </row>
    <row r="15" ht="18.75" customHeight="1" spans="1:4">
      <c r="A15" s="166" t="s">
        <v>156</v>
      </c>
      <c r="B15" s="24"/>
      <c r="C15" s="167" t="s">
        <v>162</v>
      </c>
      <c r="D15" s="24"/>
    </row>
    <row r="16" ht="18.75" customHeight="1" spans="1:4">
      <c r="A16" s="166" t="s">
        <v>26</v>
      </c>
      <c r="B16" s="24"/>
      <c r="C16" s="167" t="s">
        <v>163</v>
      </c>
      <c r="D16" s="24">
        <v>1745921.48</v>
      </c>
    </row>
    <row r="17" ht="18.75" customHeight="1" spans="1:4">
      <c r="A17" s="166" t="s">
        <v>26</v>
      </c>
      <c r="B17" s="24" t="s">
        <v>26</v>
      </c>
      <c r="C17" s="167" t="s">
        <v>164</v>
      </c>
      <c r="D17" s="24">
        <v>824418.97</v>
      </c>
    </row>
    <row r="18" ht="18.75" customHeight="1" spans="1:4">
      <c r="A18" s="168" t="s">
        <v>26</v>
      </c>
      <c r="B18" s="24" t="s">
        <v>26</v>
      </c>
      <c r="C18" s="167" t="s">
        <v>165</v>
      </c>
      <c r="D18" s="24"/>
    </row>
    <row r="19" ht="18.75" customHeight="1" spans="1:4">
      <c r="A19" s="168" t="s">
        <v>26</v>
      </c>
      <c r="B19" s="24" t="s">
        <v>26</v>
      </c>
      <c r="C19" s="167" t="s">
        <v>166</v>
      </c>
      <c r="D19" s="24">
        <v>11017763.99</v>
      </c>
    </row>
    <row r="20" ht="18.75" customHeight="1" spans="1:4">
      <c r="A20" s="169" t="s">
        <v>26</v>
      </c>
      <c r="B20" s="24" t="s">
        <v>26</v>
      </c>
      <c r="C20" s="167" t="s">
        <v>167</v>
      </c>
      <c r="D20" s="24"/>
    </row>
    <row r="21" ht="18.75" customHeight="1" spans="1:4">
      <c r="A21" s="169" t="s">
        <v>26</v>
      </c>
      <c r="B21" s="24" t="s">
        <v>26</v>
      </c>
      <c r="C21" s="167" t="s">
        <v>168</v>
      </c>
      <c r="D21" s="24"/>
    </row>
    <row r="22" ht="18.75" customHeight="1" spans="1:4">
      <c r="A22" s="169" t="s">
        <v>26</v>
      </c>
      <c r="B22" s="24" t="s">
        <v>26</v>
      </c>
      <c r="C22" s="167" t="s">
        <v>169</v>
      </c>
      <c r="D22" s="24"/>
    </row>
    <row r="23" ht="18.75" customHeight="1" spans="1:4">
      <c r="A23" s="169" t="s">
        <v>26</v>
      </c>
      <c r="B23" s="24" t="s">
        <v>26</v>
      </c>
      <c r="C23" s="167" t="s">
        <v>170</v>
      </c>
      <c r="D23" s="24"/>
    </row>
    <row r="24" ht="18.75" customHeight="1" spans="1:4">
      <c r="A24" s="169" t="s">
        <v>26</v>
      </c>
      <c r="B24" s="24" t="s">
        <v>26</v>
      </c>
      <c r="C24" s="167" t="s">
        <v>171</v>
      </c>
      <c r="D24" s="24"/>
    </row>
    <row r="25" ht="18.75" customHeight="1" spans="1:4">
      <c r="A25" s="169" t="s">
        <v>26</v>
      </c>
      <c r="B25" s="24" t="s">
        <v>26</v>
      </c>
      <c r="C25" s="167" t="s">
        <v>172</v>
      </c>
      <c r="D25" s="24"/>
    </row>
    <row r="26" ht="18.75" customHeight="1" spans="1:4">
      <c r="A26" s="169" t="s">
        <v>26</v>
      </c>
      <c r="B26" s="24" t="s">
        <v>26</v>
      </c>
      <c r="C26" s="167" t="s">
        <v>173</v>
      </c>
      <c r="D26" s="24"/>
    </row>
    <row r="27" ht="18.75" customHeight="1" spans="1:4">
      <c r="A27" s="169" t="s">
        <v>26</v>
      </c>
      <c r="B27" s="24" t="s">
        <v>26</v>
      </c>
      <c r="C27" s="167" t="s">
        <v>174</v>
      </c>
      <c r="D27" s="24">
        <v>11589825.4</v>
      </c>
    </row>
    <row r="28" ht="18.75" customHeight="1" spans="1:4">
      <c r="A28" s="169" t="s">
        <v>26</v>
      </c>
      <c r="B28" s="24" t="s">
        <v>26</v>
      </c>
      <c r="C28" s="167" t="s">
        <v>175</v>
      </c>
      <c r="D28" s="24"/>
    </row>
    <row r="29" ht="18.75" customHeight="1" spans="1:4">
      <c r="A29" s="169" t="s">
        <v>26</v>
      </c>
      <c r="B29" s="24" t="s">
        <v>26</v>
      </c>
      <c r="C29" s="167" t="s">
        <v>176</v>
      </c>
      <c r="D29" s="24"/>
    </row>
    <row r="30" ht="18.75" customHeight="1" spans="1:4">
      <c r="A30" s="169" t="s">
        <v>26</v>
      </c>
      <c r="B30" s="24" t="s">
        <v>26</v>
      </c>
      <c r="C30" s="167" t="s">
        <v>177</v>
      </c>
      <c r="D30" s="24"/>
    </row>
    <row r="31" ht="18.75" customHeight="1" spans="1:4">
      <c r="A31" s="169" t="s">
        <v>26</v>
      </c>
      <c r="B31" s="24" t="s">
        <v>26</v>
      </c>
      <c r="C31" s="167" t="s">
        <v>178</v>
      </c>
      <c r="D31" s="24"/>
    </row>
    <row r="32" ht="18.75" customHeight="1" spans="1:4">
      <c r="A32" s="170" t="s">
        <v>26</v>
      </c>
      <c r="B32" s="24" t="s">
        <v>26</v>
      </c>
      <c r="C32" s="167" t="s">
        <v>179</v>
      </c>
      <c r="D32" s="24"/>
    </row>
    <row r="33" ht="18.75" customHeight="1" spans="1:4">
      <c r="A33" s="170" t="s">
        <v>26</v>
      </c>
      <c r="B33" s="24" t="s">
        <v>26</v>
      </c>
      <c r="C33" s="167" t="s">
        <v>180</v>
      </c>
      <c r="D33" s="24"/>
    </row>
    <row r="34" ht="18.75" customHeight="1" spans="1:4">
      <c r="A34" s="170" t="s">
        <v>26</v>
      </c>
      <c r="B34" s="24" t="s">
        <v>26</v>
      </c>
      <c r="C34" s="167" t="s">
        <v>181</v>
      </c>
      <c r="D34" s="24"/>
    </row>
    <row r="35" ht="18.75" customHeight="1" spans="1:4">
      <c r="A35" s="170"/>
      <c r="B35" s="24"/>
      <c r="C35" s="167" t="s">
        <v>182</v>
      </c>
      <c r="D35" s="24"/>
    </row>
    <row r="36" ht="18.75" customHeight="1" spans="1:4">
      <c r="A36" s="170" t="s">
        <v>26</v>
      </c>
      <c r="B36" s="24" t="s">
        <v>26</v>
      </c>
      <c r="C36" s="167" t="s">
        <v>183</v>
      </c>
      <c r="D36" s="24"/>
    </row>
    <row r="37" ht="18.75" customHeight="1" spans="1:4">
      <c r="A37" s="57" t="s">
        <v>184</v>
      </c>
      <c r="B37" s="171">
        <f>33177929.84-8000000</f>
        <v>25177929.84</v>
      </c>
      <c r="C37" s="172" t="s">
        <v>52</v>
      </c>
      <c r="D37" s="171">
        <f>33177929.84-8000000</f>
        <v>25177929.84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workbookViewId="0">
      <pane ySplit="1" topLeftCell="A10" activePane="bottomLeft" state="frozen"/>
      <selection/>
      <selection pane="bottomLeft" activeCell="J34" sqref="J3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1"/>
      <c r="F2" s="59"/>
      <c r="G2" s="41" t="s">
        <v>185</v>
      </c>
    </row>
    <row r="3" ht="39" customHeight="1" spans="1:7">
      <c r="A3" s="6" t="str">
        <f>"2025"&amp;"年一般公共预算支出预算表（按功能科目分类）"</f>
        <v>2025年一般公共预算支出预算表（按功能科目分类）</v>
      </c>
      <c r="B3" s="152"/>
      <c r="C3" s="152"/>
      <c r="D3" s="152"/>
      <c r="E3" s="152"/>
      <c r="F3" s="152"/>
      <c r="G3" s="152"/>
    </row>
    <row r="4" ht="18" customHeight="1" spans="1:7">
      <c r="A4" s="153" t="str">
        <f>"单位名称："&amp;"临沧市住房和城乡建设局"</f>
        <v>单位名称：临沧市住房和城乡建设局</v>
      </c>
      <c r="B4" s="31"/>
      <c r="C4" s="32"/>
      <c r="D4" s="32"/>
      <c r="E4" s="32"/>
      <c r="F4" s="102"/>
      <c r="G4" s="41" t="s">
        <v>1</v>
      </c>
    </row>
    <row r="5" ht="20.25" customHeight="1" spans="1:7">
      <c r="A5" s="154" t="s">
        <v>186</v>
      </c>
      <c r="B5" s="155"/>
      <c r="C5" s="107" t="s">
        <v>56</v>
      </c>
      <c r="D5" s="130" t="s">
        <v>76</v>
      </c>
      <c r="E5" s="14"/>
      <c r="F5" s="15"/>
      <c r="G5" s="123" t="s">
        <v>77</v>
      </c>
    </row>
    <row r="6" ht="20.25" customHeight="1" spans="1:7">
      <c r="A6" s="156" t="s">
        <v>74</v>
      </c>
      <c r="B6" s="156" t="s">
        <v>75</v>
      </c>
      <c r="C6" s="35"/>
      <c r="D6" s="66" t="s">
        <v>58</v>
      </c>
      <c r="E6" s="66" t="s">
        <v>187</v>
      </c>
      <c r="F6" s="66" t="s">
        <v>188</v>
      </c>
      <c r="G6" s="96"/>
    </row>
    <row r="7" ht="19.5" customHeight="1" spans="1:7">
      <c r="A7" s="156" t="s">
        <v>189</v>
      </c>
      <c r="B7" s="156" t="s">
        <v>190</v>
      </c>
      <c r="C7" s="156" t="s">
        <v>191</v>
      </c>
      <c r="D7" s="66">
        <v>4</v>
      </c>
      <c r="E7" s="157" t="s">
        <v>192</v>
      </c>
      <c r="F7" s="157" t="s">
        <v>193</v>
      </c>
      <c r="G7" s="156"/>
    </row>
    <row r="8" ht="18" customHeight="1" spans="1:7">
      <c r="A8" s="36" t="s">
        <v>85</v>
      </c>
      <c r="B8" s="36" t="s">
        <v>86</v>
      </c>
      <c r="C8" s="24"/>
      <c r="D8" s="24"/>
      <c r="E8" s="24"/>
      <c r="F8" s="24"/>
      <c r="G8" s="24"/>
    </row>
    <row r="9" ht="18" customHeight="1" spans="1:7">
      <c r="A9" s="118" t="s">
        <v>87</v>
      </c>
      <c r="B9" s="118" t="s">
        <v>88</v>
      </c>
      <c r="C9" s="24"/>
      <c r="D9" s="24"/>
      <c r="E9" s="24"/>
      <c r="F9" s="24"/>
      <c r="G9" s="24"/>
    </row>
    <row r="10" ht="18" customHeight="1" spans="1:7">
      <c r="A10" s="119" t="s">
        <v>89</v>
      </c>
      <c r="B10" s="119" t="s">
        <v>90</v>
      </c>
      <c r="C10" s="24"/>
      <c r="D10" s="24"/>
      <c r="E10" s="24"/>
      <c r="F10" s="24"/>
      <c r="G10" s="24"/>
    </row>
    <row r="11" ht="18" customHeight="1" spans="1:7">
      <c r="A11" s="36" t="s">
        <v>91</v>
      </c>
      <c r="B11" s="36" t="s">
        <v>92</v>
      </c>
      <c r="C11" s="24">
        <v>1745921.48</v>
      </c>
      <c r="D11" s="24">
        <v>1745921.48</v>
      </c>
      <c r="E11" s="24">
        <v>1730921.48</v>
      </c>
      <c r="F11" s="24">
        <v>15000</v>
      </c>
      <c r="G11" s="24"/>
    </row>
    <row r="12" ht="18" customHeight="1" spans="1:7">
      <c r="A12" s="118" t="s">
        <v>93</v>
      </c>
      <c r="B12" s="118" t="s">
        <v>94</v>
      </c>
      <c r="C12" s="24">
        <v>1735507.88</v>
      </c>
      <c r="D12" s="24">
        <v>1735507.88</v>
      </c>
      <c r="E12" s="24">
        <v>1720507.88</v>
      </c>
      <c r="F12" s="24">
        <v>15000</v>
      </c>
      <c r="G12" s="24"/>
    </row>
    <row r="13" ht="18" customHeight="1" spans="1:7">
      <c r="A13" s="119" t="s">
        <v>95</v>
      </c>
      <c r="B13" s="119" t="s">
        <v>96</v>
      </c>
      <c r="C13" s="24">
        <v>501467.4</v>
      </c>
      <c r="D13" s="24">
        <v>501467.4</v>
      </c>
      <c r="E13" s="24">
        <v>488267.4</v>
      </c>
      <c r="F13" s="24">
        <v>13200</v>
      </c>
      <c r="G13" s="24"/>
    </row>
    <row r="14" ht="18" customHeight="1" spans="1:7">
      <c r="A14" s="119" t="s">
        <v>97</v>
      </c>
      <c r="B14" s="119" t="s">
        <v>98</v>
      </c>
      <c r="C14" s="24">
        <v>68832</v>
      </c>
      <c r="D14" s="24">
        <v>68832</v>
      </c>
      <c r="E14" s="24">
        <v>67032</v>
      </c>
      <c r="F14" s="24">
        <v>1800</v>
      </c>
      <c r="G14" s="24"/>
    </row>
    <row r="15" ht="18" customHeight="1" spans="1:7">
      <c r="A15" s="119" t="s">
        <v>99</v>
      </c>
      <c r="B15" s="119" t="s">
        <v>100</v>
      </c>
      <c r="C15" s="24">
        <v>1165208.48</v>
      </c>
      <c r="D15" s="24">
        <v>1165208.48</v>
      </c>
      <c r="E15" s="24">
        <v>1165208.48</v>
      </c>
      <c r="F15" s="24"/>
      <c r="G15" s="24"/>
    </row>
    <row r="16" ht="18" customHeight="1" spans="1:7">
      <c r="A16" s="118" t="s">
        <v>101</v>
      </c>
      <c r="B16" s="118" t="s">
        <v>102</v>
      </c>
      <c r="C16" s="24">
        <v>10413.6</v>
      </c>
      <c r="D16" s="24">
        <v>10413.6</v>
      </c>
      <c r="E16" s="24">
        <v>10413.6</v>
      </c>
      <c r="F16" s="24"/>
      <c r="G16" s="24"/>
    </row>
    <row r="17" ht="18" customHeight="1" spans="1:7">
      <c r="A17" s="119" t="s">
        <v>103</v>
      </c>
      <c r="B17" s="119" t="s">
        <v>104</v>
      </c>
      <c r="C17" s="24">
        <v>10413.6</v>
      </c>
      <c r="D17" s="24">
        <v>10413.6</v>
      </c>
      <c r="E17" s="24">
        <v>10413.6</v>
      </c>
      <c r="F17" s="24"/>
      <c r="G17" s="24"/>
    </row>
    <row r="18" ht="18" customHeight="1" spans="1:7">
      <c r="A18" s="36" t="s">
        <v>105</v>
      </c>
      <c r="B18" s="36" t="s">
        <v>106</v>
      </c>
      <c r="C18" s="24">
        <v>824418.97</v>
      </c>
      <c r="D18" s="24">
        <v>824418.97</v>
      </c>
      <c r="E18" s="24">
        <v>824418.97</v>
      </c>
      <c r="F18" s="24"/>
      <c r="G18" s="24"/>
    </row>
    <row r="19" ht="18" customHeight="1" spans="1:7">
      <c r="A19" s="118" t="s">
        <v>107</v>
      </c>
      <c r="B19" s="118" t="s">
        <v>108</v>
      </c>
      <c r="C19" s="24">
        <v>824418.97</v>
      </c>
      <c r="D19" s="24">
        <v>824418.97</v>
      </c>
      <c r="E19" s="24">
        <v>824418.97</v>
      </c>
      <c r="F19" s="24"/>
      <c r="G19" s="24"/>
    </row>
    <row r="20" ht="18" customHeight="1" spans="1:7">
      <c r="A20" s="119" t="s">
        <v>109</v>
      </c>
      <c r="B20" s="119" t="s">
        <v>110</v>
      </c>
      <c r="C20" s="24">
        <v>254548.14</v>
      </c>
      <c r="D20" s="24">
        <v>254548.14</v>
      </c>
      <c r="E20" s="24">
        <v>254548.14</v>
      </c>
      <c r="F20" s="24"/>
      <c r="G20" s="24"/>
    </row>
    <row r="21" ht="18" customHeight="1" spans="1:7">
      <c r="A21" s="119" t="s">
        <v>111</v>
      </c>
      <c r="B21" s="119" t="s">
        <v>112</v>
      </c>
      <c r="C21" s="24">
        <v>262513.13</v>
      </c>
      <c r="D21" s="24">
        <v>262513.13</v>
      </c>
      <c r="E21" s="24">
        <v>262513.13</v>
      </c>
      <c r="F21" s="24"/>
      <c r="G21" s="24"/>
    </row>
    <row r="22" ht="18" customHeight="1" spans="1:7">
      <c r="A22" s="119" t="s">
        <v>113</v>
      </c>
      <c r="B22" s="119" t="s">
        <v>114</v>
      </c>
      <c r="C22" s="24">
        <v>267976.59</v>
      </c>
      <c r="D22" s="24">
        <v>267976.59</v>
      </c>
      <c r="E22" s="24">
        <v>267976.59</v>
      </c>
      <c r="F22" s="24"/>
      <c r="G22" s="24"/>
    </row>
    <row r="23" ht="18" customHeight="1" spans="1:7">
      <c r="A23" s="119" t="s">
        <v>115</v>
      </c>
      <c r="B23" s="119" t="s">
        <v>116</v>
      </c>
      <c r="C23" s="24">
        <v>39381.11</v>
      </c>
      <c r="D23" s="24">
        <v>39381.11</v>
      </c>
      <c r="E23" s="24">
        <v>39381.11</v>
      </c>
      <c r="F23" s="24"/>
      <c r="G23" s="24"/>
    </row>
    <row r="24" ht="18" customHeight="1" spans="1:7">
      <c r="A24" s="36" t="s">
        <v>117</v>
      </c>
      <c r="B24" s="36" t="s">
        <v>118</v>
      </c>
      <c r="C24" s="24">
        <v>11017763.99</v>
      </c>
      <c r="D24" s="24">
        <v>9007763.99</v>
      </c>
      <c r="E24" s="24">
        <v>8260932.77</v>
      </c>
      <c r="F24" s="24">
        <v>746831.22</v>
      </c>
      <c r="G24" s="24">
        <v>2010000</v>
      </c>
    </row>
    <row r="25" ht="18" customHeight="1" spans="1:7">
      <c r="A25" s="118" t="s">
        <v>119</v>
      </c>
      <c r="B25" s="118" t="s">
        <v>120</v>
      </c>
      <c r="C25" s="24">
        <v>11017763.99</v>
      </c>
      <c r="D25" s="24">
        <v>9007763.99</v>
      </c>
      <c r="E25" s="24">
        <v>8260932.77</v>
      </c>
      <c r="F25" s="24">
        <v>746831.22</v>
      </c>
      <c r="G25" s="24">
        <v>2010000</v>
      </c>
    </row>
    <row r="26" ht="18" customHeight="1" spans="1:7">
      <c r="A26" s="119" t="s">
        <v>121</v>
      </c>
      <c r="B26" s="119" t="s">
        <v>122</v>
      </c>
      <c r="C26" s="24">
        <v>9007763.99</v>
      </c>
      <c r="D26" s="24">
        <v>9007763.99</v>
      </c>
      <c r="E26" s="24">
        <v>8260932.77</v>
      </c>
      <c r="F26" s="24">
        <v>746831.22</v>
      </c>
      <c r="G26" s="24"/>
    </row>
    <row r="27" ht="18" customHeight="1" spans="1:7">
      <c r="A27" s="119" t="s">
        <v>123</v>
      </c>
      <c r="B27" s="119" t="s">
        <v>124</v>
      </c>
      <c r="C27" s="24">
        <v>2010000</v>
      </c>
      <c r="D27" s="24"/>
      <c r="E27" s="24"/>
      <c r="F27" s="24"/>
      <c r="G27" s="24">
        <v>2010000</v>
      </c>
    </row>
    <row r="28" ht="18" customHeight="1" spans="1:7">
      <c r="A28" s="36" t="s">
        <v>125</v>
      </c>
      <c r="B28" s="36" t="s">
        <v>126</v>
      </c>
      <c r="C28" s="24">
        <v>11589825.4</v>
      </c>
      <c r="D28" s="24">
        <v>932825.4</v>
      </c>
      <c r="E28" s="24">
        <v>932825.4</v>
      </c>
      <c r="F28" s="24"/>
      <c r="G28" s="24">
        <v>10657000</v>
      </c>
    </row>
    <row r="29" ht="18" customHeight="1" spans="1:7">
      <c r="A29" s="118" t="s">
        <v>127</v>
      </c>
      <c r="B29" s="118" t="s">
        <v>128</v>
      </c>
      <c r="C29" s="24">
        <v>10657000</v>
      </c>
      <c r="D29" s="24"/>
      <c r="E29" s="24"/>
      <c r="F29" s="24"/>
      <c r="G29" s="24">
        <v>10657000</v>
      </c>
    </row>
    <row r="30" ht="18" customHeight="1" spans="1:7">
      <c r="A30" s="119" t="s">
        <v>131</v>
      </c>
      <c r="B30" s="119" t="s">
        <v>132</v>
      </c>
      <c r="C30" s="24">
        <v>10000000</v>
      </c>
      <c r="D30" s="24"/>
      <c r="E30" s="24"/>
      <c r="F30" s="24"/>
      <c r="G30" s="24">
        <v>10000000</v>
      </c>
    </row>
    <row r="31" ht="18" customHeight="1" spans="1:7">
      <c r="A31" s="119" t="s">
        <v>133</v>
      </c>
      <c r="B31" s="119" t="s">
        <v>134</v>
      </c>
      <c r="C31" s="24">
        <v>657000</v>
      </c>
      <c r="D31" s="24"/>
      <c r="E31" s="24"/>
      <c r="F31" s="24"/>
      <c r="G31" s="24">
        <v>657000</v>
      </c>
    </row>
    <row r="32" ht="18" customHeight="1" spans="1:7">
      <c r="A32" s="118" t="s">
        <v>135</v>
      </c>
      <c r="B32" s="118" t="s">
        <v>136</v>
      </c>
      <c r="C32" s="24">
        <v>932825.4</v>
      </c>
      <c r="D32" s="24">
        <v>932825.4</v>
      </c>
      <c r="E32" s="24">
        <v>932825.4</v>
      </c>
      <c r="F32" s="24"/>
      <c r="G32" s="24"/>
    </row>
    <row r="33" ht="18" customHeight="1" spans="1:7">
      <c r="A33" s="119" t="s">
        <v>137</v>
      </c>
      <c r="B33" s="119" t="s">
        <v>138</v>
      </c>
      <c r="C33" s="24">
        <v>932825.4</v>
      </c>
      <c r="D33" s="24">
        <v>932825.4</v>
      </c>
      <c r="E33" s="24">
        <v>932825.4</v>
      </c>
      <c r="F33" s="24"/>
      <c r="G33" s="24"/>
    </row>
    <row r="34" ht="18" customHeight="1" spans="1:7">
      <c r="A34" s="158" t="s">
        <v>147</v>
      </c>
      <c r="B34" s="159" t="s">
        <v>147</v>
      </c>
      <c r="C34" s="24">
        <f>33177929.84-8000000</f>
        <v>25177929.84</v>
      </c>
      <c r="D34" s="24">
        <v>12510929.84</v>
      </c>
      <c r="E34" s="24">
        <v>11749098.62</v>
      </c>
      <c r="F34" s="24">
        <v>761831.22</v>
      </c>
      <c r="G34" s="24">
        <f>20667000-8000000</f>
        <v>12667000</v>
      </c>
    </row>
  </sheetData>
  <mergeCells count="7">
    <mergeCell ref="A3:G3"/>
    <mergeCell ref="A4:E4"/>
    <mergeCell ref="A5:B5"/>
    <mergeCell ref="D5:F5"/>
    <mergeCell ref="A34:B34"/>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39"/>
      <c r="B1" s="139"/>
      <c r="C1" s="139"/>
      <c r="D1" s="139"/>
      <c r="E1" s="139"/>
      <c r="F1" s="139"/>
      <c r="G1" s="139"/>
    </row>
    <row r="2" ht="15" customHeight="1" spans="1:7">
      <c r="A2" s="140"/>
      <c r="B2" s="141"/>
      <c r="C2" s="142"/>
      <c r="D2" s="64"/>
      <c r="G2" s="89" t="s">
        <v>194</v>
      </c>
    </row>
    <row r="3" ht="39" customHeight="1" spans="1:7">
      <c r="A3" s="128" t="str">
        <f>"2025"&amp;"年“三公”经费支出预算表"</f>
        <v>2025年“三公”经费支出预算表</v>
      </c>
      <c r="B3" s="53"/>
      <c r="C3" s="53"/>
      <c r="D3" s="53"/>
      <c r="E3" s="53"/>
      <c r="F3" s="53"/>
      <c r="G3" s="53"/>
    </row>
    <row r="4" ht="18.75" customHeight="1" spans="1:7">
      <c r="A4" s="43" t="str">
        <f>"单位名称："&amp;"临沧市住房和城乡建设局"</f>
        <v>单位名称：临沧市住房和城乡建设局</v>
      </c>
      <c r="B4" s="141"/>
      <c r="C4" s="142"/>
      <c r="D4" s="64"/>
      <c r="E4" s="32"/>
      <c r="G4" s="89" t="s">
        <v>195</v>
      </c>
    </row>
    <row r="5" ht="18.75" customHeight="1" spans="1:7">
      <c r="A5" s="11" t="s">
        <v>196</v>
      </c>
      <c r="B5" s="11" t="s">
        <v>197</v>
      </c>
      <c r="C5" s="33" t="s">
        <v>198</v>
      </c>
      <c r="D5" s="13" t="s">
        <v>199</v>
      </c>
      <c r="E5" s="14"/>
      <c r="F5" s="15"/>
      <c r="G5" s="33" t="s">
        <v>200</v>
      </c>
    </row>
    <row r="6" ht="18.75" customHeight="1" spans="1:7">
      <c r="A6" s="18"/>
      <c r="B6" s="143"/>
      <c r="C6" s="35"/>
      <c r="D6" s="66" t="s">
        <v>58</v>
      </c>
      <c r="E6" s="66" t="s">
        <v>201</v>
      </c>
      <c r="F6" s="66" t="s">
        <v>202</v>
      </c>
      <c r="G6" s="35"/>
    </row>
    <row r="7" ht="18.75" customHeight="1" spans="1:7">
      <c r="A7" s="144">
        <v>1</v>
      </c>
      <c r="B7" s="145">
        <v>1</v>
      </c>
      <c r="C7" s="146">
        <v>2</v>
      </c>
      <c r="D7" s="147">
        <v>3</v>
      </c>
      <c r="E7" s="147">
        <v>4</v>
      </c>
      <c r="F7" s="147">
        <v>5</v>
      </c>
      <c r="G7" s="146">
        <v>6</v>
      </c>
    </row>
    <row r="8" ht="18.75" customHeight="1" spans="1:7">
      <c r="A8" s="148" t="s">
        <v>56</v>
      </c>
      <c r="B8" s="149">
        <v>289000</v>
      </c>
      <c r="C8" s="149"/>
      <c r="D8" s="149">
        <v>155000</v>
      </c>
      <c r="E8" s="149"/>
      <c r="F8" s="149">
        <v>155000</v>
      </c>
      <c r="G8" s="149">
        <v>134000</v>
      </c>
    </row>
    <row r="9" ht="18.75" customHeight="1" spans="1:7">
      <c r="A9" s="150" t="s">
        <v>203</v>
      </c>
      <c r="B9" s="149"/>
      <c r="C9" s="149"/>
      <c r="D9" s="149"/>
      <c r="E9" s="149"/>
      <c r="F9" s="149"/>
      <c r="G9" s="149"/>
    </row>
    <row r="10" ht="18.75" customHeight="1" spans="1:7">
      <c r="A10" s="150" t="s">
        <v>204</v>
      </c>
      <c r="B10" s="149">
        <v>289000</v>
      </c>
      <c r="C10" s="149"/>
      <c r="D10" s="149">
        <v>155000</v>
      </c>
      <c r="E10" s="149"/>
      <c r="F10" s="149">
        <v>155000</v>
      </c>
      <c r="G10" s="149">
        <v>134000</v>
      </c>
    </row>
    <row r="11" ht="18.75" customHeight="1" spans="1:7">
      <c r="A11" s="150" t="s">
        <v>205</v>
      </c>
      <c r="B11" s="149"/>
      <c r="C11" s="149"/>
      <c r="D11" s="149"/>
      <c r="E11" s="149"/>
      <c r="F11" s="149"/>
      <c r="G11" s="149"/>
    </row>
    <row r="12" ht="18.75" customHeight="1" spans="1:7">
      <c r="A12" s="150" t="s">
        <v>206</v>
      </c>
      <c r="B12" s="149"/>
      <c r="C12" s="149"/>
      <c r="D12" s="149"/>
      <c r="E12" s="149"/>
      <c r="F12" s="149"/>
      <c r="G12" s="149"/>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2"/>
  <sheetViews>
    <sheetView showZeros="0" workbookViewId="0">
      <pane ySplit="1" topLeftCell="A11" activePane="bottomLeft" state="frozen"/>
      <selection/>
      <selection pane="bottomLeft" activeCell="E55" sqref="E5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6"/>
      <c r="D2" s="127"/>
      <c r="E2" s="127"/>
      <c r="F2" s="127"/>
      <c r="G2" s="127"/>
      <c r="H2" s="69"/>
      <c r="I2" s="69"/>
      <c r="J2" s="69"/>
      <c r="K2" s="69"/>
      <c r="L2" s="69"/>
      <c r="M2" s="69"/>
      <c r="N2" s="32"/>
      <c r="O2" s="32"/>
      <c r="P2" s="32"/>
      <c r="Q2" s="69"/>
      <c r="U2" s="126"/>
      <c r="W2" s="40" t="s">
        <v>207</v>
      </c>
    </row>
    <row r="3" ht="39.75" customHeight="1" spans="1:23">
      <c r="A3" s="128"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"单位名称："&amp;"临沧市住房和城乡建设局"</f>
        <v>单位名称：临沧市住房和城乡建设局</v>
      </c>
      <c r="B4" s="129"/>
      <c r="C4" s="129"/>
      <c r="D4" s="129"/>
      <c r="E4" s="129"/>
      <c r="F4" s="129"/>
      <c r="G4" s="129"/>
      <c r="H4" s="73"/>
      <c r="I4" s="73"/>
      <c r="J4" s="73"/>
      <c r="K4" s="73"/>
      <c r="L4" s="73"/>
      <c r="M4" s="73"/>
      <c r="N4" s="95"/>
      <c r="O4" s="95"/>
      <c r="P4" s="95"/>
      <c r="Q4" s="73"/>
      <c r="U4" s="126"/>
      <c r="W4" s="40" t="s">
        <v>195</v>
      </c>
    </row>
    <row r="5" ht="18" customHeight="1" spans="1:23">
      <c r="A5" s="11" t="s">
        <v>208</v>
      </c>
      <c r="B5" s="11" t="s">
        <v>209</v>
      </c>
      <c r="C5" s="11" t="s">
        <v>210</v>
      </c>
      <c r="D5" s="11" t="s">
        <v>211</v>
      </c>
      <c r="E5" s="11" t="s">
        <v>212</v>
      </c>
      <c r="F5" s="11" t="s">
        <v>213</v>
      </c>
      <c r="G5" s="11" t="s">
        <v>214</v>
      </c>
      <c r="H5" s="130" t="s">
        <v>215</v>
      </c>
      <c r="I5" s="68" t="s">
        <v>215</v>
      </c>
      <c r="J5" s="68"/>
      <c r="K5" s="68"/>
      <c r="L5" s="68"/>
      <c r="M5" s="68"/>
      <c r="N5" s="14"/>
      <c r="O5" s="14"/>
      <c r="P5" s="14"/>
      <c r="Q5" s="76" t="s">
        <v>62</v>
      </c>
      <c r="R5" s="68" t="s">
        <v>79</v>
      </c>
      <c r="S5" s="68"/>
      <c r="T5" s="68"/>
      <c r="U5" s="68"/>
      <c r="V5" s="68"/>
      <c r="W5" s="136"/>
    </row>
    <row r="6" ht="18" customHeight="1" spans="1:23">
      <c r="A6" s="16"/>
      <c r="B6" s="125"/>
      <c r="C6" s="16"/>
      <c r="D6" s="16"/>
      <c r="E6" s="16"/>
      <c r="F6" s="16"/>
      <c r="G6" s="16"/>
      <c r="H6" s="107" t="s">
        <v>216</v>
      </c>
      <c r="I6" s="130" t="s">
        <v>59</v>
      </c>
      <c r="J6" s="68"/>
      <c r="K6" s="68"/>
      <c r="L6" s="68"/>
      <c r="M6" s="136"/>
      <c r="N6" s="13" t="s">
        <v>217</v>
      </c>
      <c r="O6" s="14"/>
      <c r="P6" s="15"/>
      <c r="Q6" s="11" t="s">
        <v>62</v>
      </c>
      <c r="R6" s="130" t="s">
        <v>79</v>
      </c>
      <c r="S6" s="76" t="s">
        <v>65</v>
      </c>
      <c r="T6" s="68" t="s">
        <v>79</v>
      </c>
      <c r="U6" s="76" t="s">
        <v>67</v>
      </c>
      <c r="V6" s="76" t="s">
        <v>68</v>
      </c>
      <c r="W6" s="138" t="s">
        <v>69</v>
      </c>
    </row>
    <row r="7" ht="18.75" customHeight="1" spans="1:23">
      <c r="A7" s="34"/>
      <c r="B7" s="34"/>
      <c r="C7" s="34"/>
      <c r="D7" s="34"/>
      <c r="E7" s="34"/>
      <c r="F7" s="34"/>
      <c r="G7" s="34"/>
      <c r="H7" s="34"/>
      <c r="I7" s="137" t="s">
        <v>218</v>
      </c>
      <c r="J7" s="11" t="s">
        <v>219</v>
      </c>
      <c r="K7" s="11" t="s">
        <v>220</v>
      </c>
      <c r="L7" s="11" t="s">
        <v>221</v>
      </c>
      <c r="M7" s="11" t="s">
        <v>222</v>
      </c>
      <c r="N7" s="11" t="s">
        <v>59</v>
      </c>
      <c r="O7" s="11" t="s">
        <v>60</v>
      </c>
      <c r="P7" s="11" t="s">
        <v>61</v>
      </c>
      <c r="Q7" s="34"/>
      <c r="R7" s="11" t="s">
        <v>58</v>
      </c>
      <c r="S7" s="11" t="s">
        <v>65</v>
      </c>
      <c r="T7" s="11" t="s">
        <v>223</v>
      </c>
      <c r="U7" s="11" t="s">
        <v>67</v>
      </c>
      <c r="V7" s="11" t="s">
        <v>68</v>
      </c>
      <c r="W7" s="11" t="s">
        <v>69</v>
      </c>
    </row>
    <row r="8" ht="37.5" customHeight="1" spans="1:23">
      <c r="A8" s="110"/>
      <c r="B8" s="110"/>
      <c r="C8" s="110"/>
      <c r="D8" s="110"/>
      <c r="E8" s="110"/>
      <c r="F8" s="110"/>
      <c r="G8" s="110"/>
      <c r="H8" s="110"/>
      <c r="I8" s="94"/>
      <c r="J8" s="18" t="s">
        <v>224</v>
      </c>
      <c r="K8" s="18" t="s">
        <v>220</v>
      </c>
      <c r="L8" s="18" t="s">
        <v>221</v>
      </c>
      <c r="M8" s="18" t="s">
        <v>222</v>
      </c>
      <c r="N8" s="18" t="s">
        <v>220</v>
      </c>
      <c r="O8" s="18" t="s">
        <v>221</v>
      </c>
      <c r="P8" s="18" t="s">
        <v>222</v>
      </c>
      <c r="Q8" s="18" t="s">
        <v>62</v>
      </c>
      <c r="R8" s="18" t="s">
        <v>58</v>
      </c>
      <c r="S8" s="18" t="s">
        <v>65</v>
      </c>
      <c r="T8" s="18" t="s">
        <v>223</v>
      </c>
      <c r="U8" s="18" t="s">
        <v>67</v>
      </c>
      <c r="V8" s="18" t="s">
        <v>68</v>
      </c>
      <c r="W8" s="18" t="s">
        <v>69</v>
      </c>
    </row>
    <row r="9" ht="19.5" customHeight="1" spans="1:23">
      <c r="A9" s="131">
        <v>1</v>
      </c>
      <c r="B9" s="131">
        <v>2</v>
      </c>
      <c r="C9" s="131">
        <v>3</v>
      </c>
      <c r="D9" s="131">
        <v>4</v>
      </c>
      <c r="E9" s="131">
        <v>5</v>
      </c>
      <c r="F9" s="131">
        <v>6</v>
      </c>
      <c r="G9" s="131">
        <v>7</v>
      </c>
      <c r="H9" s="131">
        <v>8</v>
      </c>
      <c r="I9" s="131">
        <v>9</v>
      </c>
      <c r="J9" s="131">
        <v>10</v>
      </c>
      <c r="K9" s="131">
        <v>11</v>
      </c>
      <c r="L9" s="131">
        <v>12</v>
      </c>
      <c r="M9" s="131">
        <v>13</v>
      </c>
      <c r="N9" s="131">
        <v>14</v>
      </c>
      <c r="O9" s="131">
        <v>15</v>
      </c>
      <c r="P9" s="131">
        <v>16</v>
      </c>
      <c r="Q9" s="131">
        <v>17</v>
      </c>
      <c r="R9" s="131">
        <v>18</v>
      </c>
      <c r="S9" s="131">
        <v>19</v>
      </c>
      <c r="T9" s="131">
        <v>20</v>
      </c>
      <c r="U9" s="131">
        <v>21</v>
      </c>
      <c r="V9" s="131">
        <v>22</v>
      </c>
      <c r="W9" s="131">
        <v>23</v>
      </c>
    </row>
    <row r="10" ht="21" customHeight="1" spans="1:23">
      <c r="A10" s="132" t="s">
        <v>71</v>
      </c>
      <c r="B10" s="132"/>
      <c r="C10" s="132"/>
      <c r="D10" s="132"/>
      <c r="E10" s="132"/>
      <c r="F10" s="132"/>
      <c r="G10" s="132"/>
      <c r="H10" s="24">
        <v>12510929.84</v>
      </c>
      <c r="I10" s="24">
        <v>12510929.84</v>
      </c>
      <c r="J10" s="24"/>
      <c r="K10" s="24"/>
      <c r="L10" s="24">
        <v>12510929.84</v>
      </c>
      <c r="M10" s="24"/>
      <c r="N10" s="24"/>
      <c r="O10" s="24"/>
      <c r="P10" s="24"/>
      <c r="Q10" s="24"/>
      <c r="R10" s="24"/>
      <c r="S10" s="24"/>
      <c r="T10" s="24"/>
      <c r="U10" s="24"/>
      <c r="V10" s="24"/>
      <c r="W10" s="24"/>
    </row>
    <row r="11" ht="21" customHeight="1" spans="1:23">
      <c r="A11" s="133" t="s">
        <v>71</v>
      </c>
      <c r="B11" s="22"/>
      <c r="C11" s="22"/>
      <c r="D11" s="22"/>
      <c r="E11" s="22"/>
      <c r="F11" s="22"/>
      <c r="G11" s="22"/>
      <c r="H11" s="24">
        <v>12510929.84</v>
      </c>
      <c r="I11" s="24">
        <v>12510929.84</v>
      </c>
      <c r="J11" s="24"/>
      <c r="K11" s="24"/>
      <c r="L11" s="24">
        <v>12510929.84</v>
      </c>
      <c r="M11" s="24"/>
      <c r="N11" s="24"/>
      <c r="O11" s="24"/>
      <c r="P11" s="24"/>
      <c r="Q11" s="24"/>
      <c r="R11" s="24"/>
      <c r="S11" s="24"/>
      <c r="T11" s="24"/>
      <c r="U11" s="24"/>
      <c r="V11" s="24"/>
      <c r="W11" s="24"/>
    </row>
    <row r="12" ht="21" customHeight="1" spans="1:23">
      <c r="A12" s="133" t="s">
        <v>71</v>
      </c>
      <c r="B12" s="22" t="s">
        <v>225</v>
      </c>
      <c r="C12" s="22" t="s">
        <v>226</v>
      </c>
      <c r="D12" s="22" t="s">
        <v>121</v>
      </c>
      <c r="E12" s="22" t="s">
        <v>122</v>
      </c>
      <c r="F12" s="22" t="s">
        <v>227</v>
      </c>
      <c r="G12" s="22" t="s">
        <v>228</v>
      </c>
      <c r="H12" s="24">
        <v>1487004</v>
      </c>
      <c r="I12" s="24">
        <v>1487004</v>
      </c>
      <c r="J12" s="24"/>
      <c r="K12" s="24"/>
      <c r="L12" s="24">
        <v>1487004</v>
      </c>
      <c r="M12" s="24"/>
      <c r="N12" s="24"/>
      <c r="O12" s="24"/>
      <c r="P12" s="24"/>
      <c r="Q12" s="24"/>
      <c r="R12" s="24"/>
      <c r="S12" s="24"/>
      <c r="T12" s="24"/>
      <c r="U12" s="24"/>
      <c r="V12" s="24"/>
      <c r="W12" s="24"/>
    </row>
    <row r="13" ht="21" customHeight="1" spans="1:23">
      <c r="A13" s="133" t="s">
        <v>71</v>
      </c>
      <c r="B13" s="22" t="s">
        <v>229</v>
      </c>
      <c r="C13" s="22" t="s">
        <v>230</v>
      </c>
      <c r="D13" s="22" t="s">
        <v>121</v>
      </c>
      <c r="E13" s="22" t="s">
        <v>122</v>
      </c>
      <c r="F13" s="22" t="s">
        <v>227</v>
      </c>
      <c r="G13" s="22" t="s">
        <v>228</v>
      </c>
      <c r="H13" s="24">
        <v>1778688</v>
      </c>
      <c r="I13" s="24">
        <v>1778688</v>
      </c>
      <c r="J13" s="24"/>
      <c r="K13" s="24"/>
      <c r="L13" s="24">
        <v>1778688</v>
      </c>
      <c r="M13" s="24"/>
      <c r="N13" s="24"/>
      <c r="O13" s="24"/>
      <c r="P13" s="24"/>
      <c r="Q13" s="24"/>
      <c r="R13" s="24"/>
      <c r="S13" s="24"/>
      <c r="T13" s="24"/>
      <c r="U13" s="24"/>
      <c r="V13" s="24"/>
      <c r="W13" s="24"/>
    </row>
    <row r="14" ht="21" customHeight="1" spans="1:23">
      <c r="A14" s="133" t="s">
        <v>71</v>
      </c>
      <c r="B14" s="22" t="s">
        <v>225</v>
      </c>
      <c r="C14" s="22" t="s">
        <v>226</v>
      </c>
      <c r="D14" s="22" t="s">
        <v>121</v>
      </c>
      <c r="E14" s="22" t="s">
        <v>122</v>
      </c>
      <c r="F14" s="22" t="s">
        <v>231</v>
      </c>
      <c r="G14" s="22" t="s">
        <v>232</v>
      </c>
      <c r="H14" s="24">
        <v>1714200</v>
      </c>
      <c r="I14" s="24">
        <v>1714200</v>
      </c>
      <c r="J14" s="24"/>
      <c r="K14" s="24"/>
      <c r="L14" s="24">
        <v>1714200</v>
      </c>
      <c r="M14" s="24"/>
      <c r="N14" s="24"/>
      <c r="O14" s="24"/>
      <c r="P14" s="24"/>
      <c r="Q14" s="24"/>
      <c r="R14" s="24"/>
      <c r="S14" s="24"/>
      <c r="T14" s="24"/>
      <c r="U14" s="24"/>
      <c r="V14" s="24"/>
      <c r="W14" s="24"/>
    </row>
    <row r="15" ht="21" customHeight="1" spans="1:23">
      <c r="A15" s="133" t="s">
        <v>71</v>
      </c>
      <c r="B15" s="22" t="s">
        <v>229</v>
      </c>
      <c r="C15" s="22" t="s">
        <v>230</v>
      </c>
      <c r="D15" s="22" t="s">
        <v>121</v>
      </c>
      <c r="E15" s="22" t="s">
        <v>122</v>
      </c>
      <c r="F15" s="22" t="s">
        <v>231</v>
      </c>
      <c r="G15" s="22" t="s">
        <v>232</v>
      </c>
      <c r="H15" s="24">
        <v>129420</v>
      </c>
      <c r="I15" s="24">
        <v>129420</v>
      </c>
      <c r="J15" s="24"/>
      <c r="K15" s="24"/>
      <c r="L15" s="24">
        <v>129420</v>
      </c>
      <c r="M15" s="24"/>
      <c r="N15" s="24"/>
      <c r="O15" s="24"/>
      <c r="P15" s="24"/>
      <c r="Q15" s="24"/>
      <c r="R15" s="24"/>
      <c r="S15" s="24"/>
      <c r="T15" s="24"/>
      <c r="U15" s="24"/>
      <c r="V15" s="24"/>
      <c r="W15" s="24"/>
    </row>
    <row r="16" ht="21" customHeight="1" spans="1:23">
      <c r="A16" s="133" t="s">
        <v>71</v>
      </c>
      <c r="B16" s="22" t="s">
        <v>233</v>
      </c>
      <c r="C16" s="22" t="s">
        <v>234</v>
      </c>
      <c r="D16" s="22" t="s">
        <v>121</v>
      </c>
      <c r="E16" s="22" t="s">
        <v>122</v>
      </c>
      <c r="F16" s="22" t="s">
        <v>235</v>
      </c>
      <c r="G16" s="22" t="s">
        <v>236</v>
      </c>
      <c r="H16" s="24">
        <v>639060</v>
      </c>
      <c r="I16" s="24">
        <v>639060</v>
      </c>
      <c r="J16" s="24"/>
      <c r="K16" s="24"/>
      <c r="L16" s="24">
        <v>639060</v>
      </c>
      <c r="M16" s="24"/>
      <c r="N16" s="24"/>
      <c r="O16" s="24"/>
      <c r="P16" s="24"/>
      <c r="Q16" s="24"/>
      <c r="R16" s="24"/>
      <c r="S16" s="24"/>
      <c r="T16" s="24"/>
      <c r="U16" s="24"/>
      <c r="V16" s="24"/>
      <c r="W16" s="24"/>
    </row>
    <row r="17" ht="21" customHeight="1" spans="1:23">
      <c r="A17" s="133" t="s">
        <v>71</v>
      </c>
      <c r="B17" s="22" t="s">
        <v>225</v>
      </c>
      <c r="C17" s="22" t="s">
        <v>226</v>
      </c>
      <c r="D17" s="22" t="s">
        <v>121</v>
      </c>
      <c r="E17" s="22" t="s">
        <v>122</v>
      </c>
      <c r="F17" s="22" t="s">
        <v>235</v>
      </c>
      <c r="G17" s="22" t="s">
        <v>236</v>
      </c>
      <c r="H17" s="24">
        <v>123917</v>
      </c>
      <c r="I17" s="24">
        <v>123917</v>
      </c>
      <c r="J17" s="24"/>
      <c r="K17" s="24"/>
      <c r="L17" s="24">
        <v>123917</v>
      </c>
      <c r="M17" s="24"/>
      <c r="N17" s="24"/>
      <c r="O17" s="24"/>
      <c r="P17" s="24"/>
      <c r="Q17" s="24"/>
      <c r="R17" s="24"/>
      <c r="S17" s="24"/>
      <c r="T17" s="24"/>
      <c r="U17" s="24"/>
      <c r="V17" s="24"/>
      <c r="W17" s="24"/>
    </row>
    <row r="18" ht="21" customHeight="1" spans="1:23">
      <c r="A18" s="133" t="s">
        <v>71</v>
      </c>
      <c r="B18" s="22" t="s">
        <v>237</v>
      </c>
      <c r="C18" s="22" t="s">
        <v>238</v>
      </c>
      <c r="D18" s="22" t="s">
        <v>121</v>
      </c>
      <c r="E18" s="22" t="s">
        <v>122</v>
      </c>
      <c r="F18" s="22" t="s">
        <v>239</v>
      </c>
      <c r="G18" s="22" t="s">
        <v>240</v>
      </c>
      <c r="H18" s="24">
        <v>720000</v>
      </c>
      <c r="I18" s="24">
        <v>720000</v>
      </c>
      <c r="J18" s="24"/>
      <c r="K18" s="24"/>
      <c r="L18" s="24">
        <v>720000</v>
      </c>
      <c r="M18" s="24"/>
      <c r="N18" s="24"/>
      <c r="O18" s="24"/>
      <c r="P18" s="24"/>
      <c r="Q18" s="24"/>
      <c r="R18" s="24"/>
      <c r="S18" s="24"/>
      <c r="T18" s="24"/>
      <c r="U18" s="24"/>
      <c r="V18" s="24"/>
      <c r="W18" s="24"/>
    </row>
    <row r="19" ht="21" customHeight="1" spans="1:23">
      <c r="A19" s="133" t="s">
        <v>71</v>
      </c>
      <c r="B19" s="22" t="s">
        <v>229</v>
      </c>
      <c r="C19" s="22" t="s">
        <v>230</v>
      </c>
      <c r="D19" s="22" t="s">
        <v>121</v>
      </c>
      <c r="E19" s="22" t="s">
        <v>122</v>
      </c>
      <c r="F19" s="22" t="s">
        <v>239</v>
      </c>
      <c r="G19" s="22" t="s">
        <v>240</v>
      </c>
      <c r="H19" s="24">
        <v>543300</v>
      </c>
      <c r="I19" s="24">
        <v>543300</v>
      </c>
      <c r="J19" s="24"/>
      <c r="K19" s="24"/>
      <c r="L19" s="24">
        <v>543300</v>
      </c>
      <c r="M19" s="24"/>
      <c r="N19" s="24"/>
      <c r="O19" s="24"/>
      <c r="P19" s="24"/>
      <c r="Q19" s="24"/>
      <c r="R19" s="24"/>
      <c r="S19" s="24"/>
      <c r="T19" s="24"/>
      <c r="U19" s="24"/>
      <c r="V19" s="24"/>
      <c r="W19" s="24"/>
    </row>
    <row r="20" ht="21" customHeight="1" spans="1:23">
      <c r="A20" s="133" t="s">
        <v>71</v>
      </c>
      <c r="B20" s="22" t="s">
        <v>229</v>
      </c>
      <c r="C20" s="22" t="s">
        <v>230</v>
      </c>
      <c r="D20" s="22" t="s">
        <v>121</v>
      </c>
      <c r="E20" s="22" t="s">
        <v>122</v>
      </c>
      <c r="F20" s="22" t="s">
        <v>239</v>
      </c>
      <c r="G20" s="22" t="s">
        <v>240</v>
      </c>
      <c r="H20" s="24">
        <v>417900</v>
      </c>
      <c r="I20" s="24">
        <v>417900</v>
      </c>
      <c r="J20" s="24"/>
      <c r="K20" s="24"/>
      <c r="L20" s="24">
        <v>417900</v>
      </c>
      <c r="M20" s="24"/>
      <c r="N20" s="24"/>
      <c r="O20" s="24"/>
      <c r="P20" s="24"/>
      <c r="Q20" s="24"/>
      <c r="R20" s="24"/>
      <c r="S20" s="24"/>
      <c r="T20" s="24"/>
      <c r="U20" s="24"/>
      <c r="V20" s="24"/>
      <c r="W20" s="24"/>
    </row>
    <row r="21" ht="21" customHeight="1" spans="1:23">
      <c r="A21" s="133" t="s">
        <v>71</v>
      </c>
      <c r="B21" s="22" t="s">
        <v>229</v>
      </c>
      <c r="C21" s="22" t="s">
        <v>230</v>
      </c>
      <c r="D21" s="22" t="s">
        <v>121</v>
      </c>
      <c r="E21" s="22" t="s">
        <v>122</v>
      </c>
      <c r="F21" s="22" t="s">
        <v>239</v>
      </c>
      <c r="G21" s="22" t="s">
        <v>240</v>
      </c>
      <c r="H21" s="24">
        <v>679896</v>
      </c>
      <c r="I21" s="24">
        <v>679896</v>
      </c>
      <c r="J21" s="24"/>
      <c r="K21" s="24"/>
      <c r="L21" s="24">
        <v>679896</v>
      </c>
      <c r="M21" s="24"/>
      <c r="N21" s="24"/>
      <c r="O21" s="24"/>
      <c r="P21" s="24"/>
      <c r="Q21" s="24"/>
      <c r="R21" s="24"/>
      <c r="S21" s="24"/>
      <c r="T21" s="24"/>
      <c r="U21" s="24"/>
      <c r="V21" s="24"/>
      <c r="W21" s="24"/>
    </row>
    <row r="22" ht="21" customHeight="1" spans="1:23">
      <c r="A22" s="133" t="s">
        <v>71</v>
      </c>
      <c r="B22" s="22" t="s">
        <v>241</v>
      </c>
      <c r="C22" s="22" t="s">
        <v>242</v>
      </c>
      <c r="D22" s="22" t="s">
        <v>99</v>
      </c>
      <c r="E22" s="22" t="s">
        <v>100</v>
      </c>
      <c r="F22" s="22" t="s">
        <v>243</v>
      </c>
      <c r="G22" s="22" t="s">
        <v>244</v>
      </c>
      <c r="H22" s="24"/>
      <c r="I22" s="24"/>
      <c r="J22" s="24"/>
      <c r="K22" s="24"/>
      <c r="L22" s="24"/>
      <c r="M22" s="24"/>
      <c r="N22" s="24"/>
      <c r="O22" s="24"/>
      <c r="P22" s="24"/>
      <c r="Q22" s="24"/>
      <c r="R22" s="24"/>
      <c r="S22" s="24"/>
      <c r="T22" s="24"/>
      <c r="U22" s="24"/>
      <c r="V22" s="24"/>
      <c r="W22" s="24"/>
    </row>
    <row r="23" ht="21" customHeight="1" spans="1:23">
      <c r="A23" s="133" t="s">
        <v>71</v>
      </c>
      <c r="B23" s="22" t="s">
        <v>241</v>
      </c>
      <c r="C23" s="22" t="s">
        <v>242</v>
      </c>
      <c r="D23" s="22" t="s">
        <v>99</v>
      </c>
      <c r="E23" s="22" t="s">
        <v>100</v>
      </c>
      <c r="F23" s="22" t="s">
        <v>243</v>
      </c>
      <c r="G23" s="22" t="s">
        <v>244</v>
      </c>
      <c r="H23" s="24">
        <v>1165208.48</v>
      </c>
      <c r="I23" s="24">
        <v>1165208.48</v>
      </c>
      <c r="J23" s="24"/>
      <c r="K23" s="24"/>
      <c r="L23" s="24">
        <v>1165208.48</v>
      </c>
      <c r="M23" s="24"/>
      <c r="N23" s="24"/>
      <c r="O23" s="24"/>
      <c r="P23" s="24"/>
      <c r="Q23" s="24"/>
      <c r="R23" s="24"/>
      <c r="S23" s="24"/>
      <c r="T23" s="24"/>
      <c r="U23" s="24"/>
      <c r="V23" s="24"/>
      <c r="W23" s="24"/>
    </row>
    <row r="24" ht="21" customHeight="1" spans="1:23">
      <c r="A24" s="133" t="s">
        <v>71</v>
      </c>
      <c r="B24" s="22" t="s">
        <v>241</v>
      </c>
      <c r="C24" s="22" t="s">
        <v>242</v>
      </c>
      <c r="D24" s="22" t="s">
        <v>245</v>
      </c>
      <c r="E24" s="22" t="s">
        <v>246</v>
      </c>
      <c r="F24" s="22" t="s">
        <v>247</v>
      </c>
      <c r="G24" s="22" t="s">
        <v>248</v>
      </c>
      <c r="H24" s="24"/>
      <c r="I24" s="24"/>
      <c r="J24" s="24"/>
      <c r="K24" s="24"/>
      <c r="L24" s="24"/>
      <c r="M24" s="24"/>
      <c r="N24" s="24"/>
      <c r="O24" s="24"/>
      <c r="P24" s="24"/>
      <c r="Q24" s="24"/>
      <c r="R24" s="24"/>
      <c r="S24" s="24"/>
      <c r="T24" s="24"/>
      <c r="U24" s="24"/>
      <c r="V24" s="24"/>
      <c r="W24" s="24"/>
    </row>
    <row r="25" ht="21" customHeight="1" spans="1:23">
      <c r="A25" s="133" t="s">
        <v>71</v>
      </c>
      <c r="B25" s="22" t="s">
        <v>241</v>
      </c>
      <c r="C25" s="22" t="s">
        <v>242</v>
      </c>
      <c r="D25" s="22" t="s">
        <v>109</v>
      </c>
      <c r="E25" s="22" t="s">
        <v>110</v>
      </c>
      <c r="F25" s="22" t="s">
        <v>249</v>
      </c>
      <c r="G25" s="22" t="s">
        <v>250</v>
      </c>
      <c r="H25" s="24">
        <v>254548.14</v>
      </c>
      <c r="I25" s="24">
        <v>254548.14</v>
      </c>
      <c r="J25" s="24"/>
      <c r="K25" s="24"/>
      <c r="L25" s="24">
        <v>254548.14</v>
      </c>
      <c r="M25" s="24"/>
      <c r="N25" s="24"/>
      <c r="O25" s="24"/>
      <c r="P25" s="24"/>
      <c r="Q25" s="24"/>
      <c r="R25" s="24"/>
      <c r="S25" s="24"/>
      <c r="T25" s="24"/>
      <c r="U25" s="24"/>
      <c r="V25" s="24"/>
      <c r="W25" s="24"/>
    </row>
    <row r="26" ht="21" customHeight="1" spans="1:23">
      <c r="A26" s="133" t="s">
        <v>71</v>
      </c>
      <c r="B26" s="22" t="s">
        <v>241</v>
      </c>
      <c r="C26" s="22" t="s">
        <v>242</v>
      </c>
      <c r="D26" s="22" t="s">
        <v>111</v>
      </c>
      <c r="E26" s="22" t="s">
        <v>112</v>
      </c>
      <c r="F26" s="22" t="s">
        <v>249</v>
      </c>
      <c r="G26" s="22" t="s">
        <v>250</v>
      </c>
      <c r="H26" s="24"/>
      <c r="I26" s="24"/>
      <c r="J26" s="24"/>
      <c r="K26" s="24"/>
      <c r="L26" s="24"/>
      <c r="M26" s="24"/>
      <c r="N26" s="24"/>
      <c r="O26" s="24"/>
      <c r="P26" s="24"/>
      <c r="Q26" s="24"/>
      <c r="R26" s="24"/>
      <c r="S26" s="24"/>
      <c r="T26" s="24"/>
      <c r="U26" s="24"/>
      <c r="V26" s="24"/>
      <c r="W26" s="24"/>
    </row>
    <row r="27" ht="21" customHeight="1" spans="1:23">
      <c r="A27" s="133" t="s">
        <v>71</v>
      </c>
      <c r="B27" s="22" t="s">
        <v>241</v>
      </c>
      <c r="C27" s="22" t="s">
        <v>242</v>
      </c>
      <c r="D27" s="22" t="s">
        <v>111</v>
      </c>
      <c r="E27" s="22" t="s">
        <v>112</v>
      </c>
      <c r="F27" s="22" t="s">
        <v>249</v>
      </c>
      <c r="G27" s="22" t="s">
        <v>250</v>
      </c>
      <c r="H27" s="24">
        <v>262513.13</v>
      </c>
      <c r="I27" s="24">
        <v>262513.13</v>
      </c>
      <c r="J27" s="24"/>
      <c r="K27" s="24"/>
      <c r="L27" s="24">
        <v>262513.13</v>
      </c>
      <c r="M27" s="24"/>
      <c r="N27" s="24"/>
      <c r="O27" s="24"/>
      <c r="P27" s="24"/>
      <c r="Q27" s="24"/>
      <c r="R27" s="24"/>
      <c r="S27" s="24"/>
      <c r="T27" s="24"/>
      <c r="U27" s="24"/>
      <c r="V27" s="24"/>
      <c r="W27" s="24"/>
    </row>
    <row r="28" ht="21" customHeight="1" spans="1:23">
      <c r="A28" s="133" t="s">
        <v>71</v>
      </c>
      <c r="B28" s="22" t="s">
        <v>241</v>
      </c>
      <c r="C28" s="22" t="s">
        <v>242</v>
      </c>
      <c r="D28" s="22" t="s">
        <v>113</v>
      </c>
      <c r="E28" s="22" t="s">
        <v>114</v>
      </c>
      <c r="F28" s="22" t="s">
        <v>251</v>
      </c>
      <c r="G28" s="22" t="s">
        <v>252</v>
      </c>
      <c r="H28" s="24"/>
      <c r="I28" s="24"/>
      <c r="J28" s="24"/>
      <c r="K28" s="24"/>
      <c r="L28" s="24"/>
      <c r="M28" s="24"/>
      <c r="N28" s="24"/>
      <c r="O28" s="24"/>
      <c r="P28" s="24"/>
      <c r="Q28" s="24"/>
      <c r="R28" s="24"/>
      <c r="S28" s="24"/>
      <c r="T28" s="24"/>
      <c r="U28" s="24"/>
      <c r="V28" s="24"/>
      <c r="W28" s="24"/>
    </row>
    <row r="29" ht="21" customHeight="1" spans="1:23">
      <c r="A29" s="133" t="s">
        <v>71</v>
      </c>
      <c r="B29" s="22" t="s">
        <v>241</v>
      </c>
      <c r="C29" s="22" t="s">
        <v>242</v>
      </c>
      <c r="D29" s="22" t="s">
        <v>113</v>
      </c>
      <c r="E29" s="22" t="s">
        <v>114</v>
      </c>
      <c r="F29" s="22" t="s">
        <v>251</v>
      </c>
      <c r="G29" s="22" t="s">
        <v>252</v>
      </c>
      <c r="H29" s="24">
        <v>267976.59</v>
      </c>
      <c r="I29" s="24">
        <v>267976.59</v>
      </c>
      <c r="J29" s="24"/>
      <c r="K29" s="24"/>
      <c r="L29" s="24">
        <v>267976.59</v>
      </c>
      <c r="M29" s="24"/>
      <c r="N29" s="24"/>
      <c r="O29" s="24"/>
      <c r="P29" s="24"/>
      <c r="Q29" s="24"/>
      <c r="R29" s="24"/>
      <c r="S29" s="24"/>
      <c r="T29" s="24"/>
      <c r="U29" s="24"/>
      <c r="V29" s="24"/>
      <c r="W29" s="24"/>
    </row>
    <row r="30" ht="21" customHeight="1" spans="1:23">
      <c r="A30" s="133" t="s">
        <v>71</v>
      </c>
      <c r="B30" s="22" t="s">
        <v>241</v>
      </c>
      <c r="C30" s="22" t="s">
        <v>242</v>
      </c>
      <c r="D30" s="22" t="s">
        <v>115</v>
      </c>
      <c r="E30" s="22" t="s">
        <v>116</v>
      </c>
      <c r="F30" s="22" t="s">
        <v>253</v>
      </c>
      <c r="G30" s="22" t="s">
        <v>254</v>
      </c>
      <c r="H30" s="24">
        <v>24816</v>
      </c>
      <c r="I30" s="24">
        <v>24816</v>
      </c>
      <c r="J30" s="24"/>
      <c r="K30" s="24"/>
      <c r="L30" s="24">
        <v>24816</v>
      </c>
      <c r="M30" s="24"/>
      <c r="N30" s="24"/>
      <c r="O30" s="24"/>
      <c r="P30" s="24"/>
      <c r="Q30" s="24"/>
      <c r="R30" s="24"/>
      <c r="S30" s="24"/>
      <c r="T30" s="24"/>
      <c r="U30" s="24"/>
      <c r="V30" s="24"/>
      <c r="W30" s="24"/>
    </row>
    <row r="31" ht="21" customHeight="1" spans="1:23">
      <c r="A31" s="133" t="s">
        <v>71</v>
      </c>
      <c r="B31" s="22" t="s">
        <v>241</v>
      </c>
      <c r="C31" s="22" t="s">
        <v>242</v>
      </c>
      <c r="D31" s="22" t="s">
        <v>115</v>
      </c>
      <c r="E31" s="22" t="s">
        <v>116</v>
      </c>
      <c r="F31" s="22" t="s">
        <v>253</v>
      </c>
      <c r="G31" s="22" t="s">
        <v>254</v>
      </c>
      <c r="H31" s="24"/>
      <c r="I31" s="24"/>
      <c r="J31" s="24"/>
      <c r="K31" s="24"/>
      <c r="L31" s="24"/>
      <c r="M31" s="24"/>
      <c r="N31" s="24"/>
      <c r="O31" s="24"/>
      <c r="P31" s="24"/>
      <c r="Q31" s="24"/>
      <c r="R31" s="24"/>
      <c r="S31" s="24"/>
      <c r="T31" s="24"/>
      <c r="U31" s="24"/>
      <c r="V31" s="24"/>
      <c r="W31" s="24"/>
    </row>
    <row r="32" ht="21" customHeight="1" spans="1:23">
      <c r="A32" s="133" t="s">
        <v>71</v>
      </c>
      <c r="B32" s="22" t="s">
        <v>241</v>
      </c>
      <c r="C32" s="22" t="s">
        <v>242</v>
      </c>
      <c r="D32" s="22" t="s">
        <v>115</v>
      </c>
      <c r="E32" s="22" t="s">
        <v>116</v>
      </c>
      <c r="F32" s="22" t="s">
        <v>253</v>
      </c>
      <c r="G32" s="22" t="s">
        <v>254</v>
      </c>
      <c r="H32" s="24"/>
      <c r="I32" s="24"/>
      <c r="J32" s="24"/>
      <c r="K32" s="24"/>
      <c r="L32" s="24"/>
      <c r="M32" s="24"/>
      <c r="N32" s="24"/>
      <c r="O32" s="24"/>
      <c r="P32" s="24"/>
      <c r="Q32" s="24"/>
      <c r="R32" s="24"/>
      <c r="S32" s="24"/>
      <c r="T32" s="24"/>
      <c r="U32" s="24"/>
      <c r="V32" s="24"/>
      <c r="W32" s="24"/>
    </row>
    <row r="33" ht="21" customHeight="1" spans="1:23">
      <c r="A33" s="133" t="s">
        <v>71</v>
      </c>
      <c r="B33" s="22" t="s">
        <v>241</v>
      </c>
      <c r="C33" s="22" t="s">
        <v>242</v>
      </c>
      <c r="D33" s="22" t="s">
        <v>121</v>
      </c>
      <c r="E33" s="22" t="s">
        <v>122</v>
      </c>
      <c r="F33" s="22" t="s">
        <v>253</v>
      </c>
      <c r="G33" s="22" t="s">
        <v>254</v>
      </c>
      <c r="H33" s="24">
        <v>27547.77</v>
      </c>
      <c r="I33" s="24">
        <v>27547.77</v>
      </c>
      <c r="J33" s="24"/>
      <c r="K33" s="24"/>
      <c r="L33" s="24">
        <v>27547.77</v>
      </c>
      <c r="M33" s="24"/>
      <c r="N33" s="24"/>
      <c r="O33" s="24"/>
      <c r="P33" s="24"/>
      <c r="Q33" s="24"/>
      <c r="R33" s="24"/>
      <c r="S33" s="24"/>
      <c r="T33" s="24"/>
      <c r="U33" s="24"/>
      <c r="V33" s="24"/>
      <c r="W33" s="24"/>
    </row>
    <row r="34" ht="21" customHeight="1" spans="1:23">
      <c r="A34" s="133" t="s">
        <v>71</v>
      </c>
      <c r="B34" s="22" t="s">
        <v>241</v>
      </c>
      <c r="C34" s="22" t="s">
        <v>242</v>
      </c>
      <c r="D34" s="22" t="s">
        <v>115</v>
      </c>
      <c r="E34" s="22" t="s">
        <v>116</v>
      </c>
      <c r="F34" s="22" t="s">
        <v>253</v>
      </c>
      <c r="G34" s="22" t="s">
        <v>254</v>
      </c>
      <c r="H34" s="24">
        <v>14565.11</v>
      </c>
      <c r="I34" s="24">
        <v>14565.11</v>
      </c>
      <c r="J34" s="24"/>
      <c r="K34" s="24"/>
      <c r="L34" s="24">
        <v>14565.11</v>
      </c>
      <c r="M34" s="24"/>
      <c r="N34" s="24"/>
      <c r="O34" s="24"/>
      <c r="P34" s="24"/>
      <c r="Q34" s="24"/>
      <c r="R34" s="24"/>
      <c r="S34" s="24"/>
      <c r="T34" s="24"/>
      <c r="U34" s="24"/>
      <c r="V34" s="24"/>
      <c r="W34" s="24"/>
    </row>
    <row r="35" ht="21" customHeight="1" spans="1:23">
      <c r="A35" s="133" t="s">
        <v>71</v>
      </c>
      <c r="B35" s="22" t="s">
        <v>255</v>
      </c>
      <c r="C35" s="22" t="s">
        <v>138</v>
      </c>
      <c r="D35" s="22" t="s">
        <v>137</v>
      </c>
      <c r="E35" s="22" t="s">
        <v>138</v>
      </c>
      <c r="F35" s="22" t="s">
        <v>256</v>
      </c>
      <c r="G35" s="22" t="s">
        <v>138</v>
      </c>
      <c r="H35" s="24"/>
      <c r="I35" s="24"/>
      <c r="J35" s="24"/>
      <c r="K35" s="24"/>
      <c r="L35" s="24"/>
      <c r="M35" s="24"/>
      <c r="N35" s="24"/>
      <c r="O35" s="24"/>
      <c r="P35" s="24"/>
      <c r="Q35" s="24"/>
      <c r="R35" s="24"/>
      <c r="S35" s="24"/>
      <c r="T35" s="24"/>
      <c r="U35" s="24"/>
      <c r="V35" s="24"/>
      <c r="W35" s="24"/>
    </row>
    <row r="36" ht="21" customHeight="1" spans="1:23">
      <c r="A36" s="133" t="s">
        <v>71</v>
      </c>
      <c r="B36" s="22" t="s">
        <v>255</v>
      </c>
      <c r="C36" s="22" t="s">
        <v>138</v>
      </c>
      <c r="D36" s="22" t="s">
        <v>137</v>
      </c>
      <c r="E36" s="22" t="s">
        <v>138</v>
      </c>
      <c r="F36" s="22" t="s">
        <v>256</v>
      </c>
      <c r="G36" s="22" t="s">
        <v>138</v>
      </c>
      <c r="H36" s="24">
        <v>932825.4</v>
      </c>
      <c r="I36" s="24">
        <v>932825.4</v>
      </c>
      <c r="J36" s="24"/>
      <c r="K36" s="24"/>
      <c r="L36" s="24">
        <v>932825.4</v>
      </c>
      <c r="M36" s="24"/>
      <c r="N36" s="24"/>
      <c r="O36" s="24"/>
      <c r="P36" s="24"/>
      <c r="Q36" s="24"/>
      <c r="R36" s="24"/>
      <c r="S36" s="24"/>
      <c r="T36" s="24"/>
      <c r="U36" s="24"/>
      <c r="V36" s="24"/>
      <c r="W36" s="24"/>
    </row>
    <row r="37" ht="21" customHeight="1" spans="1:23">
      <c r="A37" s="133" t="s">
        <v>71</v>
      </c>
      <c r="B37" s="22" t="s">
        <v>257</v>
      </c>
      <c r="C37" s="22" t="s">
        <v>258</v>
      </c>
      <c r="D37" s="22" t="s">
        <v>121</v>
      </c>
      <c r="E37" s="22" t="s">
        <v>122</v>
      </c>
      <c r="F37" s="22" t="s">
        <v>259</v>
      </c>
      <c r="G37" s="22" t="s">
        <v>260</v>
      </c>
      <c r="H37" s="24">
        <v>125090</v>
      </c>
      <c r="I37" s="24">
        <v>125090</v>
      </c>
      <c r="J37" s="24"/>
      <c r="K37" s="24"/>
      <c r="L37" s="24">
        <v>125090</v>
      </c>
      <c r="M37" s="24"/>
      <c r="N37" s="24"/>
      <c r="O37" s="24"/>
      <c r="P37" s="24"/>
      <c r="Q37" s="24"/>
      <c r="R37" s="24"/>
      <c r="S37" s="24"/>
      <c r="T37" s="24"/>
      <c r="U37" s="24"/>
      <c r="V37" s="24"/>
      <c r="W37" s="24"/>
    </row>
    <row r="38" ht="21" customHeight="1" spans="1:23">
      <c r="A38" s="133" t="s">
        <v>71</v>
      </c>
      <c r="B38" s="22" t="s">
        <v>257</v>
      </c>
      <c r="C38" s="22" t="s">
        <v>258</v>
      </c>
      <c r="D38" s="22" t="s">
        <v>121</v>
      </c>
      <c r="E38" s="22" t="s">
        <v>122</v>
      </c>
      <c r="F38" s="22" t="s">
        <v>261</v>
      </c>
      <c r="G38" s="22" t="s">
        <v>262</v>
      </c>
      <c r="H38" s="24">
        <v>20000</v>
      </c>
      <c r="I38" s="24">
        <v>20000</v>
      </c>
      <c r="J38" s="24"/>
      <c r="K38" s="24"/>
      <c r="L38" s="24">
        <v>20000</v>
      </c>
      <c r="M38" s="24"/>
      <c r="N38" s="24"/>
      <c r="O38" s="24"/>
      <c r="P38" s="24"/>
      <c r="Q38" s="24"/>
      <c r="R38" s="24"/>
      <c r="S38" s="24"/>
      <c r="T38" s="24"/>
      <c r="U38" s="24"/>
      <c r="V38" s="24"/>
      <c r="W38" s="24"/>
    </row>
    <row r="39" ht="21" customHeight="1" spans="1:23">
      <c r="A39" s="133" t="s">
        <v>71</v>
      </c>
      <c r="B39" s="22" t="s">
        <v>257</v>
      </c>
      <c r="C39" s="22" t="s">
        <v>258</v>
      </c>
      <c r="D39" s="22" t="s">
        <v>121</v>
      </c>
      <c r="E39" s="22" t="s">
        <v>122</v>
      </c>
      <c r="F39" s="22" t="s">
        <v>263</v>
      </c>
      <c r="G39" s="22" t="s">
        <v>264</v>
      </c>
      <c r="H39" s="24">
        <v>45000</v>
      </c>
      <c r="I39" s="24">
        <v>45000</v>
      </c>
      <c r="J39" s="24"/>
      <c r="K39" s="24"/>
      <c r="L39" s="24">
        <v>45000</v>
      </c>
      <c r="M39" s="24"/>
      <c r="N39" s="24"/>
      <c r="O39" s="24"/>
      <c r="P39" s="24"/>
      <c r="Q39" s="24"/>
      <c r="R39" s="24"/>
      <c r="S39" s="24"/>
      <c r="T39" s="24"/>
      <c r="U39" s="24"/>
      <c r="V39" s="24"/>
      <c r="W39" s="24"/>
    </row>
    <row r="40" ht="21" customHeight="1" spans="1:23">
      <c r="A40" s="133" t="s">
        <v>71</v>
      </c>
      <c r="B40" s="22" t="s">
        <v>265</v>
      </c>
      <c r="C40" s="22" t="s">
        <v>200</v>
      </c>
      <c r="D40" s="22" t="s">
        <v>121</v>
      </c>
      <c r="E40" s="22" t="s">
        <v>122</v>
      </c>
      <c r="F40" s="22" t="s">
        <v>266</v>
      </c>
      <c r="G40" s="22" t="s">
        <v>200</v>
      </c>
      <c r="H40" s="24">
        <v>34000</v>
      </c>
      <c r="I40" s="24">
        <v>34000</v>
      </c>
      <c r="J40" s="24"/>
      <c r="K40" s="24"/>
      <c r="L40" s="24">
        <v>34000</v>
      </c>
      <c r="M40" s="24"/>
      <c r="N40" s="24"/>
      <c r="O40" s="24"/>
      <c r="P40" s="24"/>
      <c r="Q40" s="24"/>
      <c r="R40" s="24"/>
      <c r="S40" s="24"/>
      <c r="T40" s="24"/>
      <c r="U40" s="24"/>
      <c r="V40" s="24"/>
      <c r="W40" s="24"/>
    </row>
    <row r="41" ht="21" customHeight="1" spans="1:23">
      <c r="A41" s="133" t="s">
        <v>71</v>
      </c>
      <c r="B41" s="22" t="s">
        <v>257</v>
      </c>
      <c r="C41" s="22" t="s">
        <v>258</v>
      </c>
      <c r="D41" s="22" t="s">
        <v>121</v>
      </c>
      <c r="E41" s="22" t="s">
        <v>122</v>
      </c>
      <c r="F41" s="22" t="s">
        <v>267</v>
      </c>
      <c r="G41" s="22" t="s">
        <v>268</v>
      </c>
      <c r="H41" s="24">
        <v>25000</v>
      </c>
      <c r="I41" s="24">
        <v>25000</v>
      </c>
      <c r="J41" s="24"/>
      <c r="K41" s="24"/>
      <c r="L41" s="24">
        <v>25000</v>
      </c>
      <c r="M41" s="24"/>
      <c r="N41" s="24"/>
      <c r="O41" s="24"/>
      <c r="P41" s="24"/>
      <c r="Q41" s="24"/>
      <c r="R41" s="24"/>
      <c r="S41" s="24"/>
      <c r="T41" s="24"/>
      <c r="U41" s="24"/>
      <c r="V41" s="24"/>
      <c r="W41" s="24"/>
    </row>
    <row r="42" ht="21" customHeight="1" spans="1:23">
      <c r="A42" s="133" t="s">
        <v>71</v>
      </c>
      <c r="B42" s="22" t="s">
        <v>269</v>
      </c>
      <c r="C42" s="22" t="s">
        <v>270</v>
      </c>
      <c r="D42" s="22" t="s">
        <v>95</v>
      </c>
      <c r="E42" s="22" t="s">
        <v>96</v>
      </c>
      <c r="F42" s="22" t="s">
        <v>259</v>
      </c>
      <c r="G42" s="22" t="s">
        <v>260</v>
      </c>
      <c r="H42" s="24">
        <v>13200</v>
      </c>
      <c r="I42" s="24">
        <v>13200</v>
      </c>
      <c r="J42" s="24"/>
      <c r="K42" s="24"/>
      <c r="L42" s="24">
        <v>13200</v>
      </c>
      <c r="M42" s="24"/>
      <c r="N42" s="24"/>
      <c r="O42" s="24"/>
      <c r="P42" s="24"/>
      <c r="Q42" s="24"/>
      <c r="R42" s="24"/>
      <c r="S42" s="24"/>
      <c r="T42" s="24"/>
      <c r="U42" s="24"/>
      <c r="V42" s="24"/>
      <c r="W42" s="24"/>
    </row>
    <row r="43" ht="21" customHeight="1" spans="1:23">
      <c r="A43" s="133" t="s">
        <v>71</v>
      </c>
      <c r="B43" s="22" t="s">
        <v>269</v>
      </c>
      <c r="C43" s="22" t="s">
        <v>270</v>
      </c>
      <c r="D43" s="22" t="s">
        <v>97</v>
      </c>
      <c r="E43" s="22" t="s">
        <v>98</v>
      </c>
      <c r="F43" s="22" t="s">
        <v>259</v>
      </c>
      <c r="G43" s="22" t="s">
        <v>260</v>
      </c>
      <c r="H43" s="24">
        <v>1800</v>
      </c>
      <c r="I43" s="24">
        <v>1800</v>
      </c>
      <c r="J43" s="24"/>
      <c r="K43" s="24"/>
      <c r="L43" s="24">
        <v>1800</v>
      </c>
      <c r="M43" s="24"/>
      <c r="N43" s="24"/>
      <c r="O43" s="24"/>
      <c r="P43" s="24"/>
      <c r="Q43" s="24"/>
      <c r="R43" s="24"/>
      <c r="S43" s="24"/>
      <c r="T43" s="24"/>
      <c r="U43" s="24"/>
      <c r="V43" s="24"/>
      <c r="W43" s="24"/>
    </row>
    <row r="44" ht="21" customHeight="1" spans="1:23">
      <c r="A44" s="133" t="s">
        <v>71</v>
      </c>
      <c r="B44" s="22" t="s">
        <v>271</v>
      </c>
      <c r="C44" s="22" t="s">
        <v>272</v>
      </c>
      <c r="D44" s="22" t="s">
        <v>121</v>
      </c>
      <c r="E44" s="22" t="s">
        <v>122</v>
      </c>
      <c r="F44" s="22" t="s">
        <v>273</v>
      </c>
      <c r="G44" s="22" t="s">
        <v>274</v>
      </c>
      <c r="H44" s="24">
        <v>48985.38</v>
      </c>
      <c r="I44" s="24">
        <v>48985.38</v>
      </c>
      <c r="J44" s="24"/>
      <c r="K44" s="24"/>
      <c r="L44" s="24">
        <v>48985.38</v>
      </c>
      <c r="M44" s="24"/>
      <c r="N44" s="24"/>
      <c r="O44" s="24"/>
      <c r="P44" s="24"/>
      <c r="Q44" s="24"/>
      <c r="R44" s="24"/>
      <c r="S44" s="24"/>
      <c r="T44" s="24"/>
      <c r="U44" s="24"/>
      <c r="V44" s="24"/>
      <c r="W44" s="24"/>
    </row>
    <row r="45" ht="21" customHeight="1" spans="1:23">
      <c r="A45" s="133" t="s">
        <v>71</v>
      </c>
      <c r="B45" s="22" t="s">
        <v>275</v>
      </c>
      <c r="C45" s="22" t="s">
        <v>276</v>
      </c>
      <c r="D45" s="22" t="s">
        <v>121</v>
      </c>
      <c r="E45" s="22" t="s">
        <v>122</v>
      </c>
      <c r="F45" s="22" t="s">
        <v>277</v>
      </c>
      <c r="G45" s="22" t="s">
        <v>276</v>
      </c>
      <c r="H45" s="24">
        <v>65313.84</v>
      </c>
      <c r="I45" s="24">
        <v>65313.84</v>
      </c>
      <c r="J45" s="24"/>
      <c r="K45" s="24"/>
      <c r="L45" s="24">
        <v>65313.84</v>
      </c>
      <c r="M45" s="24"/>
      <c r="N45" s="24"/>
      <c r="O45" s="24"/>
      <c r="P45" s="24"/>
      <c r="Q45" s="24"/>
      <c r="R45" s="24"/>
      <c r="S45" s="24"/>
      <c r="T45" s="24"/>
      <c r="U45" s="24"/>
      <c r="V45" s="24"/>
      <c r="W45" s="24"/>
    </row>
    <row r="46" ht="21" customHeight="1" spans="1:23">
      <c r="A46" s="133" t="s">
        <v>71</v>
      </c>
      <c r="B46" s="22" t="s">
        <v>278</v>
      </c>
      <c r="C46" s="22" t="s">
        <v>279</v>
      </c>
      <c r="D46" s="22" t="s">
        <v>121</v>
      </c>
      <c r="E46" s="22" t="s">
        <v>122</v>
      </c>
      <c r="F46" s="22" t="s">
        <v>280</v>
      </c>
      <c r="G46" s="22" t="s">
        <v>279</v>
      </c>
      <c r="H46" s="24">
        <v>1242</v>
      </c>
      <c r="I46" s="24">
        <v>1242</v>
      </c>
      <c r="J46" s="24"/>
      <c r="K46" s="24"/>
      <c r="L46" s="24">
        <v>1242</v>
      </c>
      <c r="M46" s="24"/>
      <c r="N46" s="24"/>
      <c r="O46" s="24"/>
      <c r="P46" s="24"/>
      <c r="Q46" s="24"/>
      <c r="R46" s="24"/>
      <c r="S46" s="24"/>
      <c r="T46" s="24"/>
      <c r="U46" s="24"/>
      <c r="V46" s="24"/>
      <c r="W46" s="24"/>
    </row>
    <row r="47" ht="21" customHeight="1" spans="1:23">
      <c r="A47" s="133" t="s">
        <v>71</v>
      </c>
      <c r="B47" s="22" t="s">
        <v>281</v>
      </c>
      <c r="C47" s="22" t="s">
        <v>282</v>
      </c>
      <c r="D47" s="22" t="s">
        <v>121</v>
      </c>
      <c r="E47" s="22" t="s">
        <v>122</v>
      </c>
      <c r="F47" s="22" t="s">
        <v>283</v>
      </c>
      <c r="G47" s="22" t="s">
        <v>282</v>
      </c>
      <c r="H47" s="24">
        <v>75000</v>
      </c>
      <c r="I47" s="24">
        <v>75000</v>
      </c>
      <c r="J47" s="24"/>
      <c r="K47" s="24"/>
      <c r="L47" s="24">
        <v>75000</v>
      </c>
      <c r="M47" s="24"/>
      <c r="N47" s="24"/>
      <c r="O47" s="24"/>
      <c r="P47" s="24"/>
      <c r="Q47" s="24"/>
      <c r="R47" s="24"/>
      <c r="S47" s="24"/>
      <c r="T47" s="24"/>
      <c r="U47" s="24"/>
      <c r="V47" s="24"/>
      <c r="W47" s="24"/>
    </row>
    <row r="48" ht="21" customHeight="1" spans="1:23">
      <c r="A48" s="133" t="s">
        <v>71</v>
      </c>
      <c r="B48" s="22" t="s">
        <v>284</v>
      </c>
      <c r="C48" s="22" t="s">
        <v>285</v>
      </c>
      <c r="D48" s="22" t="s">
        <v>121</v>
      </c>
      <c r="E48" s="22" t="s">
        <v>122</v>
      </c>
      <c r="F48" s="22" t="s">
        <v>286</v>
      </c>
      <c r="G48" s="22" t="s">
        <v>287</v>
      </c>
      <c r="H48" s="24">
        <v>307200</v>
      </c>
      <c r="I48" s="24">
        <v>307200</v>
      </c>
      <c r="J48" s="24"/>
      <c r="K48" s="24"/>
      <c r="L48" s="24">
        <v>307200</v>
      </c>
      <c r="M48" s="24"/>
      <c r="N48" s="24"/>
      <c r="O48" s="24"/>
      <c r="P48" s="24"/>
      <c r="Q48" s="24"/>
      <c r="R48" s="24"/>
      <c r="S48" s="24"/>
      <c r="T48" s="24"/>
      <c r="U48" s="24"/>
      <c r="V48" s="24"/>
      <c r="W48" s="24"/>
    </row>
    <row r="49" ht="21" customHeight="1" spans="1:23">
      <c r="A49" s="133" t="s">
        <v>71</v>
      </c>
      <c r="B49" s="22" t="s">
        <v>288</v>
      </c>
      <c r="C49" s="22" t="s">
        <v>289</v>
      </c>
      <c r="D49" s="22" t="s">
        <v>95</v>
      </c>
      <c r="E49" s="22" t="s">
        <v>96</v>
      </c>
      <c r="F49" s="22" t="s">
        <v>290</v>
      </c>
      <c r="G49" s="22" t="s">
        <v>291</v>
      </c>
      <c r="H49" s="24">
        <v>488267.4</v>
      </c>
      <c r="I49" s="24">
        <v>488267.4</v>
      </c>
      <c r="J49" s="24"/>
      <c r="K49" s="24"/>
      <c r="L49" s="24">
        <v>488267.4</v>
      </c>
      <c r="M49" s="24"/>
      <c r="N49" s="24"/>
      <c r="O49" s="24"/>
      <c r="P49" s="24"/>
      <c r="Q49" s="24"/>
      <c r="R49" s="24"/>
      <c r="S49" s="24"/>
      <c r="T49" s="24"/>
      <c r="U49" s="24"/>
      <c r="V49" s="24"/>
      <c r="W49" s="24"/>
    </row>
    <row r="50" ht="21" customHeight="1" spans="1:23">
      <c r="A50" s="133" t="s">
        <v>71</v>
      </c>
      <c r="B50" s="22" t="s">
        <v>288</v>
      </c>
      <c r="C50" s="22" t="s">
        <v>289</v>
      </c>
      <c r="D50" s="22" t="s">
        <v>97</v>
      </c>
      <c r="E50" s="22" t="s">
        <v>98</v>
      </c>
      <c r="F50" s="22" t="s">
        <v>290</v>
      </c>
      <c r="G50" s="22" t="s">
        <v>291</v>
      </c>
      <c r="H50" s="24">
        <v>67032</v>
      </c>
      <c r="I50" s="24">
        <v>67032</v>
      </c>
      <c r="J50" s="24"/>
      <c r="K50" s="24"/>
      <c r="L50" s="24">
        <v>67032</v>
      </c>
      <c r="M50" s="24"/>
      <c r="N50" s="24"/>
      <c r="O50" s="24"/>
      <c r="P50" s="24"/>
      <c r="Q50" s="24"/>
      <c r="R50" s="24"/>
      <c r="S50" s="24"/>
      <c r="T50" s="24"/>
      <c r="U50" s="24"/>
      <c r="V50" s="24"/>
      <c r="W50" s="24"/>
    </row>
    <row r="51" ht="21" customHeight="1" spans="1:23">
      <c r="A51" s="133" t="s">
        <v>71</v>
      </c>
      <c r="B51" s="22" t="s">
        <v>292</v>
      </c>
      <c r="C51" s="22" t="s">
        <v>293</v>
      </c>
      <c r="D51" s="22" t="s">
        <v>103</v>
      </c>
      <c r="E51" s="22" t="s">
        <v>104</v>
      </c>
      <c r="F51" s="22" t="s">
        <v>294</v>
      </c>
      <c r="G51" s="22" t="s">
        <v>295</v>
      </c>
      <c r="H51" s="24">
        <v>10413.6</v>
      </c>
      <c r="I51" s="24">
        <v>10413.6</v>
      </c>
      <c r="J51" s="24"/>
      <c r="K51" s="24"/>
      <c r="L51" s="24">
        <v>10413.6</v>
      </c>
      <c r="M51" s="24"/>
      <c r="N51" s="24"/>
      <c r="O51" s="24"/>
      <c r="P51" s="24"/>
      <c r="Q51" s="24"/>
      <c r="R51" s="24"/>
      <c r="S51" s="24"/>
      <c r="T51" s="24"/>
      <c r="U51" s="24"/>
      <c r="V51" s="24"/>
      <c r="W51" s="24"/>
    </row>
    <row r="52" ht="21" customHeight="1" spans="1:23">
      <c r="A52" s="37" t="s">
        <v>147</v>
      </c>
      <c r="B52" s="134"/>
      <c r="C52" s="134"/>
      <c r="D52" s="134"/>
      <c r="E52" s="134"/>
      <c r="F52" s="134"/>
      <c r="G52" s="135"/>
      <c r="H52" s="24">
        <v>12510929.84</v>
      </c>
      <c r="I52" s="24">
        <v>12510929.84</v>
      </c>
      <c r="J52" s="24"/>
      <c r="K52" s="24"/>
      <c r="L52" s="24">
        <v>12510929.84</v>
      </c>
      <c r="M52" s="24"/>
      <c r="N52" s="24"/>
      <c r="O52" s="24"/>
      <c r="P52" s="24"/>
      <c r="Q52" s="24"/>
      <c r="R52" s="24"/>
      <c r="S52" s="24"/>
      <c r="T52" s="24"/>
      <c r="U52" s="24"/>
      <c r="V52" s="24"/>
      <c r="W52" s="24"/>
    </row>
  </sheetData>
  <mergeCells count="30">
    <mergeCell ref="A3:W3"/>
    <mergeCell ref="A4:G4"/>
    <mergeCell ref="H5:W5"/>
    <mergeCell ref="I6:M6"/>
    <mergeCell ref="N6:P6"/>
    <mergeCell ref="R6:W6"/>
    <mergeCell ref="A52:G5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topLeftCell="K1" workbookViewId="0">
      <pane ySplit="1" topLeftCell="A5" activePane="bottomLeft" state="frozen"/>
      <selection/>
      <selection pane="bottomLeft" activeCell="H16" sqref="H1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296</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"单位名称："&amp;"临沧市住房和城乡建设局"</f>
        <v>单位名称：临沧市住房和城乡建设局</v>
      </c>
      <c r="B4" s="9"/>
      <c r="C4" s="9"/>
      <c r="D4" s="9"/>
      <c r="E4" s="9"/>
      <c r="F4" s="9"/>
      <c r="G4" s="9"/>
      <c r="H4" s="9"/>
      <c r="I4" s="10"/>
      <c r="J4" s="10"/>
      <c r="K4" s="10"/>
      <c r="L4" s="10"/>
      <c r="M4" s="10"/>
      <c r="N4" s="10"/>
      <c r="O4" s="10"/>
      <c r="P4" s="10"/>
      <c r="Q4" s="10"/>
      <c r="R4" s="2"/>
      <c r="S4" s="2"/>
      <c r="T4" s="2"/>
      <c r="U4" s="4"/>
      <c r="V4" s="2"/>
      <c r="W4" s="41" t="s">
        <v>195</v>
      </c>
    </row>
    <row r="5" ht="18.75" customHeight="1" spans="1:23">
      <c r="A5" s="11" t="s">
        <v>297</v>
      </c>
      <c r="B5" s="12" t="s">
        <v>209</v>
      </c>
      <c r="C5" s="11" t="s">
        <v>210</v>
      </c>
      <c r="D5" s="11" t="s">
        <v>298</v>
      </c>
      <c r="E5" s="12" t="s">
        <v>211</v>
      </c>
      <c r="F5" s="12" t="s">
        <v>212</v>
      </c>
      <c r="G5" s="12" t="s">
        <v>299</v>
      </c>
      <c r="H5" s="12" t="s">
        <v>300</v>
      </c>
      <c r="I5" s="33" t="s">
        <v>56</v>
      </c>
      <c r="J5" s="13" t="s">
        <v>301</v>
      </c>
      <c r="K5" s="14"/>
      <c r="L5" s="14"/>
      <c r="M5" s="15"/>
      <c r="N5" s="13" t="s">
        <v>217</v>
      </c>
      <c r="O5" s="14"/>
      <c r="P5" s="15"/>
      <c r="Q5" s="12" t="s">
        <v>62</v>
      </c>
      <c r="R5" s="13" t="s">
        <v>79</v>
      </c>
      <c r="S5" s="14"/>
      <c r="T5" s="14"/>
      <c r="U5" s="14"/>
      <c r="V5" s="14"/>
      <c r="W5" s="15"/>
    </row>
    <row r="6" ht="18.75" customHeight="1" spans="1:23">
      <c r="A6" s="16"/>
      <c r="B6" s="34"/>
      <c r="C6" s="16"/>
      <c r="D6" s="16"/>
      <c r="E6" s="17"/>
      <c r="F6" s="17"/>
      <c r="G6" s="17"/>
      <c r="H6" s="17"/>
      <c r="I6" s="34"/>
      <c r="J6" s="122" t="s">
        <v>59</v>
      </c>
      <c r="K6" s="123"/>
      <c r="L6" s="12" t="s">
        <v>60</v>
      </c>
      <c r="M6" s="12" t="s">
        <v>61</v>
      </c>
      <c r="N6" s="12" t="s">
        <v>59</v>
      </c>
      <c r="O6" s="12" t="s">
        <v>60</v>
      </c>
      <c r="P6" s="12" t="s">
        <v>61</v>
      </c>
      <c r="Q6" s="17"/>
      <c r="R6" s="12" t="s">
        <v>58</v>
      </c>
      <c r="S6" s="11" t="s">
        <v>65</v>
      </c>
      <c r="T6" s="11" t="s">
        <v>223</v>
      </c>
      <c r="U6" s="11" t="s">
        <v>67</v>
      </c>
      <c r="V6" s="11" t="s">
        <v>68</v>
      </c>
      <c r="W6" s="11" t="s">
        <v>69</v>
      </c>
    </row>
    <row r="7" ht="18.75" customHeight="1" spans="1:23">
      <c r="A7" s="34"/>
      <c r="B7" s="34"/>
      <c r="C7" s="34"/>
      <c r="D7" s="34"/>
      <c r="E7" s="34"/>
      <c r="F7" s="34"/>
      <c r="G7" s="34"/>
      <c r="H7" s="34"/>
      <c r="I7" s="34"/>
      <c r="J7" s="124" t="s">
        <v>58</v>
      </c>
      <c r="K7" s="96"/>
      <c r="L7" s="34"/>
      <c r="M7" s="34"/>
      <c r="N7" s="34"/>
      <c r="O7" s="34"/>
      <c r="P7" s="34"/>
      <c r="Q7" s="34"/>
      <c r="R7" s="34"/>
      <c r="S7" s="125"/>
      <c r="T7" s="125"/>
      <c r="U7" s="125"/>
      <c r="V7" s="125"/>
      <c r="W7" s="125"/>
    </row>
    <row r="8" ht="18.75" customHeight="1" spans="1:23">
      <c r="A8" s="18"/>
      <c r="B8" s="35"/>
      <c r="C8" s="18"/>
      <c r="D8" s="18"/>
      <c r="E8" s="19"/>
      <c r="F8" s="19"/>
      <c r="G8" s="19"/>
      <c r="H8" s="19"/>
      <c r="I8" s="35"/>
      <c r="J8" s="48" t="s">
        <v>58</v>
      </c>
      <c r="K8" s="48" t="s">
        <v>302</v>
      </c>
      <c r="L8" s="19"/>
      <c r="M8" s="19"/>
      <c r="N8" s="19"/>
      <c r="O8" s="19"/>
      <c r="P8" s="19"/>
      <c r="Q8" s="19"/>
      <c r="R8" s="19"/>
      <c r="S8" s="19"/>
      <c r="T8" s="19"/>
      <c r="U8" s="35"/>
      <c r="V8" s="19"/>
      <c r="W8" s="19"/>
    </row>
    <row r="9" ht="18.75" customHeight="1" spans="1:23">
      <c r="A9" s="120">
        <v>1</v>
      </c>
      <c r="B9" s="120">
        <v>2</v>
      </c>
      <c r="C9" s="120">
        <v>3</v>
      </c>
      <c r="D9" s="120">
        <v>4</v>
      </c>
      <c r="E9" s="120">
        <v>5</v>
      </c>
      <c r="F9" s="120">
        <v>6</v>
      </c>
      <c r="G9" s="120">
        <v>7</v>
      </c>
      <c r="H9" s="120">
        <v>8</v>
      </c>
      <c r="I9" s="120">
        <v>9</v>
      </c>
      <c r="J9" s="120">
        <v>10</v>
      </c>
      <c r="K9" s="120">
        <v>11</v>
      </c>
      <c r="L9" s="120">
        <v>12</v>
      </c>
      <c r="M9" s="120">
        <v>13</v>
      </c>
      <c r="N9" s="120">
        <v>14</v>
      </c>
      <c r="O9" s="120">
        <v>15</v>
      </c>
      <c r="P9" s="120">
        <v>16</v>
      </c>
      <c r="Q9" s="120">
        <v>17</v>
      </c>
      <c r="R9" s="120">
        <v>18</v>
      </c>
      <c r="S9" s="120">
        <v>19</v>
      </c>
      <c r="T9" s="120">
        <v>20</v>
      </c>
      <c r="U9" s="120">
        <v>21</v>
      </c>
      <c r="V9" s="120">
        <v>22</v>
      </c>
      <c r="W9" s="120">
        <v>23</v>
      </c>
    </row>
    <row r="10" ht="18.75" customHeight="1" spans="1:23">
      <c r="A10" s="26"/>
      <c r="B10" s="26"/>
      <c r="C10" s="22" t="s">
        <v>303</v>
      </c>
      <c r="D10" s="26"/>
      <c r="E10" s="26"/>
      <c r="F10" s="26"/>
      <c r="G10" s="26"/>
      <c r="H10" s="26"/>
      <c r="I10" s="24">
        <v>657000</v>
      </c>
      <c r="J10" s="24">
        <v>657000</v>
      </c>
      <c r="K10" s="24">
        <v>657000</v>
      </c>
      <c r="L10" s="24"/>
      <c r="M10" s="24"/>
      <c r="N10" s="24"/>
      <c r="O10" s="24"/>
      <c r="P10" s="24"/>
      <c r="Q10" s="24"/>
      <c r="R10" s="24"/>
      <c r="S10" s="24"/>
      <c r="T10" s="24"/>
      <c r="U10" s="24"/>
      <c r="V10" s="24"/>
      <c r="W10" s="24"/>
    </row>
    <row r="11" ht="18.75" customHeight="1" spans="1:23">
      <c r="A11" s="121" t="s">
        <v>304</v>
      </c>
      <c r="B11" s="121" t="s">
        <v>305</v>
      </c>
      <c r="C11" s="22" t="s">
        <v>303</v>
      </c>
      <c r="D11" s="121" t="s">
        <v>71</v>
      </c>
      <c r="E11" s="121" t="s">
        <v>133</v>
      </c>
      <c r="F11" s="121" t="s">
        <v>134</v>
      </c>
      <c r="G11" s="121" t="s">
        <v>306</v>
      </c>
      <c r="H11" s="121" t="s">
        <v>307</v>
      </c>
      <c r="I11" s="24">
        <v>657000</v>
      </c>
      <c r="J11" s="24">
        <v>657000</v>
      </c>
      <c r="K11" s="24">
        <v>657000</v>
      </c>
      <c r="L11" s="24"/>
      <c r="M11" s="24"/>
      <c r="N11" s="24"/>
      <c r="O11" s="24"/>
      <c r="P11" s="24"/>
      <c r="Q11" s="24"/>
      <c r="R11" s="24"/>
      <c r="S11" s="24"/>
      <c r="T11" s="24"/>
      <c r="U11" s="24"/>
      <c r="V11" s="24"/>
      <c r="W11" s="24"/>
    </row>
    <row r="12" ht="18.75" customHeight="1" spans="1:23">
      <c r="A12" s="26"/>
      <c r="B12" s="26"/>
      <c r="C12" s="22" t="s">
        <v>308</v>
      </c>
      <c r="D12" s="26"/>
      <c r="E12" s="26"/>
      <c r="F12" s="26"/>
      <c r="G12" s="26"/>
      <c r="H12" s="26"/>
      <c r="I12" s="24">
        <v>10000000</v>
      </c>
      <c r="J12" s="24">
        <v>10000000</v>
      </c>
      <c r="K12" s="24">
        <v>10000000</v>
      </c>
      <c r="L12" s="24"/>
      <c r="M12" s="24"/>
      <c r="N12" s="24"/>
      <c r="O12" s="24"/>
      <c r="P12" s="24"/>
      <c r="Q12" s="24"/>
      <c r="R12" s="24"/>
      <c r="S12" s="24"/>
      <c r="T12" s="24"/>
      <c r="U12" s="24"/>
      <c r="V12" s="24"/>
      <c r="W12" s="24"/>
    </row>
    <row r="13" ht="18.75" customHeight="1" spans="1:23">
      <c r="A13" s="121" t="s">
        <v>304</v>
      </c>
      <c r="B13" s="121" t="s">
        <v>309</v>
      </c>
      <c r="C13" s="22" t="s">
        <v>308</v>
      </c>
      <c r="D13" s="121" t="s">
        <v>71</v>
      </c>
      <c r="E13" s="121" t="s">
        <v>131</v>
      </c>
      <c r="F13" s="121" t="s">
        <v>132</v>
      </c>
      <c r="G13" s="121" t="s">
        <v>310</v>
      </c>
      <c r="H13" s="121" t="s">
        <v>311</v>
      </c>
      <c r="I13" s="24">
        <v>9000000</v>
      </c>
      <c r="J13" s="24">
        <v>9000000</v>
      </c>
      <c r="K13" s="24">
        <v>9000000</v>
      </c>
      <c r="L13" s="24"/>
      <c r="M13" s="24"/>
      <c r="N13" s="24"/>
      <c r="O13" s="24"/>
      <c r="P13" s="24"/>
      <c r="Q13" s="24"/>
      <c r="R13" s="24"/>
      <c r="S13" s="24"/>
      <c r="T13" s="24"/>
      <c r="U13" s="24"/>
      <c r="V13" s="24"/>
      <c r="W13" s="24"/>
    </row>
    <row r="14" ht="18.75" customHeight="1" spans="1:23">
      <c r="A14" s="121" t="s">
        <v>304</v>
      </c>
      <c r="B14" s="121" t="s">
        <v>309</v>
      </c>
      <c r="C14" s="22" t="s">
        <v>308</v>
      </c>
      <c r="D14" s="121" t="s">
        <v>71</v>
      </c>
      <c r="E14" s="121" t="s">
        <v>131</v>
      </c>
      <c r="F14" s="121" t="s">
        <v>132</v>
      </c>
      <c r="G14" s="121" t="s">
        <v>310</v>
      </c>
      <c r="H14" s="121" t="s">
        <v>311</v>
      </c>
      <c r="I14" s="24">
        <v>1000000</v>
      </c>
      <c r="J14" s="24">
        <v>1000000</v>
      </c>
      <c r="K14" s="24">
        <v>1000000</v>
      </c>
      <c r="L14" s="24"/>
      <c r="M14" s="24"/>
      <c r="N14" s="24"/>
      <c r="O14" s="24"/>
      <c r="P14" s="24"/>
      <c r="Q14" s="24"/>
      <c r="R14" s="24"/>
      <c r="S14" s="24"/>
      <c r="T14" s="24"/>
      <c r="U14" s="24"/>
      <c r="V14" s="24"/>
      <c r="W14" s="24"/>
    </row>
    <row r="15" ht="18.75" customHeight="1" spans="1:23">
      <c r="A15" s="26"/>
      <c r="B15" s="26"/>
      <c r="C15" s="22" t="s">
        <v>312</v>
      </c>
      <c r="D15" s="26"/>
      <c r="E15" s="26"/>
      <c r="F15" s="26"/>
      <c r="G15" s="26"/>
      <c r="H15" s="26"/>
      <c r="I15" s="24">
        <v>1000000</v>
      </c>
      <c r="J15" s="24"/>
      <c r="K15" s="24"/>
      <c r="L15" s="24"/>
      <c r="M15" s="24"/>
      <c r="N15" s="24"/>
      <c r="O15" s="24"/>
      <c r="P15" s="24"/>
      <c r="Q15" s="24"/>
      <c r="R15" s="24">
        <v>1000000</v>
      </c>
      <c r="S15" s="24"/>
      <c r="T15" s="24"/>
      <c r="U15" s="24"/>
      <c r="V15" s="24"/>
      <c r="W15" s="24">
        <v>1000000</v>
      </c>
    </row>
    <row r="16" ht="18.75" customHeight="1" spans="1:23">
      <c r="A16" s="121" t="s">
        <v>313</v>
      </c>
      <c r="B16" s="121" t="s">
        <v>314</v>
      </c>
      <c r="C16" s="22" t="s">
        <v>312</v>
      </c>
      <c r="D16" s="121" t="s">
        <v>71</v>
      </c>
      <c r="E16" s="121" t="s">
        <v>121</v>
      </c>
      <c r="F16" s="121" t="s">
        <v>122</v>
      </c>
      <c r="G16" s="121" t="s">
        <v>259</v>
      </c>
      <c r="H16" s="121" t="s">
        <v>260</v>
      </c>
      <c r="I16" s="24">
        <v>1000000</v>
      </c>
      <c r="J16" s="24"/>
      <c r="K16" s="24"/>
      <c r="L16" s="24"/>
      <c r="M16" s="24"/>
      <c r="N16" s="24"/>
      <c r="O16" s="24"/>
      <c r="P16" s="24"/>
      <c r="Q16" s="24"/>
      <c r="R16" s="24">
        <v>1000000</v>
      </c>
      <c r="S16" s="24"/>
      <c r="T16" s="24"/>
      <c r="U16" s="24"/>
      <c r="V16" s="24"/>
      <c r="W16" s="24">
        <v>1000000</v>
      </c>
    </row>
    <row r="17" ht="18.75" customHeight="1" spans="1:23">
      <c r="A17" s="26"/>
      <c r="B17" s="26"/>
      <c r="C17" s="22" t="s">
        <v>315</v>
      </c>
      <c r="D17" s="26"/>
      <c r="E17" s="26"/>
      <c r="F17" s="26"/>
      <c r="G17" s="26"/>
      <c r="H17" s="26"/>
      <c r="I17" s="24">
        <v>10000</v>
      </c>
      <c r="J17" s="24">
        <v>10000</v>
      </c>
      <c r="K17" s="24">
        <v>10000</v>
      </c>
      <c r="L17" s="24"/>
      <c r="M17" s="24"/>
      <c r="N17" s="24"/>
      <c r="O17" s="24"/>
      <c r="P17" s="24"/>
      <c r="Q17" s="24"/>
      <c r="R17" s="24"/>
      <c r="S17" s="24"/>
      <c r="T17" s="24"/>
      <c r="U17" s="24"/>
      <c r="V17" s="24"/>
      <c r="W17" s="24"/>
    </row>
    <row r="18" ht="18.75" customHeight="1" spans="1:23">
      <c r="A18" s="121" t="s">
        <v>313</v>
      </c>
      <c r="B18" s="121" t="s">
        <v>316</v>
      </c>
      <c r="C18" s="22" t="s">
        <v>315</v>
      </c>
      <c r="D18" s="121" t="s">
        <v>71</v>
      </c>
      <c r="E18" s="121" t="s">
        <v>123</v>
      </c>
      <c r="F18" s="121" t="s">
        <v>124</v>
      </c>
      <c r="G18" s="121" t="s">
        <v>294</v>
      </c>
      <c r="H18" s="121" t="s">
        <v>295</v>
      </c>
      <c r="I18" s="24">
        <v>10000</v>
      </c>
      <c r="J18" s="24">
        <v>10000</v>
      </c>
      <c r="K18" s="24">
        <v>10000</v>
      </c>
      <c r="L18" s="24"/>
      <c r="M18" s="24"/>
      <c r="N18" s="24"/>
      <c r="O18" s="24"/>
      <c r="P18" s="24"/>
      <c r="Q18" s="24"/>
      <c r="R18" s="24"/>
      <c r="S18" s="24"/>
      <c r="T18" s="24"/>
      <c r="U18" s="24"/>
      <c r="V18" s="24"/>
      <c r="W18" s="24"/>
    </row>
    <row r="19" ht="18.75" customHeight="1" spans="1:23">
      <c r="A19" s="26"/>
      <c r="B19" s="26"/>
      <c r="C19" s="22" t="s">
        <v>317</v>
      </c>
      <c r="D19" s="26"/>
      <c r="E19" s="26"/>
      <c r="F19" s="26"/>
      <c r="G19" s="26"/>
      <c r="H19" s="26"/>
      <c r="I19" s="24">
        <v>1000000</v>
      </c>
      <c r="J19" s="24">
        <v>1000000</v>
      </c>
      <c r="K19" s="24">
        <v>1000000</v>
      </c>
      <c r="L19" s="24"/>
      <c r="M19" s="24"/>
      <c r="N19" s="24"/>
      <c r="O19" s="24"/>
      <c r="P19" s="24"/>
      <c r="Q19" s="24"/>
      <c r="R19" s="24"/>
      <c r="S19" s="24"/>
      <c r="T19" s="24"/>
      <c r="U19" s="24"/>
      <c r="V19" s="24"/>
      <c r="W19" s="24"/>
    </row>
    <row r="20" ht="18.75" customHeight="1" spans="1:23">
      <c r="A20" s="121" t="s">
        <v>318</v>
      </c>
      <c r="B20" s="121" t="s">
        <v>319</v>
      </c>
      <c r="C20" s="22" t="s">
        <v>317</v>
      </c>
      <c r="D20" s="121" t="s">
        <v>71</v>
      </c>
      <c r="E20" s="121" t="s">
        <v>123</v>
      </c>
      <c r="F20" s="121" t="s">
        <v>124</v>
      </c>
      <c r="G20" s="121" t="s">
        <v>259</v>
      </c>
      <c r="H20" s="121" t="s">
        <v>260</v>
      </c>
      <c r="I20" s="24">
        <v>550000</v>
      </c>
      <c r="J20" s="24">
        <v>550000</v>
      </c>
      <c r="K20" s="24">
        <v>550000</v>
      </c>
      <c r="L20" s="24"/>
      <c r="M20" s="24"/>
      <c r="N20" s="24"/>
      <c r="O20" s="24"/>
      <c r="P20" s="24"/>
      <c r="Q20" s="24"/>
      <c r="R20" s="24"/>
      <c r="S20" s="24"/>
      <c r="T20" s="24"/>
      <c r="U20" s="24"/>
      <c r="V20" s="24"/>
      <c r="W20" s="24"/>
    </row>
    <row r="21" ht="18.75" customHeight="1" spans="1:23">
      <c r="A21" s="121" t="s">
        <v>318</v>
      </c>
      <c r="B21" s="121" t="s">
        <v>319</v>
      </c>
      <c r="C21" s="22" t="s">
        <v>317</v>
      </c>
      <c r="D21" s="121" t="s">
        <v>71</v>
      </c>
      <c r="E21" s="121" t="s">
        <v>123</v>
      </c>
      <c r="F21" s="121" t="s">
        <v>124</v>
      </c>
      <c r="G21" s="121" t="s">
        <v>320</v>
      </c>
      <c r="H21" s="121" t="s">
        <v>321</v>
      </c>
      <c r="I21" s="24">
        <v>300000</v>
      </c>
      <c r="J21" s="24">
        <v>300000</v>
      </c>
      <c r="K21" s="24">
        <v>300000</v>
      </c>
      <c r="L21" s="24"/>
      <c r="M21" s="24"/>
      <c r="N21" s="24"/>
      <c r="O21" s="24"/>
      <c r="P21" s="24"/>
      <c r="Q21" s="24"/>
      <c r="R21" s="24"/>
      <c r="S21" s="24"/>
      <c r="T21" s="24"/>
      <c r="U21" s="24"/>
      <c r="V21" s="24"/>
      <c r="W21" s="24"/>
    </row>
    <row r="22" ht="18.75" customHeight="1" spans="1:23">
      <c r="A22" s="121" t="s">
        <v>318</v>
      </c>
      <c r="B22" s="121" t="s">
        <v>319</v>
      </c>
      <c r="C22" s="22" t="s">
        <v>317</v>
      </c>
      <c r="D22" s="121" t="s">
        <v>71</v>
      </c>
      <c r="E22" s="121" t="s">
        <v>123</v>
      </c>
      <c r="F22" s="121" t="s">
        <v>124</v>
      </c>
      <c r="G22" s="121" t="s">
        <v>322</v>
      </c>
      <c r="H22" s="121" t="s">
        <v>323</v>
      </c>
      <c r="I22" s="24">
        <v>50000</v>
      </c>
      <c r="J22" s="24">
        <v>50000</v>
      </c>
      <c r="K22" s="24">
        <v>50000</v>
      </c>
      <c r="L22" s="24"/>
      <c r="M22" s="24"/>
      <c r="N22" s="24"/>
      <c r="O22" s="24"/>
      <c r="P22" s="24"/>
      <c r="Q22" s="24"/>
      <c r="R22" s="24"/>
      <c r="S22" s="24"/>
      <c r="T22" s="24"/>
      <c r="U22" s="24"/>
      <c r="V22" s="24"/>
      <c r="W22" s="24"/>
    </row>
    <row r="23" ht="18.75" customHeight="1" spans="1:23">
      <c r="A23" s="121" t="s">
        <v>318</v>
      </c>
      <c r="B23" s="121" t="s">
        <v>319</v>
      </c>
      <c r="C23" s="22" t="s">
        <v>317</v>
      </c>
      <c r="D23" s="121" t="s">
        <v>71</v>
      </c>
      <c r="E23" s="121" t="s">
        <v>123</v>
      </c>
      <c r="F23" s="121" t="s">
        <v>124</v>
      </c>
      <c r="G23" s="121" t="s">
        <v>267</v>
      </c>
      <c r="H23" s="121" t="s">
        <v>268</v>
      </c>
      <c r="I23" s="24">
        <v>100000</v>
      </c>
      <c r="J23" s="24">
        <v>100000</v>
      </c>
      <c r="K23" s="24">
        <v>100000</v>
      </c>
      <c r="L23" s="24"/>
      <c r="M23" s="24"/>
      <c r="N23" s="24"/>
      <c r="O23" s="24"/>
      <c r="P23" s="24"/>
      <c r="Q23" s="24"/>
      <c r="R23" s="24"/>
      <c r="S23" s="24"/>
      <c r="T23" s="24"/>
      <c r="U23" s="24"/>
      <c r="V23" s="24"/>
      <c r="W23" s="24"/>
    </row>
    <row r="24" ht="18.75" customHeight="1" spans="1:23">
      <c r="A24" s="26"/>
      <c r="B24" s="26"/>
      <c r="C24" s="22" t="s">
        <v>324</v>
      </c>
      <c r="D24" s="26"/>
      <c r="E24" s="26"/>
      <c r="F24" s="26"/>
      <c r="G24" s="26"/>
      <c r="H24" s="26"/>
      <c r="I24" s="24">
        <v>1000000</v>
      </c>
      <c r="J24" s="24">
        <v>1000000</v>
      </c>
      <c r="K24" s="24">
        <v>1000000</v>
      </c>
      <c r="L24" s="24"/>
      <c r="M24" s="24"/>
      <c r="N24" s="24"/>
      <c r="O24" s="24"/>
      <c r="P24" s="24"/>
      <c r="Q24" s="24"/>
      <c r="R24" s="24"/>
      <c r="S24" s="24"/>
      <c r="T24" s="24"/>
      <c r="U24" s="24"/>
      <c r="V24" s="24"/>
      <c r="W24" s="24"/>
    </row>
    <row r="25" ht="18.75" customHeight="1" spans="1:23">
      <c r="A25" s="121" t="s">
        <v>318</v>
      </c>
      <c r="B25" s="121" t="s">
        <v>325</v>
      </c>
      <c r="C25" s="22" t="s">
        <v>324</v>
      </c>
      <c r="D25" s="121" t="s">
        <v>71</v>
      </c>
      <c r="E25" s="121" t="s">
        <v>123</v>
      </c>
      <c r="F25" s="121" t="s">
        <v>124</v>
      </c>
      <c r="G25" s="121" t="s">
        <v>259</v>
      </c>
      <c r="H25" s="121" t="s">
        <v>260</v>
      </c>
      <c r="I25" s="24">
        <v>340000</v>
      </c>
      <c r="J25" s="24">
        <v>340000</v>
      </c>
      <c r="K25" s="24">
        <v>340000</v>
      </c>
      <c r="L25" s="24"/>
      <c r="M25" s="24"/>
      <c r="N25" s="24"/>
      <c r="O25" s="24"/>
      <c r="P25" s="24"/>
      <c r="Q25" s="24"/>
      <c r="R25" s="24"/>
      <c r="S25" s="24"/>
      <c r="T25" s="24"/>
      <c r="U25" s="24"/>
      <c r="V25" s="24"/>
      <c r="W25" s="24"/>
    </row>
    <row r="26" ht="18.75" customHeight="1" spans="1:23">
      <c r="A26" s="121" t="s">
        <v>318</v>
      </c>
      <c r="B26" s="121" t="s">
        <v>325</v>
      </c>
      <c r="C26" s="22" t="s">
        <v>324</v>
      </c>
      <c r="D26" s="121" t="s">
        <v>71</v>
      </c>
      <c r="E26" s="121" t="s">
        <v>123</v>
      </c>
      <c r="F26" s="121" t="s">
        <v>124</v>
      </c>
      <c r="G26" s="121" t="s">
        <v>326</v>
      </c>
      <c r="H26" s="121" t="s">
        <v>327</v>
      </c>
      <c r="I26" s="24">
        <v>160000</v>
      </c>
      <c r="J26" s="24">
        <v>160000</v>
      </c>
      <c r="K26" s="24">
        <v>160000</v>
      </c>
      <c r="L26" s="24"/>
      <c r="M26" s="24"/>
      <c r="N26" s="24"/>
      <c r="O26" s="24"/>
      <c r="P26" s="24"/>
      <c r="Q26" s="24"/>
      <c r="R26" s="24"/>
      <c r="S26" s="24"/>
      <c r="T26" s="24"/>
      <c r="U26" s="24"/>
      <c r="V26" s="24"/>
      <c r="W26" s="24"/>
    </row>
    <row r="27" ht="18.75" customHeight="1" spans="1:23">
      <c r="A27" s="121" t="s">
        <v>318</v>
      </c>
      <c r="B27" s="121" t="s">
        <v>325</v>
      </c>
      <c r="C27" s="22" t="s">
        <v>324</v>
      </c>
      <c r="D27" s="121" t="s">
        <v>71</v>
      </c>
      <c r="E27" s="121" t="s">
        <v>123</v>
      </c>
      <c r="F27" s="121" t="s">
        <v>124</v>
      </c>
      <c r="G27" s="121" t="s">
        <v>320</v>
      </c>
      <c r="H27" s="121" t="s">
        <v>321</v>
      </c>
      <c r="I27" s="24">
        <v>200000</v>
      </c>
      <c r="J27" s="24">
        <v>200000</v>
      </c>
      <c r="K27" s="24">
        <v>200000</v>
      </c>
      <c r="L27" s="24"/>
      <c r="M27" s="24"/>
      <c r="N27" s="24"/>
      <c r="O27" s="24"/>
      <c r="P27" s="24"/>
      <c r="Q27" s="24"/>
      <c r="R27" s="24"/>
      <c r="S27" s="24"/>
      <c r="T27" s="24"/>
      <c r="U27" s="24"/>
      <c r="V27" s="24"/>
      <c r="W27" s="24"/>
    </row>
    <row r="28" ht="18.75" customHeight="1" spans="1:23">
      <c r="A28" s="121" t="s">
        <v>318</v>
      </c>
      <c r="B28" s="121" t="s">
        <v>325</v>
      </c>
      <c r="C28" s="22" t="s">
        <v>324</v>
      </c>
      <c r="D28" s="121" t="s">
        <v>71</v>
      </c>
      <c r="E28" s="121" t="s">
        <v>123</v>
      </c>
      <c r="F28" s="121" t="s">
        <v>124</v>
      </c>
      <c r="G28" s="121" t="s">
        <v>266</v>
      </c>
      <c r="H28" s="121" t="s">
        <v>200</v>
      </c>
      <c r="I28" s="24">
        <v>100000</v>
      </c>
      <c r="J28" s="24">
        <v>100000</v>
      </c>
      <c r="K28" s="24">
        <v>100000</v>
      </c>
      <c r="L28" s="24"/>
      <c r="M28" s="24"/>
      <c r="N28" s="24"/>
      <c r="O28" s="24"/>
      <c r="P28" s="24"/>
      <c r="Q28" s="24"/>
      <c r="R28" s="24"/>
      <c r="S28" s="24"/>
      <c r="T28" s="24"/>
      <c r="U28" s="24"/>
      <c r="V28" s="24"/>
      <c r="W28" s="24"/>
    </row>
    <row r="29" ht="18.75" customHeight="1" spans="1:23">
      <c r="A29" s="121" t="s">
        <v>318</v>
      </c>
      <c r="B29" s="121" t="s">
        <v>325</v>
      </c>
      <c r="C29" s="22" t="s">
        <v>324</v>
      </c>
      <c r="D29" s="121" t="s">
        <v>71</v>
      </c>
      <c r="E29" s="121" t="s">
        <v>123</v>
      </c>
      <c r="F29" s="121" t="s">
        <v>124</v>
      </c>
      <c r="G29" s="121" t="s">
        <v>283</v>
      </c>
      <c r="H29" s="121" t="s">
        <v>282</v>
      </c>
      <c r="I29" s="24">
        <v>80000</v>
      </c>
      <c r="J29" s="24">
        <v>80000</v>
      </c>
      <c r="K29" s="24">
        <v>80000</v>
      </c>
      <c r="L29" s="24"/>
      <c r="M29" s="24"/>
      <c r="N29" s="24"/>
      <c r="O29" s="24"/>
      <c r="P29" s="24"/>
      <c r="Q29" s="24"/>
      <c r="R29" s="24"/>
      <c r="S29" s="24"/>
      <c r="T29" s="24"/>
      <c r="U29" s="24"/>
      <c r="V29" s="24"/>
      <c r="W29" s="24"/>
    </row>
    <row r="30" ht="18.75" customHeight="1" spans="1:23">
      <c r="A30" s="121" t="s">
        <v>318</v>
      </c>
      <c r="B30" s="121" t="s">
        <v>325</v>
      </c>
      <c r="C30" s="22" t="s">
        <v>324</v>
      </c>
      <c r="D30" s="121" t="s">
        <v>71</v>
      </c>
      <c r="E30" s="121" t="s">
        <v>123</v>
      </c>
      <c r="F30" s="121" t="s">
        <v>124</v>
      </c>
      <c r="G30" s="121" t="s">
        <v>286</v>
      </c>
      <c r="H30" s="121" t="s">
        <v>287</v>
      </c>
      <c r="I30" s="24">
        <v>20000</v>
      </c>
      <c r="J30" s="24">
        <v>20000</v>
      </c>
      <c r="K30" s="24">
        <v>20000</v>
      </c>
      <c r="L30" s="24"/>
      <c r="M30" s="24"/>
      <c r="N30" s="24"/>
      <c r="O30" s="24"/>
      <c r="P30" s="24"/>
      <c r="Q30" s="24"/>
      <c r="R30" s="24"/>
      <c r="S30" s="24"/>
      <c r="T30" s="24"/>
      <c r="U30" s="24"/>
      <c r="V30" s="24"/>
      <c r="W30" s="24"/>
    </row>
    <row r="31" ht="18.75" customHeight="1" spans="1:23">
      <c r="A31" s="121" t="s">
        <v>318</v>
      </c>
      <c r="B31" s="121" t="s">
        <v>325</v>
      </c>
      <c r="C31" s="22" t="s">
        <v>324</v>
      </c>
      <c r="D31" s="121" t="s">
        <v>71</v>
      </c>
      <c r="E31" s="121" t="s">
        <v>123</v>
      </c>
      <c r="F31" s="121" t="s">
        <v>124</v>
      </c>
      <c r="G31" s="121" t="s">
        <v>267</v>
      </c>
      <c r="H31" s="121" t="s">
        <v>268</v>
      </c>
      <c r="I31" s="24">
        <v>100000</v>
      </c>
      <c r="J31" s="24">
        <v>100000</v>
      </c>
      <c r="K31" s="24">
        <v>100000</v>
      </c>
      <c r="L31" s="24"/>
      <c r="M31" s="24"/>
      <c r="N31" s="24"/>
      <c r="O31" s="24"/>
      <c r="P31" s="24"/>
      <c r="Q31" s="24"/>
      <c r="R31" s="24"/>
      <c r="S31" s="24"/>
      <c r="T31" s="24"/>
      <c r="U31" s="24"/>
      <c r="V31" s="24"/>
      <c r="W31" s="24"/>
    </row>
    <row r="32" ht="18.75" customHeight="1" spans="1:23">
      <c r="A32" s="37" t="s">
        <v>147</v>
      </c>
      <c r="B32" s="38"/>
      <c r="C32" s="38"/>
      <c r="D32" s="38"/>
      <c r="E32" s="38"/>
      <c r="F32" s="38"/>
      <c r="G32" s="38"/>
      <c r="H32" s="39"/>
      <c r="I32" s="24">
        <f>21667000-8000000</f>
        <v>13667000</v>
      </c>
      <c r="J32" s="24">
        <f>20667000-8000000</f>
        <v>12667000</v>
      </c>
      <c r="K32" s="24">
        <f>20667000-8000000</f>
        <v>12667000</v>
      </c>
      <c r="L32" s="24"/>
      <c r="M32" s="24"/>
      <c r="N32" s="24"/>
      <c r="O32" s="24"/>
      <c r="P32" s="24"/>
      <c r="Q32" s="24"/>
      <c r="R32" s="24">
        <v>1000000</v>
      </c>
      <c r="S32" s="24"/>
      <c r="T32" s="24"/>
      <c r="U32" s="24"/>
      <c r="V32" s="24"/>
      <c r="W32" s="24">
        <v>1000000</v>
      </c>
    </row>
  </sheetData>
  <mergeCells count="28">
    <mergeCell ref="A3:W3"/>
    <mergeCell ref="A4:H4"/>
    <mergeCell ref="J5:M5"/>
    <mergeCell ref="N5:P5"/>
    <mergeCell ref="R5:W5"/>
    <mergeCell ref="A32:H3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3"/>
  <sheetViews>
    <sheetView showZeros="0" workbookViewId="0">
      <pane ySplit="1" topLeftCell="A24" activePane="bottomLeft" state="frozen"/>
      <selection/>
      <selection pane="bottomLeft" activeCell="E43" sqref="E4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8" t="s">
        <v>328</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"单位名称："&amp;"临沧市住房和城乡建设局"</f>
        <v>单位名称：临沧市住房和城乡建设局</v>
      </c>
      <c r="B4" s="4"/>
      <c r="C4" s="4"/>
      <c r="D4" s="4"/>
      <c r="E4" s="4"/>
      <c r="F4" s="54"/>
      <c r="G4" s="4"/>
      <c r="H4" s="54"/>
    </row>
    <row r="5" ht="18.75" customHeight="1" spans="1:10">
      <c r="A5" s="48" t="s">
        <v>329</v>
      </c>
      <c r="B5" s="48" t="s">
        <v>330</v>
      </c>
      <c r="C5" s="48" t="s">
        <v>331</v>
      </c>
      <c r="D5" s="48" t="s">
        <v>332</v>
      </c>
      <c r="E5" s="48" t="s">
        <v>333</v>
      </c>
      <c r="F5" s="55" t="s">
        <v>334</v>
      </c>
      <c r="G5" s="48" t="s">
        <v>335</v>
      </c>
      <c r="H5" s="55" t="s">
        <v>336</v>
      </c>
      <c r="I5" s="55" t="s">
        <v>337</v>
      </c>
      <c r="J5" s="48" t="s">
        <v>338</v>
      </c>
    </row>
    <row r="6" ht="18.75" customHeight="1" spans="1:10">
      <c r="A6" s="117">
        <v>1</v>
      </c>
      <c r="B6" s="117">
        <v>2</v>
      </c>
      <c r="C6" s="117">
        <v>3</v>
      </c>
      <c r="D6" s="117">
        <v>4</v>
      </c>
      <c r="E6" s="117">
        <v>5</v>
      </c>
      <c r="F6" s="117">
        <v>6</v>
      </c>
      <c r="G6" s="117">
        <v>7</v>
      </c>
      <c r="H6" s="117">
        <v>8</v>
      </c>
      <c r="I6" s="117">
        <v>9</v>
      </c>
      <c r="J6" s="117">
        <v>10</v>
      </c>
    </row>
    <row r="7" ht="18.75" customHeight="1" spans="1:10">
      <c r="A7" s="36" t="s">
        <v>71</v>
      </c>
      <c r="B7" s="49"/>
      <c r="C7" s="49"/>
      <c r="D7" s="49"/>
      <c r="E7" s="56"/>
      <c r="F7" s="57"/>
      <c r="G7" s="56"/>
      <c r="H7" s="57"/>
      <c r="I7" s="57"/>
      <c r="J7" s="56"/>
    </row>
    <row r="8" ht="18.75" customHeight="1" spans="1:10">
      <c r="A8" s="118" t="s">
        <v>71</v>
      </c>
      <c r="B8" s="22"/>
      <c r="C8" s="22"/>
      <c r="D8" s="22"/>
      <c r="E8" s="36"/>
      <c r="F8" s="22"/>
      <c r="G8" s="36"/>
      <c r="H8" s="22"/>
      <c r="I8" s="22"/>
      <c r="J8" s="36"/>
    </row>
    <row r="9" ht="18.75" customHeight="1" spans="1:10">
      <c r="A9" s="217" t="s">
        <v>317</v>
      </c>
      <c r="B9" s="22" t="s">
        <v>339</v>
      </c>
      <c r="C9" s="22" t="s">
        <v>340</v>
      </c>
      <c r="D9" s="22" t="s">
        <v>341</v>
      </c>
      <c r="E9" s="36" t="s">
        <v>342</v>
      </c>
      <c r="F9" s="22" t="s">
        <v>343</v>
      </c>
      <c r="G9" s="36" t="s">
        <v>344</v>
      </c>
      <c r="H9" s="22" t="s">
        <v>345</v>
      </c>
      <c r="I9" s="22" t="s">
        <v>346</v>
      </c>
      <c r="J9" s="36" t="s">
        <v>347</v>
      </c>
    </row>
    <row r="10" ht="18.75" customHeight="1" spans="1:10">
      <c r="A10" s="217" t="s">
        <v>317</v>
      </c>
      <c r="B10" s="22" t="s">
        <v>348</v>
      </c>
      <c r="C10" s="22" t="s">
        <v>340</v>
      </c>
      <c r="D10" s="22" t="s">
        <v>341</v>
      </c>
      <c r="E10" s="36" t="s">
        <v>349</v>
      </c>
      <c r="F10" s="22" t="s">
        <v>343</v>
      </c>
      <c r="G10" s="36" t="s">
        <v>350</v>
      </c>
      <c r="H10" s="22" t="s">
        <v>345</v>
      </c>
      <c r="I10" s="22" t="s">
        <v>346</v>
      </c>
      <c r="J10" s="36" t="s">
        <v>347</v>
      </c>
    </row>
    <row r="11" ht="18.75" customHeight="1" spans="1:10">
      <c r="A11" s="217" t="s">
        <v>317</v>
      </c>
      <c r="B11" s="22" t="s">
        <v>348</v>
      </c>
      <c r="C11" s="22" t="s">
        <v>340</v>
      </c>
      <c r="D11" s="22" t="s">
        <v>341</v>
      </c>
      <c r="E11" s="36" t="s">
        <v>351</v>
      </c>
      <c r="F11" s="22" t="s">
        <v>352</v>
      </c>
      <c r="G11" s="36" t="s">
        <v>353</v>
      </c>
      <c r="H11" s="22" t="s">
        <v>354</v>
      </c>
      <c r="I11" s="22" t="s">
        <v>346</v>
      </c>
      <c r="J11" s="36" t="s">
        <v>355</v>
      </c>
    </row>
    <row r="12" ht="18.75" customHeight="1" spans="1:10">
      <c r="A12" s="217" t="s">
        <v>317</v>
      </c>
      <c r="B12" s="22" t="s">
        <v>348</v>
      </c>
      <c r="C12" s="22" t="s">
        <v>340</v>
      </c>
      <c r="D12" s="22" t="s">
        <v>341</v>
      </c>
      <c r="E12" s="36" t="s">
        <v>356</v>
      </c>
      <c r="F12" s="22" t="s">
        <v>343</v>
      </c>
      <c r="G12" s="36" t="s">
        <v>357</v>
      </c>
      <c r="H12" s="22" t="s">
        <v>358</v>
      </c>
      <c r="I12" s="22" t="s">
        <v>346</v>
      </c>
      <c r="J12" s="36" t="s">
        <v>359</v>
      </c>
    </row>
    <row r="13" ht="18.75" customHeight="1" spans="1:10">
      <c r="A13" s="217" t="s">
        <v>317</v>
      </c>
      <c r="B13" s="22" t="s">
        <v>348</v>
      </c>
      <c r="C13" s="22" t="s">
        <v>340</v>
      </c>
      <c r="D13" s="22" t="s">
        <v>341</v>
      </c>
      <c r="E13" s="36" t="s">
        <v>360</v>
      </c>
      <c r="F13" s="22" t="s">
        <v>343</v>
      </c>
      <c r="G13" s="36" t="s">
        <v>353</v>
      </c>
      <c r="H13" s="22" t="s">
        <v>361</v>
      </c>
      <c r="I13" s="22" t="s">
        <v>346</v>
      </c>
      <c r="J13" s="36" t="s">
        <v>362</v>
      </c>
    </row>
    <row r="14" ht="18.75" customHeight="1" spans="1:10">
      <c r="A14" s="217" t="s">
        <v>317</v>
      </c>
      <c r="B14" s="22" t="s">
        <v>348</v>
      </c>
      <c r="C14" s="22" t="s">
        <v>363</v>
      </c>
      <c r="D14" s="22" t="s">
        <v>364</v>
      </c>
      <c r="E14" s="36" t="s">
        <v>365</v>
      </c>
      <c r="F14" s="22" t="s">
        <v>352</v>
      </c>
      <c r="G14" s="36" t="s">
        <v>366</v>
      </c>
      <c r="H14" s="22" t="s">
        <v>367</v>
      </c>
      <c r="I14" s="22" t="s">
        <v>346</v>
      </c>
      <c r="J14" s="36" t="s">
        <v>368</v>
      </c>
    </row>
    <row r="15" ht="18.75" customHeight="1" spans="1:10">
      <c r="A15" s="217" t="s">
        <v>317</v>
      </c>
      <c r="B15" s="22" t="s">
        <v>348</v>
      </c>
      <c r="C15" s="22" t="s">
        <v>369</v>
      </c>
      <c r="D15" s="22" t="s">
        <v>370</v>
      </c>
      <c r="E15" s="36" t="s">
        <v>370</v>
      </c>
      <c r="F15" s="22" t="s">
        <v>343</v>
      </c>
      <c r="G15" s="36" t="s">
        <v>371</v>
      </c>
      <c r="H15" s="22" t="s">
        <v>372</v>
      </c>
      <c r="I15" s="22" t="s">
        <v>346</v>
      </c>
      <c r="J15" s="36" t="s">
        <v>373</v>
      </c>
    </row>
    <row r="16" ht="18.75" customHeight="1" spans="1:10">
      <c r="A16" s="217" t="s">
        <v>315</v>
      </c>
      <c r="B16" s="22" t="s">
        <v>374</v>
      </c>
      <c r="C16" s="22" t="s">
        <v>340</v>
      </c>
      <c r="D16" s="22" t="s">
        <v>341</v>
      </c>
      <c r="E16" s="36" t="s">
        <v>375</v>
      </c>
      <c r="F16" s="22" t="s">
        <v>352</v>
      </c>
      <c r="G16" s="36" t="s">
        <v>376</v>
      </c>
      <c r="H16" s="22" t="s">
        <v>377</v>
      </c>
      <c r="I16" s="22" t="s">
        <v>346</v>
      </c>
      <c r="J16" s="36" t="s">
        <v>378</v>
      </c>
    </row>
    <row r="17" ht="18.75" customHeight="1" spans="1:10">
      <c r="A17" s="217" t="s">
        <v>315</v>
      </c>
      <c r="B17" s="22" t="s">
        <v>374</v>
      </c>
      <c r="C17" s="22" t="s">
        <v>363</v>
      </c>
      <c r="D17" s="22" t="s">
        <v>364</v>
      </c>
      <c r="E17" s="36" t="s">
        <v>379</v>
      </c>
      <c r="F17" s="22" t="s">
        <v>352</v>
      </c>
      <c r="G17" s="36" t="s">
        <v>344</v>
      </c>
      <c r="H17" s="22" t="s">
        <v>372</v>
      </c>
      <c r="I17" s="22" t="s">
        <v>346</v>
      </c>
      <c r="J17" s="36" t="s">
        <v>380</v>
      </c>
    </row>
    <row r="18" ht="18.75" customHeight="1" spans="1:10">
      <c r="A18" s="217" t="s">
        <v>315</v>
      </c>
      <c r="B18" s="22" t="s">
        <v>374</v>
      </c>
      <c r="C18" s="22" t="s">
        <v>363</v>
      </c>
      <c r="D18" s="22" t="s">
        <v>364</v>
      </c>
      <c r="E18" s="36" t="s">
        <v>381</v>
      </c>
      <c r="F18" s="22" t="s">
        <v>352</v>
      </c>
      <c r="G18" s="36" t="s">
        <v>344</v>
      </c>
      <c r="H18" s="22" t="s">
        <v>372</v>
      </c>
      <c r="I18" s="22" t="s">
        <v>346</v>
      </c>
      <c r="J18" s="36" t="s">
        <v>380</v>
      </c>
    </row>
    <row r="19" ht="18.75" customHeight="1" spans="1:10">
      <c r="A19" s="217" t="s">
        <v>315</v>
      </c>
      <c r="B19" s="22" t="s">
        <v>374</v>
      </c>
      <c r="C19" s="22" t="s">
        <v>369</v>
      </c>
      <c r="D19" s="22" t="s">
        <v>370</v>
      </c>
      <c r="E19" s="36" t="s">
        <v>382</v>
      </c>
      <c r="F19" s="22" t="s">
        <v>343</v>
      </c>
      <c r="G19" s="36" t="s">
        <v>383</v>
      </c>
      <c r="H19" s="22" t="s">
        <v>372</v>
      </c>
      <c r="I19" s="22" t="s">
        <v>346</v>
      </c>
      <c r="J19" s="36" t="s">
        <v>380</v>
      </c>
    </row>
    <row r="20" ht="18.75" customHeight="1" spans="1:10">
      <c r="A20" s="217" t="s">
        <v>324</v>
      </c>
      <c r="B20" s="22" t="s">
        <v>384</v>
      </c>
      <c r="C20" s="22" t="s">
        <v>340</v>
      </c>
      <c r="D20" s="22" t="s">
        <v>341</v>
      </c>
      <c r="E20" s="36" t="s">
        <v>385</v>
      </c>
      <c r="F20" s="22" t="s">
        <v>343</v>
      </c>
      <c r="G20" s="36" t="s">
        <v>357</v>
      </c>
      <c r="H20" s="22" t="s">
        <v>358</v>
      </c>
      <c r="I20" s="22" t="s">
        <v>346</v>
      </c>
      <c r="J20" s="36" t="s">
        <v>386</v>
      </c>
    </row>
    <row r="21" ht="18.75" customHeight="1" spans="1:10">
      <c r="A21" s="217" t="s">
        <v>324</v>
      </c>
      <c r="B21" s="22" t="s">
        <v>384</v>
      </c>
      <c r="C21" s="22" t="s">
        <v>340</v>
      </c>
      <c r="D21" s="22" t="s">
        <v>341</v>
      </c>
      <c r="E21" s="36" t="s">
        <v>387</v>
      </c>
      <c r="F21" s="22" t="s">
        <v>352</v>
      </c>
      <c r="G21" s="36" t="s">
        <v>388</v>
      </c>
      <c r="H21" s="22" t="s">
        <v>389</v>
      </c>
      <c r="I21" s="22" t="s">
        <v>390</v>
      </c>
      <c r="J21" s="36" t="s">
        <v>391</v>
      </c>
    </row>
    <row r="22" ht="18.75" customHeight="1" spans="1:10">
      <c r="A22" s="217" t="s">
        <v>324</v>
      </c>
      <c r="B22" s="22" t="s">
        <v>384</v>
      </c>
      <c r="C22" s="22" t="s">
        <v>340</v>
      </c>
      <c r="D22" s="22" t="s">
        <v>341</v>
      </c>
      <c r="E22" s="36" t="s">
        <v>392</v>
      </c>
      <c r="F22" s="22" t="s">
        <v>352</v>
      </c>
      <c r="G22" s="36" t="s">
        <v>353</v>
      </c>
      <c r="H22" s="22" t="s">
        <v>354</v>
      </c>
      <c r="I22" s="22" t="s">
        <v>346</v>
      </c>
      <c r="J22" s="36" t="s">
        <v>393</v>
      </c>
    </row>
    <row r="23" ht="18.75" customHeight="1" spans="1:10">
      <c r="A23" s="217" t="s">
        <v>324</v>
      </c>
      <c r="B23" s="22" t="s">
        <v>384</v>
      </c>
      <c r="C23" s="22" t="s">
        <v>363</v>
      </c>
      <c r="D23" s="22" t="s">
        <v>394</v>
      </c>
      <c r="E23" s="36" t="s">
        <v>395</v>
      </c>
      <c r="F23" s="22" t="s">
        <v>352</v>
      </c>
      <c r="G23" s="36" t="s">
        <v>396</v>
      </c>
      <c r="H23" s="22" t="s">
        <v>389</v>
      </c>
      <c r="I23" s="22" t="s">
        <v>390</v>
      </c>
      <c r="J23" s="36" t="s">
        <v>397</v>
      </c>
    </row>
    <row r="24" ht="18.75" customHeight="1" spans="1:10">
      <c r="A24" s="217" t="s">
        <v>324</v>
      </c>
      <c r="B24" s="22" t="s">
        <v>384</v>
      </c>
      <c r="C24" s="22" t="s">
        <v>363</v>
      </c>
      <c r="D24" s="22" t="s">
        <v>394</v>
      </c>
      <c r="E24" s="36" t="s">
        <v>398</v>
      </c>
      <c r="F24" s="22" t="s">
        <v>352</v>
      </c>
      <c r="G24" s="36" t="s">
        <v>399</v>
      </c>
      <c r="H24" s="22" t="s">
        <v>389</v>
      </c>
      <c r="I24" s="22" t="s">
        <v>390</v>
      </c>
      <c r="J24" s="36" t="s">
        <v>397</v>
      </c>
    </row>
    <row r="25" ht="18.75" customHeight="1" spans="1:10">
      <c r="A25" s="217" t="s">
        <v>324</v>
      </c>
      <c r="B25" s="22" t="s">
        <v>384</v>
      </c>
      <c r="C25" s="22" t="s">
        <v>369</v>
      </c>
      <c r="D25" s="22" t="s">
        <v>370</v>
      </c>
      <c r="E25" s="36" t="s">
        <v>370</v>
      </c>
      <c r="F25" s="22" t="s">
        <v>343</v>
      </c>
      <c r="G25" s="36" t="s">
        <v>371</v>
      </c>
      <c r="H25" s="22" t="s">
        <v>372</v>
      </c>
      <c r="I25" s="22" t="s">
        <v>346</v>
      </c>
      <c r="J25" s="36" t="s">
        <v>400</v>
      </c>
    </row>
    <row r="26" ht="18.75" customHeight="1" spans="1:10">
      <c r="A26" s="217" t="s">
        <v>303</v>
      </c>
      <c r="B26" s="22" t="s">
        <v>401</v>
      </c>
      <c r="C26" s="22" t="s">
        <v>340</v>
      </c>
      <c r="D26" s="22" t="s">
        <v>341</v>
      </c>
      <c r="E26" s="36" t="s">
        <v>402</v>
      </c>
      <c r="F26" s="22" t="s">
        <v>352</v>
      </c>
      <c r="G26" s="36" t="s">
        <v>190</v>
      </c>
      <c r="H26" s="22" t="s">
        <v>358</v>
      </c>
      <c r="I26" s="22" t="s">
        <v>346</v>
      </c>
      <c r="J26" s="36" t="s">
        <v>403</v>
      </c>
    </row>
    <row r="27" ht="18.75" customHeight="1" spans="1:10">
      <c r="A27" s="217" t="s">
        <v>303</v>
      </c>
      <c r="B27" s="22" t="s">
        <v>401</v>
      </c>
      <c r="C27" s="22" t="s">
        <v>340</v>
      </c>
      <c r="D27" s="22" t="s">
        <v>404</v>
      </c>
      <c r="E27" s="36" t="s">
        <v>405</v>
      </c>
      <c r="F27" s="22" t="s">
        <v>352</v>
      </c>
      <c r="G27" s="36" t="s">
        <v>190</v>
      </c>
      <c r="H27" s="22" t="s">
        <v>406</v>
      </c>
      <c r="I27" s="22" t="s">
        <v>346</v>
      </c>
      <c r="J27" s="36" t="s">
        <v>407</v>
      </c>
    </row>
    <row r="28" ht="18.75" customHeight="1" spans="1:10">
      <c r="A28" s="217" t="s">
        <v>303</v>
      </c>
      <c r="B28" s="22" t="s">
        <v>401</v>
      </c>
      <c r="C28" s="22" t="s">
        <v>340</v>
      </c>
      <c r="D28" s="22" t="s">
        <v>408</v>
      </c>
      <c r="E28" s="36" t="s">
        <v>409</v>
      </c>
      <c r="F28" s="22" t="s">
        <v>352</v>
      </c>
      <c r="G28" s="36" t="s">
        <v>353</v>
      </c>
      <c r="H28" s="22" t="s">
        <v>410</v>
      </c>
      <c r="I28" s="22" t="s">
        <v>346</v>
      </c>
      <c r="J28" s="36" t="s">
        <v>411</v>
      </c>
    </row>
    <row r="29" ht="18.75" customHeight="1" spans="1:10">
      <c r="A29" s="217" t="s">
        <v>303</v>
      </c>
      <c r="B29" s="22" t="s">
        <v>401</v>
      </c>
      <c r="C29" s="22" t="s">
        <v>340</v>
      </c>
      <c r="D29" s="22" t="s">
        <v>412</v>
      </c>
      <c r="E29" s="36" t="s">
        <v>413</v>
      </c>
      <c r="F29" s="22" t="s">
        <v>352</v>
      </c>
      <c r="G29" s="36" t="s">
        <v>414</v>
      </c>
      <c r="H29" s="22" t="s">
        <v>377</v>
      </c>
      <c r="I29" s="22" t="s">
        <v>346</v>
      </c>
      <c r="J29" s="36" t="s">
        <v>403</v>
      </c>
    </row>
    <row r="30" ht="18.75" customHeight="1" spans="1:10">
      <c r="A30" s="217" t="s">
        <v>303</v>
      </c>
      <c r="B30" s="22" t="s">
        <v>401</v>
      </c>
      <c r="C30" s="22" t="s">
        <v>363</v>
      </c>
      <c r="D30" s="22" t="s">
        <v>364</v>
      </c>
      <c r="E30" s="36" t="s">
        <v>415</v>
      </c>
      <c r="F30" s="22" t="s">
        <v>352</v>
      </c>
      <c r="G30" s="36" t="s">
        <v>353</v>
      </c>
      <c r="H30" s="22" t="s">
        <v>389</v>
      </c>
      <c r="I30" s="22" t="s">
        <v>346</v>
      </c>
      <c r="J30" s="36" t="s">
        <v>411</v>
      </c>
    </row>
    <row r="31" ht="18.75" customHeight="1" spans="1:10">
      <c r="A31" s="217" t="s">
        <v>303</v>
      </c>
      <c r="B31" s="22" t="s">
        <v>401</v>
      </c>
      <c r="C31" s="22" t="s">
        <v>369</v>
      </c>
      <c r="D31" s="22" t="s">
        <v>370</v>
      </c>
      <c r="E31" s="36" t="s">
        <v>416</v>
      </c>
      <c r="F31" s="22" t="s">
        <v>343</v>
      </c>
      <c r="G31" s="36" t="s">
        <v>344</v>
      </c>
      <c r="H31" s="22" t="s">
        <v>372</v>
      </c>
      <c r="I31" s="22" t="s">
        <v>346</v>
      </c>
      <c r="J31" s="36" t="s">
        <v>411</v>
      </c>
    </row>
    <row r="32" ht="18.75" customHeight="1" spans="1:10">
      <c r="A32" s="217" t="s">
        <v>312</v>
      </c>
      <c r="B32" s="22" t="s">
        <v>417</v>
      </c>
      <c r="C32" s="22" t="s">
        <v>340</v>
      </c>
      <c r="D32" s="22" t="s">
        <v>341</v>
      </c>
      <c r="E32" s="36" t="s">
        <v>418</v>
      </c>
      <c r="F32" s="22" t="s">
        <v>352</v>
      </c>
      <c r="G32" s="36" t="s">
        <v>419</v>
      </c>
      <c r="H32" s="22" t="s">
        <v>377</v>
      </c>
      <c r="I32" s="22" t="s">
        <v>346</v>
      </c>
      <c r="J32" s="36" t="s">
        <v>386</v>
      </c>
    </row>
    <row r="33" ht="18.75" customHeight="1" spans="1:10">
      <c r="A33" s="217" t="s">
        <v>312</v>
      </c>
      <c r="B33" s="22" t="s">
        <v>417</v>
      </c>
      <c r="C33" s="22" t="s">
        <v>340</v>
      </c>
      <c r="D33" s="22" t="s">
        <v>341</v>
      </c>
      <c r="E33" s="36" t="s">
        <v>420</v>
      </c>
      <c r="F33" s="22" t="s">
        <v>352</v>
      </c>
      <c r="G33" s="36" t="s">
        <v>344</v>
      </c>
      <c r="H33" s="22" t="s">
        <v>372</v>
      </c>
      <c r="I33" s="22" t="s">
        <v>346</v>
      </c>
      <c r="J33" s="36" t="s">
        <v>386</v>
      </c>
    </row>
    <row r="34" ht="18.75" customHeight="1" spans="1:10">
      <c r="A34" s="217" t="s">
        <v>312</v>
      </c>
      <c r="B34" s="22" t="s">
        <v>417</v>
      </c>
      <c r="C34" s="22" t="s">
        <v>340</v>
      </c>
      <c r="D34" s="22" t="s">
        <v>341</v>
      </c>
      <c r="E34" s="36" t="s">
        <v>421</v>
      </c>
      <c r="F34" s="22" t="s">
        <v>352</v>
      </c>
      <c r="G34" s="36" t="s">
        <v>344</v>
      </c>
      <c r="H34" s="22" t="s">
        <v>372</v>
      </c>
      <c r="I34" s="22" t="s">
        <v>346</v>
      </c>
      <c r="J34" s="36" t="s">
        <v>386</v>
      </c>
    </row>
    <row r="35" ht="18.75" customHeight="1" spans="1:10">
      <c r="A35" s="217" t="s">
        <v>312</v>
      </c>
      <c r="B35" s="22" t="s">
        <v>417</v>
      </c>
      <c r="C35" s="22" t="s">
        <v>363</v>
      </c>
      <c r="D35" s="22" t="s">
        <v>394</v>
      </c>
      <c r="E35" s="36" t="s">
        <v>422</v>
      </c>
      <c r="F35" s="22" t="s">
        <v>352</v>
      </c>
      <c r="G35" s="36" t="s">
        <v>344</v>
      </c>
      <c r="H35" s="22" t="s">
        <v>372</v>
      </c>
      <c r="I35" s="22" t="s">
        <v>346</v>
      </c>
      <c r="J35" s="36" t="s">
        <v>386</v>
      </c>
    </row>
    <row r="36" ht="18.75" customHeight="1" spans="1:10">
      <c r="A36" s="217" t="s">
        <v>312</v>
      </c>
      <c r="B36" s="22" t="s">
        <v>417</v>
      </c>
      <c r="C36" s="22" t="s">
        <v>369</v>
      </c>
      <c r="D36" s="22" t="s">
        <v>370</v>
      </c>
      <c r="E36" s="36" t="s">
        <v>370</v>
      </c>
      <c r="F36" s="22" t="s">
        <v>343</v>
      </c>
      <c r="G36" s="36" t="s">
        <v>383</v>
      </c>
      <c r="H36" s="22" t="s">
        <v>372</v>
      </c>
      <c r="I36" s="22" t="s">
        <v>346</v>
      </c>
      <c r="J36" s="36" t="s">
        <v>386</v>
      </c>
    </row>
    <row r="37" ht="18.75" customHeight="1" spans="1:10">
      <c r="A37" s="217" t="s">
        <v>308</v>
      </c>
      <c r="B37" s="22" t="s">
        <v>423</v>
      </c>
      <c r="C37" s="22" t="s">
        <v>340</v>
      </c>
      <c r="D37" s="22" t="s">
        <v>341</v>
      </c>
      <c r="E37" s="36" t="s">
        <v>424</v>
      </c>
      <c r="F37" s="22" t="s">
        <v>343</v>
      </c>
      <c r="G37" s="36" t="s">
        <v>353</v>
      </c>
      <c r="H37" s="22" t="s">
        <v>358</v>
      </c>
      <c r="I37" s="22" t="s">
        <v>346</v>
      </c>
      <c r="J37" s="36" t="s">
        <v>425</v>
      </c>
    </row>
    <row r="38" ht="18.75" customHeight="1" spans="1:10">
      <c r="A38" s="217" t="s">
        <v>308</v>
      </c>
      <c r="B38" s="22" t="s">
        <v>423</v>
      </c>
      <c r="C38" s="22" t="s">
        <v>340</v>
      </c>
      <c r="D38" s="22" t="s">
        <v>404</v>
      </c>
      <c r="E38" s="36" t="s">
        <v>426</v>
      </c>
      <c r="F38" s="22" t="s">
        <v>343</v>
      </c>
      <c r="G38" s="36" t="s">
        <v>353</v>
      </c>
      <c r="H38" s="22" t="s">
        <v>358</v>
      </c>
      <c r="I38" s="22" t="s">
        <v>346</v>
      </c>
      <c r="J38" s="36" t="s">
        <v>427</v>
      </c>
    </row>
    <row r="39" ht="18.75" customHeight="1" spans="1:10">
      <c r="A39" s="217" t="s">
        <v>308</v>
      </c>
      <c r="B39" s="22" t="s">
        <v>423</v>
      </c>
      <c r="C39" s="22" t="s">
        <v>340</v>
      </c>
      <c r="D39" s="22" t="s">
        <v>412</v>
      </c>
      <c r="E39" s="36" t="s">
        <v>413</v>
      </c>
      <c r="F39" s="22" t="s">
        <v>352</v>
      </c>
      <c r="G39" s="36">
        <v>10000000</v>
      </c>
      <c r="H39" s="22" t="s">
        <v>377</v>
      </c>
      <c r="I39" s="22" t="s">
        <v>346</v>
      </c>
      <c r="J39" s="36" t="s">
        <v>428</v>
      </c>
    </row>
    <row r="40" ht="18.75" customHeight="1" spans="1:10">
      <c r="A40" s="217" t="s">
        <v>308</v>
      </c>
      <c r="B40" s="22" t="s">
        <v>423</v>
      </c>
      <c r="C40" s="22" t="s">
        <v>363</v>
      </c>
      <c r="D40" s="22" t="s">
        <v>394</v>
      </c>
      <c r="E40" s="36" t="s">
        <v>429</v>
      </c>
      <c r="F40" s="22" t="s">
        <v>352</v>
      </c>
      <c r="G40" s="36" t="s">
        <v>430</v>
      </c>
      <c r="H40" s="22" t="s">
        <v>389</v>
      </c>
      <c r="I40" s="22" t="s">
        <v>346</v>
      </c>
      <c r="J40" s="36" t="s">
        <v>428</v>
      </c>
    </row>
    <row r="41" ht="18.75" customHeight="1" spans="1:10">
      <c r="A41" s="217" t="s">
        <v>308</v>
      </c>
      <c r="B41" s="22" t="s">
        <v>423</v>
      </c>
      <c r="C41" s="22" t="s">
        <v>363</v>
      </c>
      <c r="D41" s="22" t="s">
        <v>364</v>
      </c>
      <c r="E41" s="36" t="s">
        <v>431</v>
      </c>
      <c r="F41" s="22" t="s">
        <v>343</v>
      </c>
      <c r="G41" s="36" t="s">
        <v>432</v>
      </c>
      <c r="H41" s="22" t="s">
        <v>372</v>
      </c>
      <c r="I41" s="22" t="s">
        <v>346</v>
      </c>
      <c r="J41" s="36" t="s">
        <v>428</v>
      </c>
    </row>
    <row r="42" ht="18.75" customHeight="1" spans="1:10">
      <c r="A42" s="217" t="s">
        <v>308</v>
      </c>
      <c r="B42" s="22" t="s">
        <v>423</v>
      </c>
      <c r="C42" s="22" t="s">
        <v>363</v>
      </c>
      <c r="D42" s="22" t="s">
        <v>433</v>
      </c>
      <c r="E42" s="36" t="s">
        <v>434</v>
      </c>
      <c r="F42" s="22" t="s">
        <v>343</v>
      </c>
      <c r="G42" s="36" t="s">
        <v>435</v>
      </c>
      <c r="H42" s="22" t="s">
        <v>372</v>
      </c>
      <c r="I42" s="22" t="s">
        <v>346</v>
      </c>
      <c r="J42" s="36" t="s">
        <v>428</v>
      </c>
    </row>
    <row r="43" ht="18.75" customHeight="1" spans="1:10">
      <c r="A43" s="217" t="s">
        <v>308</v>
      </c>
      <c r="B43" s="22" t="s">
        <v>423</v>
      </c>
      <c r="C43" s="22" t="s">
        <v>369</v>
      </c>
      <c r="D43" s="22" t="s">
        <v>370</v>
      </c>
      <c r="E43" s="36" t="s">
        <v>436</v>
      </c>
      <c r="F43" s="22" t="s">
        <v>343</v>
      </c>
      <c r="G43" s="36" t="s">
        <v>371</v>
      </c>
      <c r="H43" s="22" t="s">
        <v>372</v>
      </c>
      <c r="I43" s="22" t="s">
        <v>346</v>
      </c>
      <c r="J43" s="36" t="s">
        <v>437</v>
      </c>
    </row>
  </sheetData>
  <mergeCells count="14">
    <mergeCell ref="A3:J3"/>
    <mergeCell ref="A4:H4"/>
    <mergeCell ref="A9:A15"/>
    <mergeCell ref="A16:A19"/>
    <mergeCell ref="A20:A25"/>
    <mergeCell ref="A26:A31"/>
    <mergeCell ref="A32:A36"/>
    <mergeCell ref="A37:A43"/>
    <mergeCell ref="B9:B15"/>
    <mergeCell ref="B16:B19"/>
    <mergeCell ref="B20:B25"/>
    <mergeCell ref="B26:B31"/>
    <mergeCell ref="B32:B36"/>
    <mergeCell ref="B37:B4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0">
        <v>1</v>
      </c>
      <c r="B2" s="101">
        <v>0</v>
      </c>
      <c r="C2" s="100">
        <v>1</v>
      </c>
      <c r="D2" s="102"/>
      <c r="E2" s="102"/>
      <c r="F2" s="41" t="s">
        <v>438</v>
      </c>
    </row>
    <row r="3" ht="32.25" customHeight="1" spans="1:6">
      <c r="A3" s="103" t="str">
        <f>"2025"&amp;"年部门政府性基金预算支出预算表"</f>
        <v>2025年部门政府性基金预算支出预算表</v>
      </c>
      <c r="B3" s="104" t="s">
        <v>439</v>
      </c>
      <c r="C3" s="105"/>
      <c r="D3" s="106"/>
      <c r="E3" s="106"/>
      <c r="F3" s="106"/>
    </row>
    <row r="4" ht="18.75" customHeight="1" spans="1:6">
      <c r="A4" s="8" t="str">
        <f>"单位名称："&amp;"临沧市住房和城乡建设局"</f>
        <v>单位名称：临沧市住房和城乡建设局</v>
      </c>
      <c r="B4" s="8" t="s">
        <v>440</v>
      </c>
      <c r="C4" s="100"/>
      <c r="D4" s="102"/>
      <c r="E4" s="102"/>
      <c r="F4" s="41" t="s">
        <v>1</v>
      </c>
    </row>
    <row r="5" ht="18.75" customHeight="1" spans="1:6">
      <c r="A5" s="107" t="s">
        <v>208</v>
      </c>
      <c r="B5" s="108" t="s">
        <v>74</v>
      </c>
      <c r="C5" s="109" t="s">
        <v>75</v>
      </c>
      <c r="D5" s="14" t="s">
        <v>441</v>
      </c>
      <c r="E5" s="14"/>
      <c r="F5" s="15"/>
    </row>
    <row r="6" ht="18.75" customHeight="1" spans="1:6">
      <c r="A6" s="110"/>
      <c r="B6" s="111"/>
      <c r="C6" s="97"/>
      <c r="D6" s="96" t="s">
        <v>56</v>
      </c>
      <c r="E6" s="96" t="s">
        <v>76</v>
      </c>
      <c r="F6" s="96" t="s">
        <v>77</v>
      </c>
    </row>
    <row r="7" ht="18.75" customHeight="1" spans="1:6">
      <c r="A7" s="110">
        <v>1</v>
      </c>
      <c r="B7" s="112" t="s">
        <v>190</v>
      </c>
      <c r="C7" s="97">
        <v>3</v>
      </c>
      <c r="D7" s="96">
        <v>4</v>
      </c>
      <c r="E7" s="96">
        <v>5</v>
      </c>
      <c r="F7" s="96">
        <v>6</v>
      </c>
    </row>
    <row r="8" ht="18.75" customHeight="1" spans="1:6">
      <c r="A8" s="113"/>
      <c r="B8" s="84"/>
      <c r="C8" s="84"/>
      <c r="D8" s="24"/>
      <c r="E8" s="24"/>
      <c r="F8" s="24"/>
    </row>
    <row r="9" ht="18.75" customHeight="1" spans="1:6">
      <c r="A9" s="113"/>
      <c r="B9" s="84"/>
      <c r="C9" s="84"/>
      <c r="D9" s="24"/>
      <c r="E9" s="24"/>
      <c r="F9" s="24"/>
    </row>
    <row r="10" ht="18.75" customHeight="1" spans="1:6">
      <c r="A10" s="114" t="s">
        <v>147</v>
      </c>
      <c r="B10" s="115" t="s">
        <v>147</v>
      </c>
      <c r="C10" s="116" t="s">
        <v>147</v>
      </c>
      <c r="D10" s="24"/>
      <c r="E10" s="24"/>
      <c r="F10" s="24"/>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pane ySplit="1" topLeftCell="A2" activePane="bottomLeft" state="frozen"/>
      <selection/>
      <selection pane="bottomLeft" activeCell="A1" sqref="A1 A1 A1 A1 A1 A1 A1 A1 A1 A1 A1 A1 A1 A1 A1 A1 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2"/>
      <c r="B2" s="32"/>
      <c r="C2" s="32"/>
      <c r="D2" s="32"/>
      <c r="E2" s="32"/>
      <c r="F2" s="32"/>
      <c r="G2" s="32"/>
      <c r="H2" s="32"/>
      <c r="I2" s="32"/>
      <c r="J2" s="32"/>
      <c r="O2" s="40"/>
      <c r="P2" s="40"/>
      <c r="Q2" s="41" t="s">
        <v>442</v>
      </c>
    </row>
    <row r="3" ht="35.25" customHeight="1" spans="1:17">
      <c r="A3" s="60"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"单位名称："&amp;"临沧市住房和城乡建设局"</f>
        <v>单位名称：临沧市住房和城乡建设局</v>
      </c>
      <c r="B4" s="95"/>
      <c r="C4" s="95"/>
      <c r="D4" s="95"/>
      <c r="E4" s="95"/>
      <c r="F4" s="95"/>
      <c r="G4" s="95"/>
      <c r="H4" s="95"/>
      <c r="I4" s="95"/>
      <c r="J4" s="95"/>
      <c r="O4" s="67"/>
      <c r="P4" s="67"/>
      <c r="Q4" s="41" t="s">
        <v>195</v>
      </c>
    </row>
    <row r="5" ht="18.75" customHeight="1" spans="1:17">
      <c r="A5" s="12" t="s">
        <v>443</v>
      </c>
      <c r="B5" s="74" t="s">
        <v>444</v>
      </c>
      <c r="C5" s="74" t="s">
        <v>445</v>
      </c>
      <c r="D5" s="74" t="s">
        <v>446</v>
      </c>
      <c r="E5" s="74" t="s">
        <v>447</v>
      </c>
      <c r="F5" s="74" t="s">
        <v>448</v>
      </c>
      <c r="G5" s="46" t="s">
        <v>215</v>
      </c>
      <c r="H5" s="46"/>
      <c r="I5" s="46"/>
      <c r="J5" s="46"/>
      <c r="K5" s="76"/>
      <c r="L5" s="46"/>
      <c r="M5" s="46"/>
      <c r="N5" s="46"/>
      <c r="O5" s="68"/>
      <c r="P5" s="76"/>
      <c r="Q5" s="47"/>
    </row>
    <row r="6" ht="18.75" customHeight="1" spans="1:17">
      <c r="A6" s="17"/>
      <c r="B6" s="77"/>
      <c r="C6" s="77"/>
      <c r="D6" s="77"/>
      <c r="E6" s="77"/>
      <c r="F6" s="77"/>
      <c r="G6" s="77" t="s">
        <v>56</v>
      </c>
      <c r="H6" s="77" t="s">
        <v>59</v>
      </c>
      <c r="I6" s="77" t="s">
        <v>449</v>
      </c>
      <c r="J6" s="77" t="s">
        <v>450</v>
      </c>
      <c r="K6" s="78" t="s">
        <v>451</v>
      </c>
      <c r="L6" s="91" t="s">
        <v>79</v>
      </c>
      <c r="M6" s="91"/>
      <c r="N6" s="91"/>
      <c r="O6" s="92"/>
      <c r="P6" s="93"/>
      <c r="Q6" s="79"/>
    </row>
    <row r="7" ht="30" customHeight="1" spans="1:17">
      <c r="A7" s="19"/>
      <c r="B7" s="79"/>
      <c r="C7" s="79"/>
      <c r="D7" s="79"/>
      <c r="E7" s="79"/>
      <c r="F7" s="79"/>
      <c r="G7" s="79"/>
      <c r="H7" s="79" t="s">
        <v>58</v>
      </c>
      <c r="I7" s="79"/>
      <c r="J7" s="79"/>
      <c r="K7" s="80"/>
      <c r="L7" s="79" t="s">
        <v>58</v>
      </c>
      <c r="M7" s="79" t="s">
        <v>65</v>
      </c>
      <c r="N7" s="79" t="s">
        <v>223</v>
      </c>
      <c r="O7" s="94" t="s">
        <v>67</v>
      </c>
      <c r="P7" s="80" t="s">
        <v>68</v>
      </c>
      <c r="Q7" s="79" t="s">
        <v>69</v>
      </c>
    </row>
    <row r="8" ht="18.75" customHeight="1" spans="1:17">
      <c r="A8" s="35">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8.75" customHeight="1" spans="1:17">
      <c r="A9" s="82"/>
      <c r="B9" s="83"/>
      <c r="C9" s="83"/>
      <c r="D9" s="83"/>
      <c r="E9" s="98"/>
      <c r="F9" s="24"/>
      <c r="G9" s="24"/>
      <c r="H9" s="24"/>
      <c r="I9" s="24"/>
      <c r="J9" s="24"/>
      <c r="K9" s="24"/>
      <c r="L9" s="24"/>
      <c r="M9" s="24"/>
      <c r="N9" s="24"/>
      <c r="O9" s="24"/>
      <c r="P9" s="24"/>
      <c r="Q9" s="24"/>
    </row>
    <row r="10" ht="18.75" customHeight="1" spans="1:17">
      <c r="A10" s="82"/>
      <c r="B10" s="83"/>
      <c r="C10" s="83"/>
      <c r="D10" s="83"/>
      <c r="E10" s="99"/>
      <c r="F10" s="24"/>
      <c r="G10" s="24"/>
      <c r="H10" s="24"/>
      <c r="I10" s="24"/>
      <c r="J10" s="24"/>
      <c r="K10" s="24"/>
      <c r="L10" s="24"/>
      <c r="M10" s="24"/>
      <c r="N10" s="24"/>
      <c r="O10" s="24"/>
      <c r="P10" s="24"/>
      <c r="Q10" s="24"/>
    </row>
    <row r="11" ht="18.75" customHeight="1" spans="1:17">
      <c r="A11" s="85" t="s">
        <v>147</v>
      </c>
      <c r="B11" s="86"/>
      <c r="C11" s="86"/>
      <c r="D11" s="86"/>
      <c r="E11" s="98"/>
      <c r="F11" s="24"/>
      <c r="G11" s="24"/>
      <c r="H11" s="24"/>
      <c r="I11" s="24"/>
      <c r="J11" s="24"/>
      <c r="K11" s="24"/>
      <c r="L11" s="24"/>
      <c r="M11" s="24"/>
      <c r="N11" s="24"/>
      <c r="O11" s="24"/>
      <c r="P11" s="24"/>
      <c r="Q11" s="24"/>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69"/>
      <c r="D2" s="64"/>
      <c r="E2" s="64"/>
      <c r="F2" s="64"/>
      <c r="G2" s="64"/>
      <c r="H2" s="70"/>
      <c r="I2" s="64"/>
      <c r="J2" s="64"/>
      <c r="K2" s="64"/>
      <c r="L2" s="40"/>
      <c r="M2" s="88"/>
      <c r="N2" s="89" t="s">
        <v>452</v>
      </c>
    </row>
    <row r="3" ht="34.5" customHeight="1" spans="1:14">
      <c r="A3" s="42" t="str">
        <f>"2025"&amp;"年部门政府购买服务预算表"</f>
        <v>2025年部门政府购买服务预算表</v>
      </c>
      <c r="B3" s="71"/>
      <c r="C3" s="53"/>
      <c r="D3" s="71"/>
      <c r="E3" s="71"/>
      <c r="F3" s="71"/>
      <c r="G3" s="71"/>
      <c r="H3" s="72"/>
      <c r="I3" s="71"/>
      <c r="J3" s="71"/>
      <c r="K3" s="71"/>
      <c r="L3" s="53"/>
      <c r="M3" s="72"/>
      <c r="N3" s="71"/>
    </row>
    <row r="4" ht="18.75" customHeight="1" spans="1:14">
      <c r="A4" s="61" t="str">
        <f>"单位名称："&amp;"临沧市住房和城乡建设局"</f>
        <v>单位名称：临沧市住房和城乡建设局</v>
      </c>
      <c r="B4" s="62"/>
      <c r="C4" s="73"/>
      <c r="D4" s="62"/>
      <c r="E4" s="62"/>
      <c r="F4" s="62"/>
      <c r="G4" s="62"/>
      <c r="H4" s="70"/>
      <c r="I4" s="64"/>
      <c r="J4" s="64"/>
      <c r="K4" s="64"/>
      <c r="L4" s="67"/>
      <c r="M4" s="90"/>
      <c r="N4" s="89" t="s">
        <v>195</v>
      </c>
    </row>
    <row r="5" ht="18.75" customHeight="1" spans="1:14">
      <c r="A5" s="12" t="s">
        <v>443</v>
      </c>
      <c r="B5" s="74" t="s">
        <v>453</v>
      </c>
      <c r="C5" s="75" t="s">
        <v>454</v>
      </c>
      <c r="D5" s="46" t="s">
        <v>215</v>
      </c>
      <c r="E5" s="46"/>
      <c r="F5" s="46"/>
      <c r="G5" s="46"/>
      <c r="H5" s="76"/>
      <c r="I5" s="46"/>
      <c r="J5" s="46"/>
      <c r="K5" s="46"/>
      <c r="L5" s="68"/>
      <c r="M5" s="76"/>
      <c r="N5" s="47"/>
    </row>
    <row r="6" ht="18.75" customHeight="1" spans="1:14">
      <c r="A6" s="17"/>
      <c r="B6" s="77"/>
      <c r="C6" s="78"/>
      <c r="D6" s="77" t="s">
        <v>56</v>
      </c>
      <c r="E6" s="77" t="s">
        <v>59</v>
      </c>
      <c r="F6" s="77" t="s">
        <v>449</v>
      </c>
      <c r="G6" s="77" t="s">
        <v>450</v>
      </c>
      <c r="H6" s="78" t="s">
        <v>451</v>
      </c>
      <c r="I6" s="91" t="s">
        <v>79</v>
      </c>
      <c r="J6" s="91"/>
      <c r="K6" s="91"/>
      <c r="L6" s="92"/>
      <c r="M6" s="93"/>
      <c r="N6" s="79"/>
    </row>
    <row r="7" ht="26.25" customHeight="1" spans="1:14">
      <c r="A7" s="19"/>
      <c r="B7" s="79"/>
      <c r="C7" s="80"/>
      <c r="D7" s="79"/>
      <c r="E7" s="79"/>
      <c r="F7" s="79"/>
      <c r="G7" s="79"/>
      <c r="H7" s="80"/>
      <c r="I7" s="79" t="s">
        <v>58</v>
      </c>
      <c r="J7" s="79" t="s">
        <v>65</v>
      </c>
      <c r="K7" s="79" t="s">
        <v>223</v>
      </c>
      <c r="L7" s="94" t="s">
        <v>67</v>
      </c>
      <c r="M7" s="80" t="s">
        <v>68</v>
      </c>
      <c r="N7" s="79" t="s">
        <v>69</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147</v>
      </c>
      <c r="B11" s="86"/>
      <c r="C11" s="87"/>
      <c r="D11" s="24"/>
      <c r="E11" s="24"/>
      <c r="F11" s="24"/>
      <c r="G11" s="24"/>
      <c r="H11" s="24"/>
      <c r="I11" s="24"/>
      <c r="J11" s="24"/>
      <c r="K11" s="24"/>
      <c r="L11" s="24"/>
      <c r="M11" s="24"/>
      <c r="N11" s="24"/>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7.7142857142857" customWidth="1"/>
    <col min="2" max="4" width="17.5714285714286" customWidth="1"/>
    <col min="5" max="14" width="15.7142857142857" customWidth="1"/>
  </cols>
  <sheetData>
    <row r="1" customHeight="1" spans="1:14">
      <c r="A1" s="1"/>
      <c r="B1" s="1"/>
      <c r="C1" s="1"/>
      <c r="D1" s="1"/>
      <c r="E1" s="1"/>
      <c r="F1" s="1"/>
      <c r="G1" s="1"/>
      <c r="H1" s="1"/>
      <c r="I1" s="1"/>
      <c r="J1" s="1"/>
      <c r="K1" s="1"/>
      <c r="L1" s="1"/>
      <c r="M1" s="1"/>
      <c r="N1" s="1"/>
    </row>
    <row r="2" ht="15" customHeight="1" spans="1:14">
      <c r="A2" s="32"/>
      <c r="B2" s="32"/>
      <c r="C2" s="32"/>
      <c r="D2" s="59"/>
      <c r="L2" s="40"/>
      <c r="M2" s="40"/>
      <c r="N2" s="40" t="s">
        <v>455</v>
      </c>
    </row>
    <row r="3" ht="27.75" customHeight="1" spans="1:14">
      <c r="A3" s="60" t="str">
        <f>"2025"&amp;"年市对下转移支付预算表"</f>
        <v>2025年市对下转移支付预算表</v>
      </c>
      <c r="B3" s="7"/>
      <c r="C3" s="7"/>
      <c r="D3" s="7"/>
      <c r="E3" s="7"/>
      <c r="F3" s="7"/>
      <c r="G3" s="7"/>
      <c r="H3" s="7"/>
      <c r="I3" s="7"/>
      <c r="J3" s="7"/>
      <c r="K3" s="7"/>
      <c r="L3" s="53"/>
      <c r="M3" s="53"/>
      <c r="N3" s="7"/>
    </row>
    <row r="4" ht="18.75" customHeight="1" spans="1:14">
      <c r="A4" s="61" t="str">
        <f>"单位名称："&amp;"临沧市住房和城乡建设局"</f>
        <v>单位名称：临沧市住房和城乡建设局</v>
      </c>
      <c r="B4" s="62"/>
      <c r="C4" s="62"/>
      <c r="D4" s="63"/>
      <c r="E4" s="64"/>
      <c r="F4" s="64"/>
      <c r="G4" s="64"/>
      <c r="H4" s="64"/>
      <c r="I4" s="64"/>
      <c r="L4" s="67"/>
      <c r="M4" s="67"/>
      <c r="N4" s="40" t="s">
        <v>195</v>
      </c>
    </row>
    <row r="5" ht="18.75" customHeight="1" spans="1:14">
      <c r="A5" s="33" t="s">
        <v>456</v>
      </c>
      <c r="B5" s="13" t="s">
        <v>215</v>
      </c>
      <c r="C5" s="14"/>
      <c r="D5" s="14"/>
      <c r="E5" s="13" t="s">
        <v>457</v>
      </c>
      <c r="F5" s="14"/>
      <c r="G5" s="14"/>
      <c r="H5" s="14"/>
      <c r="I5" s="14"/>
      <c r="J5" s="14"/>
      <c r="K5" s="14"/>
      <c r="L5" s="68"/>
      <c r="M5" s="68"/>
      <c r="N5" s="15"/>
    </row>
    <row r="6" ht="18.75" customHeight="1" spans="1:14">
      <c r="A6" s="35"/>
      <c r="B6" s="34" t="s">
        <v>56</v>
      </c>
      <c r="C6" s="12" t="s">
        <v>59</v>
      </c>
      <c r="D6" s="65" t="s">
        <v>458</v>
      </c>
      <c r="E6" s="66" t="s">
        <v>459</v>
      </c>
      <c r="F6" s="66" t="s">
        <v>460</v>
      </c>
      <c r="G6" s="66" t="s">
        <v>461</v>
      </c>
      <c r="H6" s="66" t="s">
        <v>462</v>
      </c>
      <c r="I6" s="66" t="s">
        <v>463</v>
      </c>
      <c r="J6" s="66" t="s">
        <v>464</v>
      </c>
      <c r="K6" s="66" t="s">
        <v>465</v>
      </c>
      <c r="L6" s="55" t="s">
        <v>466</v>
      </c>
      <c r="M6" s="55" t="s">
        <v>467</v>
      </c>
      <c r="N6" s="55" t="s">
        <v>468</v>
      </c>
    </row>
    <row r="7" ht="18.75" customHeight="1" spans="1:14">
      <c r="A7" s="66">
        <v>1</v>
      </c>
      <c r="B7" s="66">
        <v>2</v>
      </c>
      <c r="C7" s="66">
        <v>3</v>
      </c>
      <c r="D7" s="13">
        <v>4</v>
      </c>
      <c r="E7" s="66">
        <v>5</v>
      </c>
      <c r="F7" s="66">
        <v>6</v>
      </c>
      <c r="G7" s="66">
        <v>7</v>
      </c>
      <c r="H7" s="13">
        <v>8</v>
      </c>
      <c r="I7" s="66">
        <v>9</v>
      </c>
      <c r="J7" s="66">
        <v>10</v>
      </c>
      <c r="K7" s="66">
        <v>11</v>
      </c>
      <c r="L7" s="55">
        <v>12</v>
      </c>
      <c r="M7" s="55">
        <v>13</v>
      </c>
      <c r="N7" s="55">
        <v>14</v>
      </c>
    </row>
    <row r="8" ht="18.75" customHeight="1" spans="1:14">
      <c r="A8" s="36"/>
      <c r="B8" s="24"/>
      <c r="C8" s="24"/>
      <c r="D8" s="24"/>
      <c r="E8" s="24"/>
      <c r="F8" s="24"/>
      <c r="G8" s="24"/>
      <c r="H8" s="24"/>
      <c r="I8" s="24"/>
      <c r="J8" s="24"/>
      <c r="K8" s="24"/>
      <c r="L8" s="24"/>
      <c r="M8" s="24"/>
      <c r="N8" s="24"/>
    </row>
    <row r="9" ht="18.75" customHeight="1" spans="1:14">
      <c r="A9" s="36"/>
      <c r="B9" s="24"/>
      <c r="C9" s="24"/>
      <c r="D9" s="24"/>
      <c r="E9" s="24"/>
      <c r="F9" s="24"/>
      <c r="G9" s="24"/>
      <c r="H9" s="24"/>
      <c r="I9" s="24"/>
      <c r="J9" s="24"/>
      <c r="K9" s="24"/>
      <c r="L9" s="24"/>
      <c r="M9" s="24"/>
      <c r="N9" s="24"/>
    </row>
  </sheetData>
  <mergeCells count="5">
    <mergeCell ref="A3:N3"/>
    <mergeCell ref="A4:I4"/>
    <mergeCell ref="B5:D5"/>
    <mergeCell ref="E5:N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pane ySplit="1" topLeftCell="A2" activePane="bottomLeft" state="frozen"/>
      <selection/>
      <selection pane="bottomLeft" activeCell="A1" sqref="A1"/>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469</v>
      </c>
    </row>
    <row r="3" ht="36" customHeight="1" spans="1:10">
      <c r="A3" s="6" t="str">
        <f>"2025"&amp;"年市对下转移支付绩效目标表"</f>
        <v>2025年市对下转移支付绩效目标表</v>
      </c>
      <c r="B3" s="7"/>
      <c r="C3" s="7"/>
      <c r="D3" s="7"/>
      <c r="E3" s="7"/>
      <c r="F3" s="53"/>
      <c r="G3" s="7"/>
      <c r="H3" s="53"/>
      <c r="I3" s="53"/>
      <c r="J3" s="7"/>
    </row>
    <row r="4" ht="18.75" customHeight="1" spans="1:8">
      <c r="A4" s="8" t="str">
        <f>"单位名称："&amp;"临沧市住房和城乡建设局"</f>
        <v>单位名称：临沧市住房和城乡建设局</v>
      </c>
      <c r="B4" s="4"/>
      <c r="C4" s="4"/>
      <c r="D4" s="4"/>
      <c r="E4" s="4"/>
      <c r="F4" s="54"/>
      <c r="G4" s="4"/>
      <c r="H4" s="54"/>
    </row>
    <row r="5" ht="18.75" customHeight="1" spans="1:10">
      <c r="A5" s="48" t="s">
        <v>329</v>
      </c>
      <c r="B5" s="48" t="s">
        <v>330</v>
      </c>
      <c r="C5" s="48" t="s">
        <v>331</v>
      </c>
      <c r="D5" s="48" t="s">
        <v>332</v>
      </c>
      <c r="E5" s="48" t="s">
        <v>333</v>
      </c>
      <c r="F5" s="55" t="s">
        <v>334</v>
      </c>
      <c r="G5" s="48" t="s">
        <v>335</v>
      </c>
      <c r="H5" s="55" t="s">
        <v>336</v>
      </c>
      <c r="I5" s="55" t="s">
        <v>337</v>
      </c>
      <c r="J5" s="48" t="s">
        <v>338</v>
      </c>
    </row>
    <row r="6" ht="18.75" customHeight="1" spans="1:10">
      <c r="A6" s="48">
        <v>1</v>
      </c>
      <c r="B6" s="48">
        <v>2</v>
      </c>
      <c r="C6" s="48">
        <v>3</v>
      </c>
      <c r="D6" s="48">
        <v>4</v>
      </c>
      <c r="E6" s="48">
        <v>5</v>
      </c>
      <c r="F6" s="55">
        <v>6</v>
      </c>
      <c r="G6" s="48">
        <v>7</v>
      </c>
      <c r="H6" s="55">
        <v>8</v>
      </c>
      <c r="I6" s="55">
        <v>9</v>
      </c>
      <c r="J6" s="48">
        <v>10</v>
      </c>
    </row>
    <row r="7" ht="18.75" customHeight="1" spans="1:10">
      <c r="A7" s="22"/>
      <c r="B7" s="49"/>
      <c r="C7" s="49"/>
      <c r="D7" s="49"/>
      <c r="E7" s="56"/>
      <c r="F7" s="57"/>
      <c r="G7" s="56"/>
      <c r="H7" s="57"/>
      <c r="I7" s="57"/>
      <c r="J7" s="56"/>
    </row>
    <row r="8" ht="18.75" customHeight="1" spans="1:10">
      <c r="A8" s="22"/>
      <c r="B8" s="22"/>
      <c r="C8" s="22"/>
      <c r="D8" s="22"/>
      <c r="E8" s="22"/>
      <c r="F8" s="58"/>
      <c r="G8" s="22"/>
      <c r="H8" s="22"/>
      <c r="I8" s="22"/>
      <c r="J8" s="22"/>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pane ySplit="1" topLeftCell="A2" activePane="bottomLeft" state="frozen"/>
      <selection/>
      <selection pane="bottomLeft" activeCell="A1" sqref="A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470</v>
      </c>
    </row>
    <row r="3" ht="34.5" customHeight="1" spans="1:8">
      <c r="A3" s="42" t="str">
        <f>"2025"&amp;"年新增资产配置表"</f>
        <v>2025年新增资产配置表</v>
      </c>
      <c r="B3" s="7"/>
      <c r="C3" s="7"/>
      <c r="D3" s="7"/>
      <c r="E3" s="7"/>
      <c r="F3" s="7"/>
      <c r="G3" s="7"/>
      <c r="H3" s="7"/>
    </row>
    <row r="4" ht="18.75" customHeight="1" spans="1:8">
      <c r="A4" s="43" t="str">
        <f>"单位名称："&amp;"临沧市住房和城乡建设局"</f>
        <v>单位名称：临沧市住房和城乡建设局</v>
      </c>
      <c r="B4" s="9"/>
      <c r="C4" s="4"/>
      <c r="H4" s="44" t="s">
        <v>195</v>
      </c>
    </row>
    <row r="5" ht="18.75" customHeight="1" spans="1:8">
      <c r="A5" s="12" t="s">
        <v>208</v>
      </c>
      <c r="B5" s="12" t="s">
        <v>471</v>
      </c>
      <c r="C5" s="12" t="s">
        <v>472</v>
      </c>
      <c r="D5" s="12" t="s">
        <v>473</v>
      </c>
      <c r="E5" s="12" t="s">
        <v>474</v>
      </c>
      <c r="F5" s="45" t="s">
        <v>475</v>
      </c>
      <c r="G5" s="46"/>
      <c r="H5" s="47"/>
    </row>
    <row r="6" ht="18.75" customHeight="1" spans="1:8">
      <c r="A6" s="19"/>
      <c r="B6" s="19"/>
      <c r="C6" s="19"/>
      <c r="D6" s="19"/>
      <c r="E6" s="19"/>
      <c r="F6" s="48" t="s">
        <v>447</v>
      </c>
      <c r="G6" s="48" t="s">
        <v>476</v>
      </c>
      <c r="H6" s="48" t="s">
        <v>477</v>
      </c>
    </row>
    <row r="7" ht="18.75" customHeight="1" spans="1:8">
      <c r="A7" s="48">
        <v>1</v>
      </c>
      <c r="B7" s="48">
        <v>2</v>
      </c>
      <c r="C7" s="48">
        <v>3</v>
      </c>
      <c r="D7" s="48">
        <v>4</v>
      </c>
      <c r="E7" s="48">
        <v>5</v>
      </c>
      <c r="F7" s="48">
        <v>6</v>
      </c>
      <c r="G7" s="48">
        <v>7</v>
      </c>
      <c r="H7" s="48">
        <v>8</v>
      </c>
    </row>
    <row r="8" ht="18.75" customHeight="1" spans="1:8">
      <c r="A8" s="49"/>
      <c r="B8" s="49"/>
      <c r="C8" s="36"/>
      <c r="D8" s="36"/>
      <c r="E8" s="36"/>
      <c r="F8" s="50"/>
      <c r="G8" s="24"/>
      <c r="H8" s="24"/>
    </row>
    <row r="9" ht="18.75" customHeight="1" spans="1:8">
      <c r="A9" s="27" t="s">
        <v>56</v>
      </c>
      <c r="B9" s="51"/>
      <c r="C9" s="51"/>
      <c r="D9" s="51"/>
      <c r="E9" s="52"/>
      <c r="F9" s="50"/>
      <c r="G9" s="24"/>
      <c r="H9" s="24"/>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8"/>
  <sheetViews>
    <sheetView showZeros="0" workbookViewId="0">
      <pane ySplit="1" topLeftCell="A2" activePane="bottomLeft" state="frozen"/>
      <selection/>
      <selection pane="bottomLeft" activeCell="B37" sqref="B37"/>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1"/>
      <c r="E2" s="31"/>
      <c r="F2" s="31"/>
      <c r="G2" s="31"/>
      <c r="H2" s="32"/>
      <c r="I2" s="32"/>
      <c r="J2" s="32"/>
      <c r="K2" s="40" t="s">
        <v>478</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"单位名称："&amp;"临沧市住房和城乡建设局"</f>
        <v>单位名称：临沧市住房和城乡建设局</v>
      </c>
      <c r="B4" s="9"/>
      <c r="C4" s="9"/>
      <c r="D4" s="9"/>
      <c r="E4" s="9"/>
      <c r="F4" s="9"/>
      <c r="G4" s="9"/>
      <c r="H4" s="10"/>
      <c r="I4" s="10"/>
      <c r="J4" s="10"/>
      <c r="K4" s="5" t="s">
        <v>195</v>
      </c>
    </row>
    <row r="5" ht="18.75" customHeight="1" spans="1:11">
      <c r="A5" s="11" t="s">
        <v>297</v>
      </c>
      <c r="B5" s="11" t="s">
        <v>210</v>
      </c>
      <c r="C5" s="11" t="s">
        <v>298</v>
      </c>
      <c r="D5" s="12" t="s">
        <v>211</v>
      </c>
      <c r="E5" s="12" t="s">
        <v>212</v>
      </c>
      <c r="F5" s="12" t="s">
        <v>299</v>
      </c>
      <c r="G5" s="12" t="s">
        <v>300</v>
      </c>
      <c r="H5" s="33" t="s">
        <v>56</v>
      </c>
      <c r="I5" s="13" t="s">
        <v>479</v>
      </c>
      <c r="J5" s="14"/>
      <c r="K5" s="15"/>
    </row>
    <row r="6" ht="18.75" customHeight="1" spans="1:11">
      <c r="A6" s="16"/>
      <c r="B6" s="16"/>
      <c r="C6" s="16"/>
      <c r="D6" s="17"/>
      <c r="E6" s="17"/>
      <c r="F6" s="17"/>
      <c r="G6" s="17"/>
      <c r="H6" s="34"/>
      <c r="I6" s="12" t="s">
        <v>59</v>
      </c>
      <c r="J6" s="12" t="s">
        <v>60</v>
      </c>
      <c r="K6" s="12" t="s">
        <v>61</v>
      </c>
    </row>
    <row r="7" ht="18.75" customHeight="1" spans="1:11">
      <c r="A7" s="18"/>
      <c r="B7" s="18"/>
      <c r="C7" s="18"/>
      <c r="D7" s="19"/>
      <c r="E7" s="19"/>
      <c r="F7" s="19"/>
      <c r="G7" s="19"/>
      <c r="H7" s="35"/>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6"/>
      <c r="B9" s="22" t="s">
        <v>480</v>
      </c>
      <c r="C9" s="36"/>
      <c r="D9" s="36"/>
      <c r="E9" s="36"/>
      <c r="F9" s="36"/>
      <c r="G9" s="36"/>
      <c r="H9" s="24">
        <v>13000000</v>
      </c>
      <c r="I9" s="24">
        <v>13000000</v>
      </c>
      <c r="J9" s="24"/>
      <c r="K9" s="24"/>
    </row>
    <row r="10" ht="18.75" customHeight="1" spans="1:11">
      <c r="A10" s="22" t="s">
        <v>313</v>
      </c>
      <c r="B10" s="22" t="s">
        <v>480</v>
      </c>
      <c r="C10" s="22" t="s">
        <v>71</v>
      </c>
      <c r="D10" s="22" t="s">
        <v>129</v>
      </c>
      <c r="E10" s="22" t="s">
        <v>130</v>
      </c>
      <c r="F10" s="22" t="s">
        <v>481</v>
      </c>
      <c r="G10" s="22" t="s">
        <v>311</v>
      </c>
      <c r="H10" s="24">
        <v>13000000</v>
      </c>
      <c r="I10" s="24">
        <v>13000000</v>
      </c>
      <c r="J10" s="24"/>
      <c r="K10" s="24"/>
    </row>
    <row r="11" ht="18.75" customHeight="1" spans="1:11">
      <c r="A11" s="26"/>
      <c r="B11" s="22" t="s">
        <v>482</v>
      </c>
      <c r="C11" s="26"/>
      <c r="D11" s="26"/>
      <c r="E11" s="26"/>
      <c r="F11" s="26"/>
      <c r="G11" s="26"/>
      <c r="H11" s="24">
        <v>109330000</v>
      </c>
      <c r="I11" s="24">
        <v>109330000</v>
      </c>
      <c r="J11" s="24"/>
      <c r="K11" s="26"/>
    </row>
    <row r="12" ht="18.75" customHeight="1" spans="1:11">
      <c r="A12" s="22" t="s">
        <v>313</v>
      </c>
      <c r="B12" s="22" t="s">
        <v>482</v>
      </c>
      <c r="C12" s="22" t="s">
        <v>71</v>
      </c>
      <c r="D12" s="22" t="s">
        <v>145</v>
      </c>
      <c r="E12" s="22" t="s">
        <v>146</v>
      </c>
      <c r="F12" s="22" t="s">
        <v>483</v>
      </c>
      <c r="G12" s="22" t="s">
        <v>84</v>
      </c>
      <c r="H12" s="24">
        <v>7980000</v>
      </c>
      <c r="I12" s="24">
        <v>7980000</v>
      </c>
      <c r="J12" s="24"/>
      <c r="K12" s="26"/>
    </row>
    <row r="13" ht="18.75" customHeight="1" spans="1:11">
      <c r="A13" s="22" t="s">
        <v>313</v>
      </c>
      <c r="B13" s="22" t="s">
        <v>482</v>
      </c>
      <c r="C13" s="22" t="s">
        <v>71</v>
      </c>
      <c r="D13" s="22" t="s">
        <v>145</v>
      </c>
      <c r="E13" s="22" t="s">
        <v>146</v>
      </c>
      <c r="F13" s="22" t="s">
        <v>483</v>
      </c>
      <c r="G13" s="22" t="s">
        <v>84</v>
      </c>
      <c r="H13" s="24">
        <v>4592100</v>
      </c>
      <c r="I13" s="24">
        <v>4592100</v>
      </c>
      <c r="J13" s="24"/>
      <c r="K13" s="26"/>
    </row>
    <row r="14" ht="18.75" customHeight="1" spans="1:11">
      <c r="A14" s="22" t="s">
        <v>313</v>
      </c>
      <c r="B14" s="22" t="s">
        <v>482</v>
      </c>
      <c r="C14" s="22" t="s">
        <v>71</v>
      </c>
      <c r="D14" s="22" t="s">
        <v>145</v>
      </c>
      <c r="E14" s="22" t="s">
        <v>146</v>
      </c>
      <c r="F14" s="22" t="s">
        <v>483</v>
      </c>
      <c r="G14" s="22" t="s">
        <v>84</v>
      </c>
      <c r="H14" s="24">
        <v>26978300</v>
      </c>
      <c r="I14" s="24">
        <v>26978300</v>
      </c>
      <c r="J14" s="24"/>
      <c r="K14" s="26"/>
    </row>
    <row r="15" ht="18.75" customHeight="1" spans="1:11">
      <c r="A15" s="22" t="s">
        <v>313</v>
      </c>
      <c r="B15" s="22" t="s">
        <v>482</v>
      </c>
      <c r="C15" s="22" t="s">
        <v>71</v>
      </c>
      <c r="D15" s="22" t="s">
        <v>145</v>
      </c>
      <c r="E15" s="22" t="s">
        <v>146</v>
      </c>
      <c r="F15" s="22" t="s">
        <v>483</v>
      </c>
      <c r="G15" s="22" t="s">
        <v>84</v>
      </c>
      <c r="H15" s="24">
        <v>4672200</v>
      </c>
      <c r="I15" s="24">
        <v>4672200</v>
      </c>
      <c r="J15" s="24"/>
      <c r="K15" s="26"/>
    </row>
    <row r="16" ht="18.75" customHeight="1" spans="1:11">
      <c r="A16" s="22" t="s">
        <v>313</v>
      </c>
      <c r="B16" s="22" t="s">
        <v>482</v>
      </c>
      <c r="C16" s="22" t="s">
        <v>71</v>
      </c>
      <c r="D16" s="22" t="s">
        <v>145</v>
      </c>
      <c r="E16" s="22" t="s">
        <v>146</v>
      </c>
      <c r="F16" s="22" t="s">
        <v>483</v>
      </c>
      <c r="G16" s="22" t="s">
        <v>84</v>
      </c>
      <c r="H16" s="24">
        <v>11490900</v>
      </c>
      <c r="I16" s="24">
        <v>11490900</v>
      </c>
      <c r="J16" s="24"/>
      <c r="K16" s="26"/>
    </row>
    <row r="17" ht="18.75" customHeight="1" spans="1:11">
      <c r="A17" s="22" t="s">
        <v>313</v>
      </c>
      <c r="B17" s="22" t="s">
        <v>482</v>
      </c>
      <c r="C17" s="22" t="s">
        <v>71</v>
      </c>
      <c r="D17" s="22" t="s">
        <v>145</v>
      </c>
      <c r="E17" s="22" t="s">
        <v>146</v>
      </c>
      <c r="F17" s="22" t="s">
        <v>483</v>
      </c>
      <c r="G17" s="22" t="s">
        <v>84</v>
      </c>
      <c r="H17" s="24">
        <v>37270400</v>
      </c>
      <c r="I17" s="24">
        <v>37270400</v>
      </c>
      <c r="J17" s="24"/>
      <c r="K17" s="26"/>
    </row>
    <row r="18" ht="18.75" customHeight="1" spans="1:11">
      <c r="A18" s="22" t="s">
        <v>313</v>
      </c>
      <c r="B18" s="22" t="s">
        <v>482</v>
      </c>
      <c r="C18" s="22" t="s">
        <v>71</v>
      </c>
      <c r="D18" s="22" t="s">
        <v>145</v>
      </c>
      <c r="E18" s="22" t="s">
        <v>146</v>
      </c>
      <c r="F18" s="22" t="s">
        <v>483</v>
      </c>
      <c r="G18" s="22" t="s">
        <v>84</v>
      </c>
      <c r="H18" s="24">
        <v>2803300</v>
      </c>
      <c r="I18" s="24">
        <v>2803300</v>
      </c>
      <c r="J18" s="24"/>
      <c r="K18" s="26"/>
    </row>
    <row r="19" ht="18.75" customHeight="1" spans="1:11">
      <c r="A19" s="22" t="s">
        <v>313</v>
      </c>
      <c r="B19" s="22" t="s">
        <v>482</v>
      </c>
      <c r="C19" s="22" t="s">
        <v>71</v>
      </c>
      <c r="D19" s="22" t="s">
        <v>145</v>
      </c>
      <c r="E19" s="22" t="s">
        <v>146</v>
      </c>
      <c r="F19" s="22" t="s">
        <v>483</v>
      </c>
      <c r="G19" s="22" t="s">
        <v>84</v>
      </c>
      <c r="H19" s="24">
        <v>1090000</v>
      </c>
      <c r="I19" s="24">
        <v>1090000</v>
      </c>
      <c r="J19" s="24"/>
      <c r="K19" s="26"/>
    </row>
    <row r="20" ht="18.75" customHeight="1" spans="1:11">
      <c r="A20" s="22" t="s">
        <v>313</v>
      </c>
      <c r="B20" s="22" t="s">
        <v>482</v>
      </c>
      <c r="C20" s="22" t="s">
        <v>71</v>
      </c>
      <c r="D20" s="22" t="s">
        <v>145</v>
      </c>
      <c r="E20" s="22" t="s">
        <v>146</v>
      </c>
      <c r="F20" s="22" t="s">
        <v>483</v>
      </c>
      <c r="G20" s="22" t="s">
        <v>84</v>
      </c>
      <c r="H20" s="24">
        <v>3589100</v>
      </c>
      <c r="I20" s="24">
        <v>3589100</v>
      </c>
      <c r="J20" s="24"/>
      <c r="K20" s="26"/>
    </row>
    <row r="21" ht="18.75" customHeight="1" spans="1:11">
      <c r="A21" s="22" t="s">
        <v>313</v>
      </c>
      <c r="B21" s="22" t="s">
        <v>482</v>
      </c>
      <c r="C21" s="22" t="s">
        <v>71</v>
      </c>
      <c r="D21" s="22" t="s">
        <v>145</v>
      </c>
      <c r="E21" s="22" t="s">
        <v>146</v>
      </c>
      <c r="F21" s="22" t="s">
        <v>483</v>
      </c>
      <c r="G21" s="22" t="s">
        <v>84</v>
      </c>
      <c r="H21" s="24">
        <v>8863700</v>
      </c>
      <c r="I21" s="24">
        <v>8863700</v>
      </c>
      <c r="J21" s="24"/>
      <c r="K21" s="26"/>
    </row>
    <row r="22" ht="18.75" customHeight="1" spans="1:11">
      <c r="A22" s="26"/>
      <c r="B22" s="22" t="s">
        <v>484</v>
      </c>
      <c r="C22" s="26"/>
      <c r="D22" s="26"/>
      <c r="E22" s="26"/>
      <c r="F22" s="26"/>
      <c r="G22" s="26"/>
      <c r="H22" s="24">
        <v>20260000</v>
      </c>
      <c r="I22" s="24">
        <v>20260000</v>
      </c>
      <c r="J22" s="24"/>
      <c r="K22" s="26"/>
    </row>
    <row r="23" ht="18.75" customHeight="1" spans="1:11">
      <c r="A23" s="22" t="s">
        <v>313</v>
      </c>
      <c r="B23" s="22" t="s">
        <v>484</v>
      </c>
      <c r="C23" s="22" t="s">
        <v>71</v>
      </c>
      <c r="D23" s="22" t="s">
        <v>131</v>
      </c>
      <c r="E23" s="22" t="s">
        <v>132</v>
      </c>
      <c r="F23" s="22" t="s">
        <v>481</v>
      </c>
      <c r="G23" s="22" t="s">
        <v>311</v>
      </c>
      <c r="H23" s="24">
        <v>20260000</v>
      </c>
      <c r="I23" s="24">
        <v>20260000</v>
      </c>
      <c r="J23" s="24"/>
      <c r="K23" s="26"/>
    </row>
    <row r="24" ht="18.75" customHeight="1" spans="1:11">
      <c r="A24" s="26"/>
      <c r="B24" s="22" t="s">
        <v>485</v>
      </c>
      <c r="C24" s="26"/>
      <c r="D24" s="26"/>
      <c r="E24" s="26"/>
      <c r="F24" s="26"/>
      <c r="G24" s="26"/>
      <c r="H24" s="24">
        <v>23050000</v>
      </c>
      <c r="I24" s="24">
        <v>23050000</v>
      </c>
      <c r="J24" s="24"/>
      <c r="K24" s="26"/>
    </row>
    <row r="25" ht="18.75" customHeight="1" spans="1:11">
      <c r="A25" s="22" t="s">
        <v>313</v>
      </c>
      <c r="B25" s="22" t="s">
        <v>485</v>
      </c>
      <c r="C25" s="22" t="s">
        <v>71</v>
      </c>
      <c r="D25" s="22" t="s">
        <v>145</v>
      </c>
      <c r="E25" s="22" t="s">
        <v>146</v>
      </c>
      <c r="F25" s="22" t="s">
        <v>483</v>
      </c>
      <c r="G25" s="22" t="s">
        <v>84</v>
      </c>
      <c r="H25" s="24">
        <v>6200000</v>
      </c>
      <c r="I25" s="24">
        <v>6200000</v>
      </c>
      <c r="J25" s="24"/>
      <c r="K25" s="26"/>
    </row>
    <row r="26" ht="18.75" customHeight="1" spans="1:11">
      <c r="A26" s="22" t="s">
        <v>313</v>
      </c>
      <c r="B26" s="22" t="s">
        <v>485</v>
      </c>
      <c r="C26" s="22" t="s">
        <v>71</v>
      </c>
      <c r="D26" s="22" t="s">
        <v>145</v>
      </c>
      <c r="E26" s="22" t="s">
        <v>146</v>
      </c>
      <c r="F26" s="22" t="s">
        <v>483</v>
      </c>
      <c r="G26" s="22" t="s">
        <v>84</v>
      </c>
      <c r="H26" s="24">
        <v>80800</v>
      </c>
      <c r="I26" s="24">
        <v>80800</v>
      </c>
      <c r="J26" s="24"/>
      <c r="K26" s="26"/>
    </row>
    <row r="27" ht="18.75" customHeight="1" spans="1:11">
      <c r="A27" s="22" t="s">
        <v>313</v>
      </c>
      <c r="B27" s="22" t="s">
        <v>485</v>
      </c>
      <c r="C27" s="22" t="s">
        <v>71</v>
      </c>
      <c r="D27" s="22" t="s">
        <v>145</v>
      </c>
      <c r="E27" s="22" t="s">
        <v>146</v>
      </c>
      <c r="F27" s="22" t="s">
        <v>483</v>
      </c>
      <c r="G27" s="22" t="s">
        <v>84</v>
      </c>
      <c r="H27" s="24">
        <v>11790000</v>
      </c>
      <c r="I27" s="24">
        <v>11790000</v>
      </c>
      <c r="J27" s="24"/>
      <c r="K27" s="26"/>
    </row>
    <row r="28" ht="18.75" customHeight="1" spans="1:11">
      <c r="A28" s="22" t="s">
        <v>313</v>
      </c>
      <c r="B28" s="22" t="s">
        <v>485</v>
      </c>
      <c r="C28" s="22" t="s">
        <v>71</v>
      </c>
      <c r="D28" s="22" t="s">
        <v>145</v>
      </c>
      <c r="E28" s="22" t="s">
        <v>146</v>
      </c>
      <c r="F28" s="22" t="s">
        <v>483</v>
      </c>
      <c r="G28" s="22" t="s">
        <v>84</v>
      </c>
      <c r="H28" s="24">
        <v>1025100</v>
      </c>
      <c r="I28" s="24">
        <v>1025100</v>
      </c>
      <c r="J28" s="24"/>
      <c r="K28" s="26"/>
    </row>
    <row r="29" ht="18.75" customHeight="1" spans="1:11">
      <c r="A29" s="22" t="s">
        <v>313</v>
      </c>
      <c r="B29" s="22" t="s">
        <v>485</v>
      </c>
      <c r="C29" s="22" t="s">
        <v>71</v>
      </c>
      <c r="D29" s="22" t="s">
        <v>145</v>
      </c>
      <c r="E29" s="22" t="s">
        <v>146</v>
      </c>
      <c r="F29" s="22" t="s">
        <v>483</v>
      </c>
      <c r="G29" s="22" t="s">
        <v>84</v>
      </c>
      <c r="H29" s="24">
        <v>72300</v>
      </c>
      <c r="I29" s="24">
        <v>72300</v>
      </c>
      <c r="J29" s="24"/>
      <c r="K29" s="26"/>
    </row>
    <row r="30" ht="18.75" customHeight="1" spans="1:11">
      <c r="A30" s="22" t="s">
        <v>313</v>
      </c>
      <c r="B30" s="22" t="s">
        <v>485</v>
      </c>
      <c r="C30" s="22" t="s">
        <v>71</v>
      </c>
      <c r="D30" s="22" t="s">
        <v>145</v>
      </c>
      <c r="E30" s="22" t="s">
        <v>146</v>
      </c>
      <c r="F30" s="22" t="s">
        <v>483</v>
      </c>
      <c r="G30" s="22" t="s">
        <v>84</v>
      </c>
      <c r="H30" s="24">
        <v>163700</v>
      </c>
      <c r="I30" s="24">
        <v>163700</v>
      </c>
      <c r="J30" s="24"/>
      <c r="K30" s="26"/>
    </row>
    <row r="31" ht="18.75" customHeight="1" spans="1:11">
      <c r="A31" s="22" t="s">
        <v>313</v>
      </c>
      <c r="B31" s="22" t="s">
        <v>485</v>
      </c>
      <c r="C31" s="22" t="s">
        <v>71</v>
      </c>
      <c r="D31" s="22" t="s">
        <v>145</v>
      </c>
      <c r="E31" s="22" t="s">
        <v>146</v>
      </c>
      <c r="F31" s="22" t="s">
        <v>483</v>
      </c>
      <c r="G31" s="22" t="s">
        <v>84</v>
      </c>
      <c r="H31" s="24">
        <v>340200</v>
      </c>
      <c r="I31" s="24">
        <v>340200</v>
      </c>
      <c r="J31" s="24"/>
      <c r="K31" s="26"/>
    </row>
    <row r="32" ht="18.75" customHeight="1" spans="1:11">
      <c r="A32" s="22" t="s">
        <v>313</v>
      </c>
      <c r="B32" s="22" t="s">
        <v>485</v>
      </c>
      <c r="C32" s="22" t="s">
        <v>71</v>
      </c>
      <c r="D32" s="22" t="s">
        <v>145</v>
      </c>
      <c r="E32" s="22" t="s">
        <v>146</v>
      </c>
      <c r="F32" s="22" t="s">
        <v>483</v>
      </c>
      <c r="G32" s="22" t="s">
        <v>84</v>
      </c>
      <c r="H32" s="24">
        <v>425200</v>
      </c>
      <c r="I32" s="24">
        <v>425200</v>
      </c>
      <c r="J32" s="24"/>
      <c r="K32" s="26"/>
    </row>
    <row r="33" ht="18.75" customHeight="1" spans="1:11">
      <c r="A33" s="22" t="s">
        <v>313</v>
      </c>
      <c r="B33" s="22" t="s">
        <v>485</v>
      </c>
      <c r="C33" s="22" t="s">
        <v>71</v>
      </c>
      <c r="D33" s="22" t="s">
        <v>145</v>
      </c>
      <c r="E33" s="22" t="s">
        <v>146</v>
      </c>
      <c r="F33" s="22" t="s">
        <v>483</v>
      </c>
      <c r="G33" s="22" t="s">
        <v>84</v>
      </c>
      <c r="H33" s="24">
        <v>2470000</v>
      </c>
      <c r="I33" s="24">
        <v>2470000</v>
      </c>
      <c r="J33" s="24"/>
      <c r="K33" s="26"/>
    </row>
    <row r="34" ht="18.75" customHeight="1" spans="1:11">
      <c r="A34" s="22" t="s">
        <v>313</v>
      </c>
      <c r="B34" s="22" t="s">
        <v>485</v>
      </c>
      <c r="C34" s="22" t="s">
        <v>71</v>
      </c>
      <c r="D34" s="22" t="s">
        <v>145</v>
      </c>
      <c r="E34" s="22" t="s">
        <v>146</v>
      </c>
      <c r="F34" s="22" t="s">
        <v>483</v>
      </c>
      <c r="G34" s="22" t="s">
        <v>84</v>
      </c>
      <c r="H34" s="24">
        <v>382700</v>
      </c>
      <c r="I34" s="24">
        <v>382700</v>
      </c>
      <c r="J34" s="24"/>
      <c r="K34" s="26"/>
    </row>
    <row r="35" ht="18.75" customHeight="1" spans="1:11">
      <c r="A35" s="22" t="s">
        <v>313</v>
      </c>
      <c r="B35" s="22" t="s">
        <v>485</v>
      </c>
      <c r="C35" s="22" t="s">
        <v>71</v>
      </c>
      <c r="D35" s="22" t="s">
        <v>145</v>
      </c>
      <c r="E35" s="22" t="s">
        <v>146</v>
      </c>
      <c r="F35" s="22" t="s">
        <v>483</v>
      </c>
      <c r="G35" s="22" t="s">
        <v>84</v>
      </c>
      <c r="H35" s="24">
        <v>100000</v>
      </c>
      <c r="I35" s="24">
        <v>100000</v>
      </c>
      <c r="J35" s="24"/>
      <c r="K35" s="26"/>
    </row>
    <row r="36" ht="18.75" customHeight="1" spans="1:11">
      <c r="A36" s="26"/>
      <c r="B36" s="22" t="s">
        <v>486</v>
      </c>
      <c r="C36" s="26"/>
      <c r="D36" s="26"/>
      <c r="E36" s="26"/>
      <c r="F36" s="26"/>
      <c r="G36" s="26"/>
      <c r="H36" s="24">
        <v>39750000</v>
      </c>
      <c r="I36" s="24">
        <v>39750000</v>
      </c>
      <c r="J36" s="24"/>
      <c r="K36" s="26"/>
    </row>
    <row r="37" ht="18.75" customHeight="1" spans="1:11">
      <c r="A37" s="22" t="s">
        <v>318</v>
      </c>
      <c r="B37" s="22" t="s">
        <v>486</v>
      </c>
      <c r="C37" s="22" t="s">
        <v>71</v>
      </c>
      <c r="D37" s="22" t="s">
        <v>143</v>
      </c>
      <c r="E37" s="22" t="s">
        <v>144</v>
      </c>
      <c r="F37" s="22" t="s">
        <v>483</v>
      </c>
      <c r="G37" s="22" t="s">
        <v>84</v>
      </c>
      <c r="H37" s="24">
        <v>39750000</v>
      </c>
      <c r="I37" s="24">
        <v>39750000</v>
      </c>
      <c r="J37" s="24"/>
      <c r="K37" s="26"/>
    </row>
    <row r="38" ht="18.75" customHeight="1" spans="1:11">
      <c r="A38" s="37" t="s">
        <v>147</v>
      </c>
      <c r="B38" s="38"/>
      <c r="C38" s="38"/>
      <c r="D38" s="38"/>
      <c r="E38" s="38"/>
      <c r="F38" s="38"/>
      <c r="G38" s="39"/>
      <c r="H38" s="24">
        <v>205390000</v>
      </c>
      <c r="I38" s="24">
        <v>205390000</v>
      </c>
      <c r="J38" s="24"/>
      <c r="K38" s="24"/>
    </row>
  </sheetData>
  <mergeCells count="15">
    <mergeCell ref="A3:K3"/>
    <mergeCell ref="A4:G4"/>
    <mergeCell ref="I5:K5"/>
    <mergeCell ref="A38:G38"/>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tabSelected="1" workbookViewId="0">
      <pane ySplit="1" topLeftCell="A2" activePane="bottomLeft" state="frozen"/>
      <selection/>
      <selection pane="bottomLeft" activeCell="E22" sqref="E22"/>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487</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"单位名称："&amp;"临沧市住房和城乡建设局"</f>
        <v>单位名称：临沧市住房和城乡建设局</v>
      </c>
      <c r="B4" s="9"/>
      <c r="C4" s="9"/>
      <c r="D4" s="9"/>
      <c r="E4" s="10"/>
      <c r="F4" s="10"/>
      <c r="G4" s="5" t="s">
        <v>195</v>
      </c>
    </row>
    <row r="5" ht="18.75" customHeight="1" spans="1:7">
      <c r="A5" s="11" t="s">
        <v>298</v>
      </c>
      <c r="B5" s="11" t="s">
        <v>297</v>
      </c>
      <c r="C5" s="11" t="s">
        <v>210</v>
      </c>
      <c r="D5" s="12" t="s">
        <v>488</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f>20667000-8000000</f>
        <v>12667000</v>
      </c>
      <c r="F9" s="24"/>
      <c r="G9" s="24"/>
    </row>
    <row r="10" ht="18.75" customHeight="1" spans="1:7">
      <c r="A10" s="25" t="s">
        <v>71</v>
      </c>
      <c r="B10" s="22"/>
      <c r="C10" s="22"/>
      <c r="D10" s="22"/>
      <c r="E10" s="24">
        <f>20667000-8000000</f>
        <v>12667000</v>
      </c>
      <c r="F10" s="24"/>
      <c r="G10" s="24"/>
    </row>
    <row r="11" ht="18.75" customHeight="1" spans="1:7">
      <c r="A11" s="26"/>
      <c r="B11" s="22" t="s">
        <v>489</v>
      </c>
      <c r="C11" s="22" t="s">
        <v>308</v>
      </c>
      <c r="D11" s="22" t="s">
        <v>490</v>
      </c>
      <c r="E11" s="24">
        <v>10000000</v>
      </c>
      <c r="F11" s="24"/>
      <c r="G11" s="24"/>
    </row>
    <row r="12" ht="18.75" customHeight="1" spans="1:7">
      <c r="A12" s="26"/>
      <c r="B12" s="22" t="s">
        <v>489</v>
      </c>
      <c r="C12" s="22" t="s">
        <v>303</v>
      </c>
      <c r="D12" s="22" t="s">
        <v>490</v>
      </c>
      <c r="E12" s="24">
        <v>657000</v>
      </c>
      <c r="F12" s="24"/>
      <c r="G12" s="24"/>
    </row>
    <row r="13" ht="18.75" customHeight="1" spans="1:7">
      <c r="A13" s="26"/>
      <c r="B13" s="22" t="s">
        <v>491</v>
      </c>
      <c r="C13" s="22" t="s">
        <v>315</v>
      </c>
      <c r="D13" s="22" t="s">
        <v>490</v>
      </c>
      <c r="E13" s="24">
        <v>10000</v>
      </c>
      <c r="F13" s="24"/>
      <c r="G13" s="24"/>
    </row>
    <row r="14" ht="18.75" customHeight="1" spans="1:7">
      <c r="A14" s="26"/>
      <c r="B14" s="22" t="s">
        <v>492</v>
      </c>
      <c r="C14" s="22" t="s">
        <v>324</v>
      </c>
      <c r="D14" s="22" t="s">
        <v>490</v>
      </c>
      <c r="E14" s="24">
        <v>1000000</v>
      </c>
      <c r="F14" s="24"/>
      <c r="G14" s="24"/>
    </row>
    <row r="15" ht="18.75" customHeight="1" spans="1:7">
      <c r="A15" s="26"/>
      <c r="B15" s="22" t="s">
        <v>492</v>
      </c>
      <c r="C15" s="22" t="s">
        <v>317</v>
      </c>
      <c r="D15" s="22" t="s">
        <v>490</v>
      </c>
      <c r="E15" s="24">
        <v>1000000</v>
      </c>
      <c r="F15" s="24"/>
      <c r="G15" s="24"/>
    </row>
    <row r="16" ht="18.75" customHeight="1" spans="1:7">
      <c r="A16" s="27" t="s">
        <v>56</v>
      </c>
      <c r="B16" s="28" t="s">
        <v>493</v>
      </c>
      <c r="C16" s="28"/>
      <c r="D16" s="29"/>
      <c r="E16" s="30">
        <f>20667000-8000000</f>
        <v>12667000</v>
      </c>
      <c r="F16" s="24"/>
      <c r="G16" s="24"/>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虞美人</cp:lastModifiedBy>
  <dcterms:created xsi:type="dcterms:W3CDTF">2025-03-10T07:53:00Z</dcterms:created>
  <dcterms:modified xsi:type="dcterms:W3CDTF">2025-03-12T02:58:51Z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77A9BAB8FDB74A3BBCC72274F82D5911_13</vt:lpwstr>
  </property>
  <property fmtid="{D5CDD505-2E9C-101B-9397-08002B2CF9AE}" pid="3" name="KSOProductBuildVer">
    <vt:lpwstr>2052-12.1.0.20305</vt:lpwstr>
  </property>
</Properties>
</file>