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38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<sst xmlns="http://schemas.openxmlformats.org/spreadsheetml/2006/main" count="1569" uniqueCount="523">
  <si>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</si>
  <si>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</si>
  <si>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</si>
  <si>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</si>
  <si>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</si>
  <si>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</si>
  <si>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</si>
  <si>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</si>
  <si>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</si>
  <si>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</si>
  <si>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</si>
  <si>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</si>
  <si>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</si>
  <si>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</si>
  <si>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</si>
  <si>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</si>
  <si>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</si>
  <si>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</si>
  <si>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</si>
  <si>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</si>
  <si>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</si>
  <si>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</si>
  <si>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</si>
  <si>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</si>
  <si>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</si>
  <si>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</si>
  <si>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</si>
  <si>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</si>
  <si>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</si>
  <si>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</si>
  <si>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</si>
  <si>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</si>
  <si>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</si>
  <si>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</si>
  <si>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</si>
  <si>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</si>
  <si>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</si>
  <si>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</si>
  <si>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</si>
  <si>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</si>
  <si>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</si>
  <si>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</si>
  <si>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</si>
  <si>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</si>
  <si>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</si>
  <si>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</si>
  <si>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</si>
  <si>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</si>
  <si>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</si>
  <si>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</si>
  <si>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</si>
  <si>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</si>
  <si>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</si>
  <si>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</si>
  <si>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</si>
  <si>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</si>
  <si>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</si>
  <si>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</si>
  <si>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</si>
  <si>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</si>
  <si>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</si>
  <si>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</si>
  <si>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</si>
  <si>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</si>
  <si>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</si>
  <si>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</si>
  <si>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</si>
  <si>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</si>
  <si>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</si>
  <si>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</si>
  <si>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151001</t>
  </si>
  <si>
    <t>临沧市检验检测认证院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</si>
  <si>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</si>
  <si>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</si>
  <si>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</si>
  <si>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</si>
  <si>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</si>
  <si>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</si>
  <si>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</si>
  <si>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</si>
  <si>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</si>
  <si>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</si>
  <si>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</si>
  <si>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</si>
  <si>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</si>
  <si>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</si>
  <si>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20138</t>
  </si>
  <si>
    <t>市场监督管理事务</t>
  </si>
  <si>
    <t>2013810</t>
  </si>
  <si>
    <t>质量基础</t>
  </si>
  <si>
    <t>2013850</t>
  </si>
  <si>
    <t>事业运行</t>
  </si>
  <si>
    <t>2013899</t>
  </si>
  <si>
    <t>其他市场监督管理事务</t>
  </si>
  <si>
    <t>206</t>
  </si>
  <si>
    <t>科学技术支出</t>
  </si>
  <si>
    <t>20699</t>
  </si>
  <si>
    <t>其他科学技术支出</t>
  </si>
  <si>
    <t>2069999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</si>
  <si>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</si>
  <si>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</si>
  <si>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</si>
  <si>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</si>
  <si>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</si>
  <si>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</si>
  <si>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</si>
  <si>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</si>
  <si>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</si>
  <si>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</si>
  <si>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</si>
  <si>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</si>
  <si>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</si>
  <si>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</si>
  <si>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</si>
  <si>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</si>
  <si>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</si>
  <si>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</si>
  <si>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</si>
  <si>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</si>
  <si>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</si>
  <si>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</si>
  <si>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</si>
  <si>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</si>
  <si>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</si>
  <si>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</si>
  <si>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</si>
  <si>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</si>
  <si>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</si>
  <si>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</si>
  <si>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</si>
  <si>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</si>
  <si>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</si>
  <si>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</si>
  <si>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</si>
  <si>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</si>
  <si>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</si>
  <si>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</si>
  <si>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</si>
  <si>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</si>
  <si>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</si>
  <si>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</si>
  <si>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</si>
  <si>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</si>
  <si>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</si>
  <si>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</si>
  <si>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</si>
  <si>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</si>
  <si>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</si>
  <si>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</si>
  <si>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</si>
  <si>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</si>
  <si>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</si>
  <si>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</si>
  <si>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</si>
  <si>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</si>
  <si>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</si>
  <si>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</si>
  <si>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</si>
  <si>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</si>
  <si>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</si>
  <si>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</si>
  <si>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</si>
  <si>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</si>
  <si>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</si>
  <si>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</si>
  <si>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</si>
  <si>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</si>
  <si>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</si>
  <si>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</si>
  <si>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</si>
  <si>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</si>
  <si>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</si>
  <si>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</si>
  <si>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</si>
  <si>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</si>
  <si>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</si>
  <si>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</si>
  <si>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</si>
  <si>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</si>
  <si>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</si>
  <si>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</si>
  <si>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</si>
  <si>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</si>
  <si>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</si>
  <si>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</si>
  <si>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</si>
  <si>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</si>
  <si>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</si>
  <si>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</si>
  <si>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</si>
  <si>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</si>
  <si>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</si>
  <si>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</si>
  <si>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</si>
  <si>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</si>
  <si>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</si>
  <si>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</si>
  <si>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</si>
  <si>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</si>
  <si>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</si>
  <si>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</si>
  <si>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</si>
  <si>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</si>
  <si>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</si>
  <si>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</si>
  <si>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</si>
  <si>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530900210000000003331</t>
  </si>
  <si>
    <t>事业人员支出工资</t>
  </si>
  <si>
    <t>30101</t>
  </si>
  <si>
    <t>基本工资</t>
  </si>
  <si>
    <t>30102</t>
  </si>
  <si>
    <t>津贴补贴</t>
  </si>
  <si>
    <t>530900231100001475573</t>
  </si>
  <si>
    <t>绩效工资（2017年提高标准部分）</t>
  </si>
  <si>
    <t>30107</t>
  </si>
  <si>
    <t>绩效工资</t>
  </si>
  <si>
    <t>530900210000000003332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</si>
  <si>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</si>
  <si>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</si>
  <si>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</si>
  <si>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</si>
  <si>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</si>
  <si>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</si>
  <si>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</si>
  <si>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</si>
  <si>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</si>
  <si>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</si>
  <si>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</si>
  <si>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530900210000000003333</t>
  </si>
  <si>
    <t>30113</t>
  </si>
  <si>
    <t>530900210000000003340</t>
  </si>
  <si>
    <t>一般公用经费</t>
  </si>
  <si>
    <t>30206</t>
  </si>
  <si>
    <t>电费</t>
  </si>
  <si>
    <t>30207</t>
  </si>
  <si>
    <t>邮电费</t>
  </si>
  <si>
    <t>30211</t>
  </si>
  <si>
    <t>差旅费</t>
  </si>
  <si>
    <t>30201</t>
  </si>
  <si>
    <t>办公费</t>
  </si>
  <si>
    <t>30205</t>
  </si>
  <si>
    <t>水费</t>
  </si>
  <si>
    <t>530900210000000004607</t>
  </si>
  <si>
    <t>30217</t>
  </si>
  <si>
    <t>530900210000000003339</t>
  </si>
  <si>
    <t>离退休公用经费</t>
  </si>
  <si>
    <t>530900210000000003341</t>
  </si>
  <si>
    <t>职工教育经费</t>
  </si>
  <si>
    <t>30216</t>
  </si>
  <si>
    <t>培训费</t>
  </si>
  <si>
    <t>530900210000000003337</t>
  </si>
  <si>
    <t>工会经费</t>
  </si>
  <si>
    <t>30228</t>
  </si>
  <si>
    <t>530900210000000003338</t>
  </si>
  <si>
    <t>福利费</t>
  </si>
  <si>
    <t>30229</t>
  </si>
  <si>
    <t>530900210000000003335</t>
  </si>
  <si>
    <t>公务用车运行维护费</t>
  </si>
  <si>
    <t>30231</t>
  </si>
  <si>
    <t>530900210000000003334</t>
  </si>
  <si>
    <t>离退休费</t>
  </si>
  <si>
    <t>30302</t>
  </si>
  <si>
    <t>退休费</t>
  </si>
  <si>
    <t>530900251100003666557</t>
  </si>
  <si>
    <t>检验检测能力提升人员支出资金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</si>
  <si>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</si>
  <si>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</si>
  <si>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</si>
  <si>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</si>
  <si>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</si>
  <si>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</si>
  <si>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</si>
  <si>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（自有资金）机构整合检验检测实验室改造项目资金</t>
  </si>
  <si>
    <t>事业发展类</t>
  </si>
  <si>
    <t>530900251100003730316</t>
  </si>
  <si>
    <t>31006</t>
  </si>
  <si>
    <t>大型修缮</t>
  </si>
  <si>
    <t>事业单位经营收入弥补检验检测成本经费</t>
  </si>
  <si>
    <t>530900231100001137296</t>
  </si>
  <si>
    <t>30202</t>
  </si>
  <si>
    <t>印刷费</t>
  </si>
  <si>
    <t>30209</t>
  </si>
  <si>
    <t>物业管理费</t>
  </si>
  <si>
    <t>30213</t>
  </si>
  <si>
    <t>维修（护）费</t>
  </si>
  <si>
    <t>30218</t>
  </si>
  <si>
    <t>专用材料费</t>
  </si>
  <si>
    <t>30226</t>
  </si>
  <si>
    <t>劳务费</t>
  </si>
  <si>
    <t>30227</t>
  </si>
  <si>
    <t>委托业务费</t>
  </si>
  <si>
    <t>30240</t>
  </si>
  <si>
    <t>税金及附加费用</t>
  </si>
  <si>
    <t>30299</t>
  </si>
  <si>
    <t>其他商品和服务支出</t>
  </si>
  <si>
    <t>31007</t>
  </si>
  <si>
    <t>信息网络及软件购置更新</t>
  </si>
  <si>
    <t>事业单位使用单位资金安排项目支出经费</t>
  </si>
  <si>
    <t>其他运转类</t>
  </si>
  <si>
    <t>530900231100001144889</t>
  </si>
  <si>
    <t>31003</t>
  </si>
  <si>
    <t>专用设备购置</t>
  </si>
  <si>
    <t>事业单位自有资金安排科创项目经费</t>
  </si>
  <si>
    <t>530900241100002224060</t>
  </si>
  <si>
    <t>30215</t>
  </si>
  <si>
    <t>会议费</t>
  </si>
  <si>
    <t>市级计量器具强制检定工作经费</t>
  </si>
  <si>
    <t>530900241100002723736</t>
  </si>
  <si>
    <t>自有资金保障年初工作项目经费</t>
  </si>
  <si>
    <t>530900251100003666669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</si>
  <si>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</si>
  <si>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</si>
  <si>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</si>
  <si>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</si>
  <si>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</si>
  <si>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</si>
  <si>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</si>
  <si>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</si>
  <si>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</si>
  <si>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</si>
  <si>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</si>
  <si>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使用历年非财政拨款结余弥补事业单位检验检测运行成本缺口，使得单位正常履职。</t>
  </si>
  <si>
    <t>产出指标</t>
  </si>
  <si>
    <t>数量指标</t>
  </si>
  <si>
    <t>发放技术资料数</t>
  </si>
  <si>
    <t>&gt;=</t>
  </si>
  <si>
    <t>10</t>
  </si>
  <si>
    <t>份</t>
  </si>
  <si>
    <t>定量指标</t>
  </si>
  <si>
    <t>反映发放技术宣传材料的情况。</t>
  </si>
  <si>
    <t>高级及以上职称研究人员参加数量</t>
  </si>
  <si>
    <t>4</t>
  </si>
  <si>
    <t>人</t>
  </si>
  <si>
    <t>反映部门科学研究工作高级级及以上职称研究人员参加人数情况。</t>
  </si>
  <si>
    <t>质量指标</t>
  </si>
  <si>
    <t>技术培训完成率</t>
  </si>
  <si>
    <t>100</t>
  </si>
  <si>
    <t>%</t>
  </si>
  <si>
    <t>反映开展技术培训情况。
技术培训完成率=（实际完成技术培训人数/计划完成技术培训人数）*100%</t>
  </si>
  <si>
    <t>效益指标</t>
  </si>
  <si>
    <t>社会效益</t>
  </si>
  <si>
    <t>人才培养数</t>
  </si>
  <si>
    <t>50</t>
  </si>
  <si>
    <t>反映科技培训开展情况，提高受益人群的科技素质。</t>
  </si>
  <si>
    <t>满意度指标</t>
  </si>
  <si>
    <t>服务对象满意度</t>
  </si>
  <si>
    <t>成果总体满意度</t>
  </si>
  <si>
    <t>90</t>
  </si>
  <si>
    <t>反映服务对象工作整体满意度。
服务对象满意度=（对科研成果整体满意的人数/问卷调查人数）*100%。</t>
  </si>
  <si>
    <t>1.2月正常运转</t>
  </si>
  <si>
    <t>安保巡查次数</t>
  </si>
  <si>
    <t>8</t>
  </si>
  <si>
    <t>次/天</t>
  </si>
  <si>
    <t>反映每天安保巡查次数的情况。</t>
  </si>
  <si>
    <t>卫生保洁合格率</t>
  </si>
  <si>
    <t>整洁卫生</t>
  </si>
  <si>
    <t>反映卫生保洁检查验收合格的情况。卫生保洁合格率=卫生保洁检查验收合格次数/卫生保洁总次数*100%</t>
  </si>
  <si>
    <t>安全事故发生次数</t>
  </si>
  <si>
    <t>&lt;=</t>
  </si>
  <si>
    <t>0</t>
  </si>
  <si>
    <t>次</t>
  </si>
  <si>
    <t>反映安全事故发生的次数情况。</t>
  </si>
  <si>
    <t>服务受益人员满意度</t>
  </si>
  <si>
    <t>反映保安、保洁、餐饮服务、绿化养护服务受益人员满意程度。</t>
  </si>
  <si>
    <t>按照项目任务书开展工作</t>
  </si>
  <si>
    <t>专利数</t>
  </si>
  <si>
    <t>个</t>
  </si>
  <si>
    <t>反映部门申请或授权发明专利、实用新型专利、外观设计专利情况。</t>
  </si>
  <si>
    <t>科研论文数</t>
  </si>
  <si>
    <t>篇</t>
  </si>
  <si>
    <t>反映部门科技水平贡献情况。</t>
  </si>
  <si>
    <t>制定标准</t>
  </si>
  <si>
    <t>建设服务平台数</t>
  </si>
  <si>
    <t>培训人数</t>
  </si>
  <si>
    <t>70</t>
  </si>
  <si>
    <t>科研成果总体满意度</t>
  </si>
  <si>
    <t>95</t>
  </si>
  <si>
    <t>反映服务对象对科技研发工作整体满意度。
服务对象满意度=（对科研成果整体满意的人数/问卷调查人数）*100%。</t>
  </si>
  <si>
    <t>完成实验室的全部改造</t>
  </si>
  <si>
    <t>工程总量</t>
  </si>
  <si>
    <t>5600</t>
  </si>
  <si>
    <t>平方米/公里/立方/亩等</t>
  </si>
  <si>
    <t>反映新建、改造、修缮工程量完成情况。</t>
  </si>
  <si>
    <t>竣工验收合格率</t>
  </si>
  <si>
    <t>反映项目验收情况。
竣工验收合格率=（验收合格单元工程数量/完工单元工程总数）×100%。</t>
  </si>
  <si>
    <t>设计变更率</t>
  </si>
  <si>
    <t>反映项目设计变更情况。
设计变更率=（项目变更金额/项目总预算金额）*00%。</t>
  </si>
  <si>
    <t>时效指标</t>
  </si>
  <si>
    <t>计划完工率</t>
  </si>
  <si>
    <t>反映工程按计划完工情况。
计划完工率=实际完成工程项目个数/按计划应完成项目个数。</t>
  </si>
  <si>
    <t>综合使用率</t>
  </si>
  <si>
    <t>反映设施建成后的利用、使用的情况。
综合使用率=（投入使用的基础建设工程建设内容/完成建设内容）*100%</t>
  </si>
  <si>
    <t>受益人群覆盖率</t>
  </si>
  <si>
    <t>反映项目设计受益人群或地区的实现情况。
受益人群覆盖率=（实际实现受益人群数/计划实现受益人群数）*100%</t>
  </si>
  <si>
    <t>受益人群满意度</t>
  </si>
  <si>
    <t>调查人群中对设施建设或设施运行的满意度。
受益人群覆盖率=（调查人群中对设施建设或设施运行的人数/问卷调查人数）*100%</t>
  </si>
  <si>
    <t>（一）总体目标
中心依据国家法律和法规标准，食品检验，科研、相关技术咨询、技术服务，风险预警以及科技宣传等工作，加强质量人才培养，推进检验检测能力建设提高质量水平，促进质量发展，强化全民质量安全意识，提高质量安全保障能力，科学处置质量安全事件，切实保障广大人民群众的身体健康和生命财产安全。
（二）具体目标
 （1）认真开展产品质量检验工作，食品质量自愿委托检验不少于3200批次，出具检验报告不少于3200份，实现经营收入不少于 370万元。按要求完成各级政府部门的质量监督抽查、检查和风险监测任务。
（3）按照质控计划，积极组织相关专业人员参加培训、计划培训4人次，不断提升我中心人员素质和检验检测能力。
（4）能力验证、实验室比对等工作，提升人员检测能力水平。</t>
  </si>
  <si>
    <t>检验报告</t>
  </si>
  <si>
    <t>3200</t>
  </si>
  <si>
    <t>委托检验出具的检验报告数量</t>
  </si>
  <si>
    <t>标准、规范执行率</t>
  </si>
  <si>
    <t>=</t>
  </si>
  <si>
    <t>质量手册，质量目标的严格执行程度</t>
  </si>
  <si>
    <t>计量器具周期检定率</t>
  </si>
  <si>
    <t>使用的计量器具周期定期送检</t>
  </si>
  <si>
    <t>出具检验报告及时率</t>
  </si>
  <si>
    <t>及时出具检验报告</t>
  </si>
  <si>
    <t>经济效益</t>
  </si>
  <si>
    <t>预算收入</t>
  </si>
  <si>
    <t>370</t>
  </si>
  <si>
    <t>万元</t>
  </si>
  <si>
    <t>经营性执收</t>
  </si>
  <si>
    <t>可持续影响</t>
  </si>
  <si>
    <t>硬件改善</t>
  </si>
  <si>
    <t>效果明显</t>
  </si>
  <si>
    <t>通过项目实施，从设备更新、实验室改造、人员素质提升方面，提升检验检测能力。</t>
  </si>
  <si>
    <t>服务对象满意度指标</t>
  </si>
  <si>
    <t>客户满意度调查</t>
  </si>
  <si>
    <t>1、全面开展全市辖区内各行业在用计量器具的检定工作,及时受理报检和委托检定(校准)工作，全面完成中心全年计量检定（校准）工作计划，全年完成强制检定计量器具检定11000台/件，强制停征费用减免240万元，提高强制检定覆盖率。完成非强制计量器具检定、校准 5000台/件，实现经营收入276万，出具证书13000份。
2、完成校准领域5个参数CNAS评审，新建3个社会公用计量标准。                                                
3、保证中心计量标准溯源率达100%，计量标准完好率达100%。
4、按照中心质控计划，积极组织相关专业人员参加培训、计划培训24人次，不断提升中心人员素质和检验检测能力。</t>
  </si>
  <si>
    <t>出具证书数量</t>
  </si>
  <si>
    <t>15000</t>
  </si>
  <si>
    <t>计量器具检定出具的检验报告数量</t>
  </si>
  <si>
    <t>检定校准台件数</t>
  </si>
  <si>
    <t>台/套</t>
  </si>
  <si>
    <t>计量器具检定的工作数量</t>
  </si>
  <si>
    <t>计量标准溯源率</t>
  </si>
  <si>
    <t>工作质量要求</t>
  </si>
  <si>
    <t>计量标准完好率</t>
  </si>
  <si>
    <t>工作质量</t>
  </si>
  <si>
    <t>证书、报告差错率</t>
  </si>
  <si>
    <t>完成年度工作计划</t>
  </si>
  <si>
    <t>2025年12月31</t>
  </si>
  <si>
    <t>工作推进情况</t>
  </si>
  <si>
    <t>兑付外聘人员工资及时性</t>
  </si>
  <si>
    <t>每月25日</t>
  </si>
  <si>
    <t>外聘人员工资及时兑付</t>
  </si>
  <si>
    <t>停征企业计量器具强检费用</t>
  </si>
  <si>
    <t>240</t>
  </si>
  <si>
    <t>计量器具强制检定停止检定费用</t>
  </si>
  <si>
    <t>强检覆盖率</t>
  </si>
  <si>
    <t>服务效果</t>
  </si>
  <si>
    <t>生态效益</t>
  </si>
  <si>
    <t>保障监测数据的准确可靠</t>
  </si>
  <si>
    <t>'为生态环境监测单位、污水处理厂等生态环服务不少于7家相关单</t>
  </si>
  <si>
    <t>人(人次、家)</t>
  </si>
  <si>
    <t>单位提供量值溯源服务，保障监测数据的准确可靠。</t>
  </si>
  <si>
    <t>为临沧地方产业提供计量测量服务。</t>
  </si>
  <si>
    <t>对客服委托检测做到应检尽检能力提升</t>
  </si>
  <si>
    <t>定性指标</t>
  </si>
  <si>
    <t>计量服务</t>
  </si>
  <si>
    <t>送检单位满意度&gt;=90%得满分，否则，指标得分=实际满意度*指标分值</t>
  </si>
  <si>
    <t>预算06表</t>
  </si>
  <si>
    <t>政府性基金预算支出预算表</t>
  </si>
  <si>
    <t>单位名称：全部</t>
  </si>
  <si>
    <t>本年政府性基金预算支出</t>
  </si>
  <si>
    <t>本表无数据，公开表格为空表。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</si>
  <si>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</si>
  <si>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</si>
  <si>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</si>
  <si>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</si>
  <si>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</si>
  <si>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</si>
  <si>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</si>
  <si>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</si>
  <si>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</si>
  <si>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</si>
  <si>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加油采购</t>
  </si>
  <si>
    <t>车辆加油、添加燃料服务</t>
  </si>
  <si>
    <t>批</t>
  </si>
  <si>
    <t>修车</t>
  </si>
  <si>
    <t>车辆维修和保养服务</t>
  </si>
  <si>
    <t>车辆保险</t>
  </si>
  <si>
    <t>机动车保险服务</t>
  </si>
  <si>
    <t>加油</t>
  </si>
  <si>
    <t>复印纸</t>
  </si>
  <si>
    <t>印刷</t>
  </si>
  <si>
    <t>公文用纸、资料汇编、信封印刷服务</t>
  </si>
  <si>
    <t>保险</t>
  </si>
  <si>
    <t>软件</t>
  </si>
  <si>
    <t>通用应用软件</t>
  </si>
  <si>
    <t>套</t>
  </si>
  <si>
    <t>物业</t>
  </si>
  <si>
    <t>物业管理服务</t>
  </si>
  <si>
    <t>项</t>
  </si>
  <si>
    <t>检验检测数字化建设</t>
  </si>
  <si>
    <t>行业应用软件开发服务</t>
  </si>
  <si>
    <t>实验室改造</t>
  </si>
  <si>
    <t>其他建筑物、构筑物修缮</t>
  </si>
  <si>
    <t>预算08表</t>
  </si>
  <si>
    <t>政府购买服务项目</t>
  </si>
  <si>
    <t>政府购买服务目录</t>
  </si>
  <si>
    <t>政府性基金</t>
  </si>
  <si>
    <t>预算09-1表</t>
  </si>
  <si>
    <t>单位名称（项目）</t>
  </si>
  <si>
    <t>地区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</si>
  <si>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</si>
  <si>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</si>
  <si>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</si>
  <si>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</si>
  <si>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</si>
  <si>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</si>
  <si>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</si>
  <si>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</si>
  <si>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</si>
  <si>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</si>
  <si>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</si>
  <si>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</si>
  <si>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</si>
  <si>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</si>
  <si>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</si>
  <si>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</si>
  <si>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</si>
  <si>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</si>
  <si>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</si>
  <si>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</si>
  <si>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A02109900 其他仪器仪表</t>
  </si>
  <si>
    <t>其他仪器仪表</t>
  </si>
  <si>
    <t>预算11表</t>
  </si>
  <si>
    <t>上级补助</t>
  </si>
  <si>
    <t>预算12表</t>
  </si>
  <si>
    <t>项目级次</t>
  </si>
  <si>
    <t>313 事业发展类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</si>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</sst>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3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color rgb="FF000000"/>
      <name val="Microsoft YaHei UI"/>
      <charset val="134"/>
    </font>
    <font>
      <b/>
      <sz val="23"/>
      <color rgb="FF000000"/>
      <name val="Microsoft YaHei UI"/>
      <charset val="134"/>
    </font>
    <font>
      <sz val="10"/>
      <name val="宋体"/>
      <charset val="1"/>
    </font>
    <font>
      <sz val="9"/>
      <name val="Microsoft YaHei UI"/>
      <charset val="134"/>
    </font>
    <font>
      <b/>
      <sz val="23"/>
      <name val="宋体"/>
      <charset val="134"/>
    </font>
    <font>
      <sz val="11.25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19" applyNumberFormat="0" applyAlignment="0" applyProtection="0">
      <alignment vertical="center"/>
    </xf>
    <xf numFmtId="0" fontId="43" fillId="5" borderId="20" applyNumberFormat="0" applyAlignment="0" applyProtection="0">
      <alignment vertical="center"/>
    </xf>
    <xf numFmtId="0" fontId="44" fillId="5" borderId="19" applyNumberFormat="0" applyAlignment="0" applyProtection="0">
      <alignment vertical="center"/>
    </xf>
    <xf numFmtId="0" fontId="45" fillId="6" borderId="21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48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8" xfId="0" applyFont="1" applyBorder="1" applyAlignment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11" fillId="0" borderId="0" xfId="57" applyFont="1" applyFill="1" applyAlignment="1" applyProtection="1">
      <alignment horizontal="left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  <protection locked="0"/>
    </xf>
    <xf numFmtId="0" fontId="11" fillId="0" borderId="0" xfId="57" applyFont="1" applyFill="1" applyBorder="1" applyAlignment="1" applyProtection="1"/>
    <xf numFmtId="0" fontId="1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10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right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 wrapText="1"/>
      <protection locked="0"/>
    </xf>
    <xf numFmtId="3" fontId="14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13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 wrapText="1"/>
      <protection locked="0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/>
      <protection locked="0"/>
    </xf>
    <xf numFmtId="0" fontId="5" fillId="0" borderId="14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0" fillId="0" borderId="0" xfId="0" applyFill="1" applyBorder="1">
      <alignment vertical="top"/>
      <protection locked="0"/>
    </xf>
    <xf numFmtId="0" fontId="1" fillId="0" borderId="0" xfId="0" applyFont="1" applyFill="1" applyAlignment="1" applyProtection="1"/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right" vertical="center"/>
    </xf>
    <xf numFmtId="176" fontId="7" fillId="0" borderId="7" xfId="51" applyFill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left" vertical="center" wrapText="1" indent="3"/>
    </xf>
    <xf numFmtId="0" fontId="4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right" vertical="center"/>
      <protection locked="0"/>
    </xf>
    <xf numFmtId="0" fontId="3" fillId="0" borderId="0" xfId="0" applyFont="1" applyFill="1" applyAlignment="1">
      <alignment horizontal="center" vertical="center"/>
      <protection locked="0"/>
    </xf>
    <xf numFmtId="0" fontId="4" fillId="0" borderId="0" xfId="0" applyFont="1" applyFill="1" applyAlignment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  <protection locked="0"/>
    </xf>
    <xf numFmtId="0" fontId="16" fillId="0" borderId="12" xfId="0" applyFont="1" applyFill="1" applyBorder="1" applyAlignment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>
      <alignment horizontal="center" vertical="center"/>
      <protection locked="0"/>
    </xf>
    <xf numFmtId="0" fontId="16" fillId="0" borderId="14" xfId="0" applyFont="1" applyFill="1" applyBorder="1" applyAlignment="1">
      <alignment horizontal="center" vertical="center" wrapText="1"/>
      <protection locked="0"/>
    </xf>
    <xf numFmtId="0" fontId="5" fillId="0" borderId="13" xfId="0" applyFont="1" applyFill="1" applyBorder="1" applyAlignment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  <protection locked="0"/>
    </xf>
    <xf numFmtId="0" fontId="4" fillId="0" borderId="0" xfId="0" applyFont="1" applyFill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right"/>
      <protection locked="0"/>
    </xf>
    <xf numFmtId="49" fontId="17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  <protection locked="0"/>
    </xf>
    <xf numFmtId="0" fontId="18" fillId="0" borderId="0" xfId="0" applyFont="1" applyAlignment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3" xfId="0" applyNumberFormat="1" applyFont="1" applyBorder="1" applyAlignment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49" fontId="5" fillId="0" borderId="13" xfId="0" applyNumberFormat="1" applyFont="1" applyBorder="1" applyAlignment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14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 indent="2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 wrapText="1"/>
    </xf>
    <xf numFmtId="0" fontId="19" fillId="0" borderId="0" xfId="0" applyFont="1" applyAlignment="1" applyProtection="1">
      <alignment wrapText="1"/>
    </xf>
    <xf numFmtId="0" fontId="20" fillId="0" borderId="0" xfId="0" applyAlignment="1" applyProtection="1">
      <alignment horizontal="right" vertical="center" wrapText="1"/>
    </xf>
    <xf numFmtId="0" fontId="21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7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176" fontId="20" fillId="0" borderId="7" xfId="51" applyFont="1">
      <alignment horizontal="right" vertical="center"/>
    </xf>
    <xf numFmtId="176" fontId="20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14" fillId="0" borderId="7" xfId="0" applyNumberFormat="1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49" fontId="14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23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5" fillId="0" borderId="7" xfId="0" applyFont="1" applyBorder="1" applyAlignment="1" applyProtection="1">
      <alignment horizontal="center" vertical="center"/>
    </xf>
    <xf numFmtId="0" fontId="25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6" fillId="0" borderId="7" xfId="51" applyFont="1" applyProtection="1">
      <alignment horizontal="right" vertical="center"/>
      <protection locked="0"/>
    </xf>
    <xf numFmtId="0" fontId="27" fillId="0" borderId="0" xfId="0" applyFo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3" fontId="5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9" fillId="0" borderId="0" xfId="0" applyFont="1" applyAlignment="1" applyProtection="1"/>
    <xf numFmtId="0" fontId="30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30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top"/>
    </xf>
    <xf numFmtId="0" fontId="32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3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6" fillId="0" borderId="6" xfId="0" applyFont="1" applyBorder="1" applyAlignment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5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  <xf numFmtId="0" fontId="4" fillId="0" borderId="6" xfId="0" applyFont="1" applyFill="1" applyBorder="1" applyAlignment="1" applyProtection="1" quotePrefix="1">
      <alignment horizontal="left" vertical="center" wrapText="1" indent="3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workbookViewId="0">
      <selection activeCell="H21" sqref="H2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6" t="s">
        <v>0</v>
      </c>
    </row>
    <row r="2" ht="36" customHeight="1" spans="1:4">
      <c r="A2" s="4" t="str">
        <f>"2025"&amp;"年部门财务收支预算总表"</f>
        <v>2025年部门财务收支预算总表</v>
      </c>
      <c r="B2" s="238"/>
      <c r="C2" s="238"/>
      <c r="D2" s="238"/>
    </row>
    <row r="3" ht="18.75" customHeight="1" spans="1:4">
      <c r="A3" s="38" t="str">
        <f>"单位名称："&amp;"临沧市检验检测认证院"</f>
        <v>单位名称：临沧市检验检测认证院</v>
      </c>
      <c r="B3" s="239"/>
      <c r="C3" s="239"/>
      <c r="D3" s="36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8" t="s">
        <v>4</v>
      </c>
      <c r="B5" s="28" t="str">
        <f t="shared" ref="B5:D5" si="0">"2025"&amp;"年预算数"</f>
        <v>2025年预算数</v>
      </c>
      <c r="C5" s="28" t="s">
        <v>5</v>
      </c>
      <c r="D5" s="28" t="str">
        <f t="shared" si="0"/>
        <v>2025年预算数</v>
      </c>
    </row>
    <row r="6" ht="18.75" customHeight="1" spans="1:4">
      <c r="A6" s="30"/>
      <c r="B6" s="30"/>
      <c r="C6" s="30"/>
      <c r="D6" s="30"/>
    </row>
    <row r="7" ht="18.75" customHeight="1" spans="1:4">
      <c r="A7" s="202" t="s">
        <v>6</v>
      </c>
      <c r="B7" s="23">
        <v>15619002.62</v>
      </c>
      <c r="C7" s="202" t="s">
        <v>7</v>
      </c>
      <c r="D7" s="23">
        <v>24297839.6</v>
      </c>
    </row>
    <row r="8" ht="18.75" customHeight="1" spans="1:4">
      <c r="A8" s="202" t="s">
        <v>8</v>
      </c>
      <c r="B8" s="23"/>
      <c r="C8" s="202" t="s">
        <v>9</v>
      </c>
      <c r="D8" s="23"/>
    </row>
    <row r="9" ht="18.75" customHeight="1" spans="1:4">
      <c r="A9" s="202" t="s">
        <v>10</v>
      </c>
      <c r="B9" s="23"/>
      <c r="C9" s="202" t="s">
        <v>11</v>
      </c>
      <c r="D9" s="23"/>
    </row>
    <row r="10" ht="18.75" customHeight="1" spans="1:4">
      <c r="A10" s="202" t="s">
        <v>12</v>
      </c>
      <c r="B10" s="23"/>
      <c r="C10" s="202" t="s">
        <v>13</v>
      </c>
      <c r="D10" s="23"/>
    </row>
    <row r="11" ht="18.75" customHeight="1" spans="1:4">
      <c r="A11" s="21" t="s">
        <v>14</v>
      </c>
      <c r="B11" s="23">
        <v>8800000</v>
      </c>
      <c r="C11" s="240" t="s">
        <v>15</v>
      </c>
      <c r="D11" s="23"/>
    </row>
    <row r="12" ht="18.75" customHeight="1" spans="1:4">
      <c r="A12" s="241" t="s">
        <v>16</v>
      </c>
      <c r="B12" s="23"/>
      <c r="C12" s="242" t="s">
        <v>17</v>
      </c>
      <c r="D12" s="23">
        <v>48651</v>
      </c>
    </row>
    <row r="13" ht="18.75" customHeight="1" spans="1:4">
      <c r="A13" s="241" t="s">
        <v>18</v>
      </c>
      <c r="B13" s="23">
        <v>8800000</v>
      </c>
      <c r="C13" s="242" t="s">
        <v>19</v>
      </c>
      <c r="D13" s="23"/>
    </row>
    <row r="14" ht="18.75" customHeight="1" spans="1:4">
      <c r="A14" s="241" t="s">
        <v>20</v>
      </c>
      <c r="B14" s="23"/>
      <c r="C14" s="242" t="s">
        <v>21</v>
      </c>
      <c r="D14" s="23">
        <v>1869850.67</v>
      </c>
    </row>
    <row r="15" ht="18.75" customHeight="1" spans="1:4">
      <c r="A15" s="241" t="s">
        <v>22</v>
      </c>
      <c r="B15" s="23"/>
      <c r="C15" s="242" t="s">
        <v>23</v>
      </c>
      <c r="D15" s="23">
        <v>920408.29</v>
      </c>
    </row>
    <row r="16" ht="18.75" customHeight="1" spans="1:4">
      <c r="A16" s="241" t="s">
        <v>24</v>
      </c>
      <c r="B16" s="23"/>
      <c r="C16" s="241" t="s">
        <v>25</v>
      </c>
      <c r="D16" s="23"/>
    </row>
    <row r="17" ht="18.75" customHeight="1" spans="1:4">
      <c r="A17" s="241" t="s">
        <v>26</v>
      </c>
      <c r="B17" s="23"/>
      <c r="C17" s="241" t="s">
        <v>27</v>
      </c>
      <c r="D17" s="23"/>
    </row>
    <row r="18" ht="18.75" customHeight="1" spans="1:4">
      <c r="A18" s="243" t="s">
        <v>26</v>
      </c>
      <c r="B18" s="23"/>
      <c r="C18" s="242" t="s">
        <v>28</v>
      </c>
      <c r="D18" s="23"/>
    </row>
    <row r="19" ht="18.75" customHeight="1" spans="1:4">
      <c r="A19" s="243" t="s">
        <v>26</v>
      </c>
      <c r="B19" s="23"/>
      <c r="C19" s="242" t="s">
        <v>29</v>
      </c>
      <c r="D19" s="23"/>
    </row>
    <row r="20" ht="18.75" customHeight="1" spans="1:4">
      <c r="A20" s="243" t="s">
        <v>26</v>
      </c>
      <c r="B20" s="23"/>
      <c r="C20" s="242" t="s">
        <v>30</v>
      </c>
      <c r="D20" s="23"/>
    </row>
    <row r="21" ht="18.75" customHeight="1" spans="1:4">
      <c r="A21" s="243" t="s">
        <v>26</v>
      </c>
      <c r="B21" s="23"/>
      <c r="C21" s="242" t="s">
        <v>31</v>
      </c>
      <c r="D21" s="23"/>
    </row>
    <row r="22" ht="18.75" customHeight="1" spans="1:4">
      <c r="A22" s="243" t="s">
        <v>26</v>
      </c>
      <c r="B22" s="23"/>
      <c r="C22" s="242" t="s">
        <v>32</v>
      </c>
      <c r="D22" s="23"/>
    </row>
    <row r="23" ht="18.75" customHeight="1" spans="1:4">
      <c r="A23" s="243" t="s">
        <v>26</v>
      </c>
      <c r="B23" s="23"/>
      <c r="C23" s="242" t="s">
        <v>33</v>
      </c>
      <c r="D23" s="23"/>
    </row>
    <row r="24" ht="18.75" customHeight="1" spans="1:4">
      <c r="A24" s="243" t="s">
        <v>26</v>
      </c>
      <c r="B24" s="23"/>
      <c r="C24" s="242" t="s">
        <v>34</v>
      </c>
      <c r="D24" s="23"/>
    </row>
    <row r="25" ht="18.75" customHeight="1" spans="1:4">
      <c r="A25" s="243" t="s">
        <v>26</v>
      </c>
      <c r="B25" s="23"/>
      <c r="C25" s="242" t="s">
        <v>35</v>
      </c>
      <c r="D25" s="23">
        <v>940904.06</v>
      </c>
    </row>
    <row r="26" ht="18.75" customHeight="1" spans="1:4">
      <c r="A26" s="243" t="s">
        <v>26</v>
      </c>
      <c r="B26" s="23"/>
      <c r="C26" s="242" t="s">
        <v>36</v>
      </c>
      <c r="D26" s="23"/>
    </row>
    <row r="27" ht="18.75" customHeight="1" spans="1:4">
      <c r="A27" s="243" t="s">
        <v>26</v>
      </c>
      <c r="B27" s="23"/>
      <c r="C27" s="242" t="s">
        <v>37</v>
      </c>
      <c r="D27" s="23"/>
    </row>
    <row r="28" ht="18.75" customHeight="1" spans="1:4">
      <c r="A28" s="243" t="s">
        <v>26</v>
      </c>
      <c r="B28" s="23"/>
      <c r="C28" s="242" t="s">
        <v>38</v>
      </c>
      <c r="D28" s="23"/>
    </row>
    <row r="29" ht="18.75" customHeight="1" spans="1:4">
      <c r="A29" s="243" t="s">
        <v>26</v>
      </c>
      <c r="B29" s="23"/>
      <c r="C29" s="242" t="s">
        <v>39</v>
      </c>
      <c r="D29" s="23"/>
    </row>
    <row r="30" ht="18.75" customHeight="1" spans="1:4">
      <c r="A30" s="244" t="s">
        <v>26</v>
      </c>
      <c r="B30" s="23"/>
      <c r="C30" s="241" t="s">
        <v>40</v>
      </c>
      <c r="D30" s="23"/>
    </row>
    <row r="31" ht="18.75" customHeight="1" spans="1:4">
      <c r="A31" s="244" t="s">
        <v>26</v>
      </c>
      <c r="B31" s="23"/>
      <c r="C31" s="241" t="s">
        <v>41</v>
      </c>
      <c r="D31" s="23"/>
    </row>
    <row r="32" ht="18.75" customHeight="1" spans="1:4">
      <c r="A32" s="244" t="s">
        <v>26</v>
      </c>
      <c r="B32" s="23"/>
      <c r="C32" s="241" t="s">
        <v>42</v>
      </c>
      <c r="D32" s="23"/>
    </row>
    <row r="33" ht="18.75" customHeight="1" spans="1:4">
      <c r="A33" s="245"/>
      <c r="B33" s="203"/>
      <c r="C33" s="241" t="s">
        <v>43</v>
      </c>
      <c r="D33" s="201"/>
    </row>
    <row r="34" ht="18.75" customHeight="1" spans="1:4">
      <c r="A34" s="245" t="s">
        <v>44</v>
      </c>
      <c r="B34" s="203">
        <f>SUM(B7:B11)</f>
        <v>24419002.62</v>
      </c>
      <c r="C34" s="198" t="s">
        <v>45</v>
      </c>
      <c r="D34" s="203">
        <v>28077653.62</v>
      </c>
    </row>
    <row r="35" ht="18.75" customHeight="1" spans="1:4">
      <c r="A35" s="246" t="s">
        <v>46</v>
      </c>
      <c r="B35" s="23">
        <v>3658651</v>
      </c>
      <c r="C35" s="202" t="s">
        <v>47</v>
      </c>
      <c r="D35" s="23"/>
    </row>
    <row r="36" ht="18.75" customHeight="1" spans="1:4">
      <c r="A36" s="246" t="s">
        <v>48</v>
      </c>
      <c r="B36" s="23"/>
      <c r="C36" s="202" t="s">
        <v>48</v>
      </c>
      <c r="D36" s="23"/>
    </row>
    <row r="37" ht="18.75" customHeight="1" spans="1:4">
      <c r="A37" s="246" t="s">
        <v>49</v>
      </c>
      <c r="B37" s="23">
        <f>B35-B36</f>
        <v>3658651</v>
      </c>
      <c r="C37" s="202" t="s">
        <v>50</v>
      </c>
      <c r="D37" s="23"/>
    </row>
    <row r="38" ht="18.75" customHeight="1" spans="1:4">
      <c r="A38" s="247" t="s">
        <v>51</v>
      </c>
      <c r="B38" s="203">
        <f t="shared" ref="B38:D38" si="1">B34+B35</f>
        <v>28077653.62</v>
      </c>
      <c r="C38" s="198" t="s">
        <v>52</v>
      </c>
      <c r="D38" s="203">
        <f t="shared" si="1"/>
        <v>28077653.62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F27" sqref="F2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135">
        <v>1</v>
      </c>
      <c r="B1" s="136">
        <v>0</v>
      </c>
      <c r="C1" s="135">
        <v>1</v>
      </c>
      <c r="D1" s="137"/>
      <c r="E1" s="137"/>
      <c r="F1" s="36" t="s">
        <v>451</v>
      </c>
    </row>
    <row r="2" ht="36.75" customHeight="1" spans="1:6">
      <c r="A2" s="138" t="str">
        <f>"2025"&amp;"年部门政府性基金预算支出预算表"</f>
        <v>2025年部门政府性基金预算支出预算表</v>
      </c>
      <c r="B2" s="139" t="s">
        <v>452</v>
      </c>
      <c r="C2" s="140"/>
      <c r="D2" s="141"/>
      <c r="E2" s="141"/>
      <c r="F2" s="141"/>
    </row>
    <row r="3" ht="18.75" customHeight="1" spans="1:6">
      <c r="A3" s="6" t="str">
        <f>"单位名称："&amp;"临沧市检验检测认证院"</f>
        <v>单位名称：临沧市检验检测认证院</v>
      </c>
      <c r="B3" s="6" t="s">
        <v>453</v>
      </c>
      <c r="C3" s="135"/>
      <c r="D3" s="137"/>
      <c r="E3" s="137"/>
      <c r="F3" s="36" t="s">
        <v>1</v>
      </c>
    </row>
    <row r="4" ht="18.75" customHeight="1" spans="1:6">
      <c r="A4" s="142" t="s">
        <v>189</v>
      </c>
      <c r="B4" s="143" t="s">
        <v>73</v>
      </c>
      <c r="C4" s="144" t="s">
        <v>74</v>
      </c>
      <c r="D4" s="12" t="s">
        <v>454</v>
      </c>
      <c r="E4" s="12"/>
      <c r="F4" s="13"/>
    </row>
    <row r="5" ht="18.75" customHeight="1" spans="1:6">
      <c r="A5" s="145"/>
      <c r="B5" s="146"/>
      <c r="C5" s="147"/>
      <c r="D5" s="148" t="s">
        <v>56</v>
      </c>
      <c r="E5" s="148" t="s">
        <v>75</v>
      </c>
      <c r="F5" s="148" t="s">
        <v>76</v>
      </c>
    </row>
    <row r="6" ht="18.75" customHeight="1" spans="1:6">
      <c r="A6" s="145">
        <v>1</v>
      </c>
      <c r="B6" s="149" t="s">
        <v>170</v>
      </c>
      <c r="C6" s="147">
        <v>3</v>
      </c>
      <c r="D6" s="148">
        <v>4</v>
      </c>
      <c r="E6" s="148">
        <v>5</v>
      </c>
      <c r="F6" s="148">
        <v>6</v>
      </c>
    </row>
    <row r="7" ht="18.75" customHeight="1" spans="1:6">
      <c r="A7" s="150"/>
      <c r="B7" s="90"/>
      <c r="C7" s="90"/>
      <c r="D7" s="23"/>
      <c r="E7" s="23"/>
      <c r="F7" s="23"/>
    </row>
    <row r="8" ht="18.75" customHeight="1" spans="1:6">
      <c r="A8" s="150"/>
      <c r="B8" s="90"/>
      <c r="C8" s="90"/>
      <c r="D8" s="23"/>
      <c r="E8" s="23"/>
      <c r="F8" s="23"/>
    </row>
    <row r="9" ht="18.75" customHeight="1" spans="1:6">
      <c r="A9" s="151" t="s">
        <v>56</v>
      </c>
      <c r="B9" s="152"/>
      <c r="C9" s="25"/>
      <c r="D9" s="23"/>
      <c r="E9" s="23"/>
      <c r="F9" s="23"/>
    </row>
    <row r="10" customHeight="1" spans="1:1">
      <c r="A10" s="60" t="s">
        <v>455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1"/>
  <sheetViews>
    <sheetView showZeros="0" workbookViewId="0">
      <selection activeCell="G24" sqref="G24"/>
    </sheetView>
  </sheetViews>
  <sheetFormatPr defaultColWidth="9.14285714285714" defaultRowHeight="14.25" customHeight="1"/>
  <cols>
    <col min="1" max="1" width="39.1428571428571" style="100" customWidth="1"/>
    <col min="2" max="2" width="21.7142857142857" style="100" customWidth="1"/>
    <col min="3" max="3" width="35.2857142857143" style="100" customWidth="1"/>
    <col min="4" max="4" width="7.71428571428571" style="100" customWidth="1"/>
    <col min="5" max="5" width="10.2857142857143" style="100" customWidth="1"/>
    <col min="6" max="17" width="16.5714285714286" style="100" customWidth="1"/>
    <col min="18" max="16384" width="9.14285714285714" style="100"/>
  </cols>
  <sheetData>
    <row r="1" ht="15.75" customHeight="1" spans="1:17">
      <c r="A1" s="101"/>
      <c r="B1" s="101"/>
      <c r="C1" s="101"/>
      <c r="D1" s="101"/>
      <c r="E1" s="101"/>
      <c r="F1" s="101"/>
      <c r="G1" s="101"/>
      <c r="H1" s="101"/>
      <c r="I1" s="101"/>
      <c r="J1" s="101"/>
      <c r="O1" s="122"/>
      <c r="P1" s="122"/>
      <c r="Q1" s="133" t="s">
        <v>456</v>
      </c>
    </row>
    <row r="2" ht="35.25" customHeight="1" spans="1:17">
      <c r="A2" s="102" t="str">
        <f>"2025"&amp;"年部门政府采购预算表"</f>
        <v>2025年部门政府采购预算表</v>
      </c>
      <c r="B2" s="103"/>
      <c r="C2" s="103"/>
      <c r="D2" s="103"/>
      <c r="E2" s="103"/>
      <c r="F2" s="103"/>
      <c r="G2" s="103"/>
      <c r="H2" s="103"/>
      <c r="I2" s="103"/>
      <c r="J2" s="103"/>
      <c r="K2" s="123"/>
      <c r="L2" s="103"/>
      <c r="M2" s="103"/>
      <c r="N2" s="103"/>
      <c r="O2" s="123"/>
      <c r="P2" s="123"/>
      <c r="Q2" s="103"/>
    </row>
    <row r="3" ht="18.75" customHeight="1" spans="1:17">
      <c r="A3" s="104" t="str">
        <f>"单位名称："&amp;"临沧市检验检测认证院"</f>
        <v>单位名称：临沧市检验检测认证院</v>
      </c>
      <c r="B3" s="105"/>
      <c r="C3" s="105"/>
      <c r="D3" s="105"/>
      <c r="E3" s="105"/>
      <c r="F3" s="105"/>
      <c r="G3" s="105"/>
      <c r="H3" s="105"/>
      <c r="I3" s="105"/>
      <c r="J3" s="105"/>
      <c r="O3" s="124"/>
      <c r="P3" s="124"/>
      <c r="Q3" s="133" t="s">
        <v>176</v>
      </c>
    </row>
    <row r="4" ht="19.5" customHeight="1" spans="1:17">
      <c r="A4" s="106" t="s">
        <v>457</v>
      </c>
      <c r="B4" s="107" t="s">
        <v>458</v>
      </c>
      <c r="C4" s="107" t="s">
        <v>459</v>
      </c>
      <c r="D4" s="107" t="s">
        <v>460</v>
      </c>
      <c r="E4" s="107" t="s">
        <v>461</v>
      </c>
      <c r="F4" s="107" t="s">
        <v>462</v>
      </c>
      <c r="G4" s="108" t="s">
        <v>196</v>
      </c>
      <c r="H4" s="108"/>
      <c r="I4" s="108"/>
      <c r="J4" s="108"/>
      <c r="K4" s="125"/>
      <c r="L4" s="108"/>
      <c r="M4" s="108"/>
      <c r="N4" s="108"/>
      <c r="O4" s="126"/>
      <c r="P4" s="125"/>
      <c r="Q4" s="134"/>
    </row>
    <row r="5" ht="19.5" customHeight="1" spans="1:17">
      <c r="A5" s="109"/>
      <c r="B5" s="110"/>
      <c r="C5" s="110"/>
      <c r="D5" s="110"/>
      <c r="E5" s="110"/>
      <c r="F5" s="110"/>
      <c r="G5" s="110" t="s">
        <v>56</v>
      </c>
      <c r="H5" s="110" t="s">
        <v>59</v>
      </c>
      <c r="I5" s="110" t="s">
        <v>463</v>
      </c>
      <c r="J5" s="110" t="s">
        <v>464</v>
      </c>
      <c r="K5" s="127" t="s">
        <v>465</v>
      </c>
      <c r="L5" s="128" t="s">
        <v>78</v>
      </c>
      <c r="M5" s="128"/>
      <c r="N5" s="128"/>
      <c r="O5" s="129"/>
      <c r="P5" s="130"/>
      <c r="Q5" s="112"/>
    </row>
    <row r="6" ht="27.75" customHeight="1" spans="1:17">
      <c r="A6" s="111"/>
      <c r="B6" s="112"/>
      <c r="C6" s="112"/>
      <c r="D6" s="112"/>
      <c r="E6" s="112"/>
      <c r="F6" s="112"/>
      <c r="G6" s="112"/>
      <c r="H6" s="112" t="s">
        <v>58</v>
      </c>
      <c r="I6" s="112"/>
      <c r="J6" s="112"/>
      <c r="K6" s="131"/>
      <c r="L6" s="112" t="s">
        <v>58</v>
      </c>
      <c r="M6" s="112" t="s">
        <v>65</v>
      </c>
      <c r="N6" s="112" t="s">
        <v>204</v>
      </c>
      <c r="O6" s="132" t="s">
        <v>67</v>
      </c>
      <c r="P6" s="131" t="s">
        <v>68</v>
      </c>
      <c r="Q6" s="112" t="s">
        <v>69</v>
      </c>
    </row>
    <row r="7" ht="19.5" customHeight="1" spans="1:17">
      <c r="A7" s="113">
        <v>1</v>
      </c>
      <c r="B7" s="114">
        <v>2</v>
      </c>
      <c r="C7" s="114">
        <v>3</v>
      </c>
      <c r="D7" s="113">
        <v>4</v>
      </c>
      <c r="E7" s="114">
        <v>5</v>
      </c>
      <c r="F7" s="114">
        <v>6</v>
      </c>
      <c r="G7" s="113">
        <v>7</v>
      </c>
      <c r="H7" s="114">
        <v>8</v>
      </c>
      <c r="I7" s="114">
        <v>9</v>
      </c>
      <c r="J7" s="113">
        <v>10</v>
      </c>
      <c r="K7" s="114">
        <v>11</v>
      </c>
      <c r="L7" s="114">
        <v>12</v>
      </c>
      <c r="M7" s="113">
        <v>13</v>
      </c>
      <c r="N7" s="114">
        <v>14</v>
      </c>
      <c r="O7" s="114">
        <v>15</v>
      </c>
      <c r="P7" s="113">
        <v>16</v>
      </c>
      <c r="Q7" s="114">
        <v>17</v>
      </c>
    </row>
    <row r="8" ht="19.5" customHeight="1" spans="1:17">
      <c r="A8" s="115" t="s">
        <v>71</v>
      </c>
      <c r="B8" s="116"/>
      <c r="C8" s="116"/>
      <c r="D8" s="116"/>
      <c r="E8" s="117"/>
      <c r="F8" s="118">
        <v>333750</v>
      </c>
      <c r="G8" s="118">
        <v>4489950</v>
      </c>
      <c r="H8" s="118">
        <v>142000</v>
      </c>
      <c r="I8" s="118"/>
      <c r="J8" s="118"/>
      <c r="K8" s="118"/>
      <c r="L8" s="118">
        <v>4347950</v>
      </c>
      <c r="M8" s="118"/>
      <c r="N8" s="118">
        <v>4347950</v>
      </c>
      <c r="O8" s="118"/>
      <c r="P8" s="118"/>
      <c r="Q8" s="118"/>
    </row>
    <row r="9" ht="19.5" customHeight="1" spans="1:17">
      <c r="A9" s="252" t="s">
        <v>257</v>
      </c>
      <c r="B9" s="116" t="s">
        <v>466</v>
      </c>
      <c r="C9" s="116" t="s">
        <v>467</v>
      </c>
      <c r="D9" s="116" t="s">
        <v>468</v>
      </c>
      <c r="E9" s="117">
        <v>1</v>
      </c>
      <c r="F9" s="118"/>
      <c r="G9" s="118">
        <v>80000</v>
      </c>
      <c r="H9" s="118">
        <v>80000</v>
      </c>
      <c r="I9" s="118"/>
      <c r="J9" s="118"/>
      <c r="K9" s="118"/>
      <c r="L9" s="118"/>
      <c r="M9" s="118"/>
      <c r="N9" s="118"/>
      <c r="O9" s="118"/>
      <c r="P9" s="118"/>
      <c r="Q9" s="118"/>
    </row>
    <row r="10" ht="19.5" customHeight="1" spans="1:17">
      <c r="A10" s="252" t="s">
        <v>257</v>
      </c>
      <c r="B10" s="116" t="s">
        <v>469</v>
      </c>
      <c r="C10" s="116" t="s">
        <v>470</v>
      </c>
      <c r="D10" s="116" t="s">
        <v>468</v>
      </c>
      <c r="E10" s="117">
        <v>1</v>
      </c>
      <c r="F10" s="118"/>
      <c r="G10" s="118">
        <v>42000</v>
      </c>
      <c r="H10" s="118">
        <v>42000</v>
      </c>
      <c r="I10" s="118"/>
      <c r="J10" s="118"/>
      <c r="K10" s="118"/>
      <c r="L10" s="118"/>
      <c r="M10" s="118"/>
      <c r="N10" s="118"/>
      <c r="O10" s="118"/>
      <c r="P10" s="118"/>
      <c r="Q10" s="118"/>
    </row>
    <row r="11" ht="19.5" customHeight="1" spans="1:17">
      <c r="A11" s="252" t="s">
        <v>257</v>
      </c>
      <c r="B11" s="116" t="s">
        <v>471</v>
      </c>
      <c r="C11" s="116" t="s">
        <v>472</v>
      </c>
      <c r="D11" s="116" t="s">
        <v>468</v>
      </c>
      <c r="E11" s="117">
        <v>1</v>
      </c>
      <c r="F11" s="118"/>
      <c r="G11" s="118">
        <v>20000</v>
      </c>
      <c r="H11" s="118">
        <v>20000</v>
      </c>
      <c r="I11" s="118"/>
      <c r="J11" s="118"/>
      <c r="K11" s="118"/>
      <c r="L11" s="118"/>
      <c r="M11" s="118"/>
      <c r="N11" s="118"/>
      <c r="O11" s="118"/>
      <c r="P11" s="118"/>
      <c r="Q11" s="118"/>
    </row>
    <row r="12" ht="19.5" customHeight="1" spans="1:17">
      <c r="A12" s="252" t="s">
        <v>277</v>
      </c>
      <c r="B12" s="116" t="s">
        <v>473</v>
      </c>
      <c r="C12" s="116" t="s">
        <v>467</v>
      </c>
      <c r="D12" s="116" t="s">
        <v>468</v>
      </c>
      <c r="E12" s="117">
        <v>1</v>
      </c>
      <c r="F12" s="118"/>
      <c r="G12" s="118">
        <v>30000</v>
      </c>
      <c r="H12" s="118"/>
      <c r="I12" s="118"/>
      <c r="J12" s="118"/>
      <c r="K12" s="118"/>
      <c r="L12" s="118">
        <v>30000</v>
      </c>
      <c r="M12" s="118"/>
      <c r="N12" s="118">
        <v>30000</v>
      </c>
      <c r="O12" s="118"/>
      <c r="P12" s="118"/>
      <c r="Q12" s="118"/>
    </row>
    <row r="13" ht="19.5" customHeight="1" spans="1:17">
      <c r="A13" s="252" t="s">
        <v>277</v>
      </c>
      <c r="B13" s="116" t="s">
        <v>469</v>
      </c>
      <c r="C13" s="116" t="s">
        <v>470</v>
      </c>
      <c r="D13" s="116" t="s">
        <v>468</v>
      </c>
      <c r="E13" s="117">
        <v>1</v>
      </c>
      <c r="F13" s="118"/>
      <c r="G13" s="118">
        <v>50000</v>
      </c>
      <c r="H13" s="118"/>
      <c r="I13" s="118"/>
      <c r="J13" s="118"/>
      <c r="K13" s="118"/>
      <c r="L13" s="118">
        <v>50000</v>
      </c>
      <c r="M13" s="118"/>
      <c r="N13" s="118">
        <v>50000</v>
      </c>
      <c r="O13" s="118"/>
      <c r="P13" s="118"/>
      <c r="Q13" s="118"/>
    </row>
    <row r="14" s="100" customFormat="1" ht="19.5" customHeight="1" spans="1:17">
      <c r="A14" s="252" t="s">
        <v>277</v>
      </c>
      <c r="B14" s="116" t="s">
        <v>474</v>
      </c>
      <c r="C14" s="116" t="s">
        <v>474</v>
      </c>
      <c r="D14" s="116" t="s">
        <v>468</v>
      </c>
      <c r="E14" s="117">
        <v>1</v>
      </c>
      <c r="F14" s="118">
        <v>8750</v>
      </c>
      <c r="G14" s="118">
        <v>8750</v>
      </c>
      <c r="H14" s="118"/>
      <c r="I14" s="118"/>
      <c r="J14" s="118"/>
      <c r="K14" s="118"/>
      <c r="L14" s="118">
        <v>8750</v>
      </c>
      <c r="M14" s="118"/>
      <c r="N14" s="118">
        <v>8750</v>
      </c>
      <c r="O14" s="118"/>
      <c r="P14" s="118"/>
      <c r="Q14" s="118"/>
    </row>
    <row r="15" s="100" customFormat="1" ht="19.5" customHeight="1" spans="1:17">
      <c r="A15" s="252" t="s">
        <v>277</v>
      </c>
      <c r="B15" s="116" t="s">
        <v>475</v>
      </c>
      <c r="C15" s="116" t="s">
        <v>476</v>
      </c>
      <c r="D15" s="116" t="s">
        <v>468</v>
      </c>
      <c r="E15" s="117">
        <v>1</v>
      </c>
      <c r="F15" s="118">
        <v>25000</v>
      </c>
      <c r="G15" s="118">
        <v>25000</v>
      </c>
      <c r="H15" s="118"/>
      <c r="I15" s="118"/>
      <c r="J15" s="118"/>
      <c r="K15" s="118"/>
      <c r="L15" s="118">
        <v>25000</v>
      </c>
      <c r="M15" s="118"/>
      <c r="N15" s="118">
        <v>25000</v>
      </c>
      <c r="O15" s="118"/>
      <c r="P15" s="118"/>
      <c r="Q15" s="118"/>
    </row>
    <row r="16" ht="19.5" customHeight="1" spans="1:17">
      <c r="A16" s="252" t="s">
        <v>277</v>
      </c>
      <c r="B16" s="116" t="s">
        <v>477</v>
      </c>
      <c r="C16" s="116" t="s">
        <v>472</v>
      </c>
      <c r="D16" s="116" t="s">
        <v>468</v>
      </c>
      <c r="E16" s="117">
        <v>1</v>
      </c>
      <c r="F16" s="118"/>
      <c r="G16" s="118">
        <v>18000</v>
      </c>
      <c r="H16" s="118"/>
      <c r="I16" s="118"/>
      <c r="J16" s="118"/>
      <c r="K16" s="118"/>
      <c r="L16" s="118">
        <v>18000</v>
      </c>
      <c r="M16" s="118"/>
      <c r="N16" s="118">
        <v>18000</v>
      </c>
      <c r="O16" s="118"/>
      <c r="P16" s="118"/>
      <c r="Q16" s="118"/>
    </row>
    <row r="17" s="100" customFormat="1" ht="19.5" customHeight="1" spans="1:17">
      <c r="A17" s="252" t="s">
        <v>277</v>
      </c>
      <c r="B17" s="116" t="s">
        <v>478</v>
      </c>
      <c r="C17" s="116" t="s">
        <v>479</v>
      </c>
      <c r="D17" s="116" t="s">
        <v>480</v>
      </c>
      <c r="E17" s="117">
        <v>1</v>
      </c>
      <c r="F17" s="118"/>
      <c r="G17" s="118">
        <v>16200</v>
      </c>
      <c r="H17" s="118"/>
      <c r="I17" s="118"/>
      <c r="J17" s="118"/>
      <c r="K17" s="118"/>
      <c r="L17" s="118">
        <v>16200</v>
      </c>
      <c r="M17" s="118"/>
      <c r="N17" s="118">
        <v>16200</v>
      </c>
      <c r="O17" s="118"/>
      <c r="P17" s="118"/>
      <c r="Q17" s="118"/>
    </row>
    <row r="18" s="100" customFormat="1" ht="19.5" customHeight="1" spans="1:17">
      <c r="A18" s="252" t="s">
        <v>277</v>
      </c>
      <c r="B18" s="116" t="s">
        <v>481</v>
      </c>
      <c r="C18" s="116" t="s">
        <v>482</v>
      </c>
      <c r="D18" s="116" t="s">
        <v>483</v>
      </c>
      <c r="E18" s="117">
        <v>1</v>
      </c>
      <c r="F18" s="118">
        <v>300000</v>
      </c>
      <c r="G18" s="118">
        <v>300000</v>
      </c>
      <c r="H18" s="118"/>
      <c r="I18" s="118"/>
      <c r="J18" s="118"/>
      <c r="K18" s="118"/>
      <c r="L18" s="118">
        <v>300000</v>
      </c>
      <c r="M18" s="118"/>
      <c r="N18" s="118">
        <v>300000</v>
      </c>
      <c r="O18" s="118"/>
      <c r="P18" s="118"/>
      <c r="Q18" s="118"/>
    </row>
    <row r="19" s="100" customFormat="1" ht="19.5" customHeight="1" spans="1:17">
      <c r="A19" s="252" t="s">
        <v>277</v>
      </c>
      <c r="B19" s="116" t="s">
        <v>484</v>
      </c>
      <c r="C19" s="116" t="s">
        <v>485</v>
      </c>
      <c r="D19" s="116" t="s">
        <v>468</v>
      </c>
      <c r="E19" s="117">
        <v>1</v>
      </c>
      <c r="F19" s="118"/>
      <c r="G19" s="118">
        <v>600000</v>
      </c>
      <c r="H19" s="118"/>
      <c r="I19" s="118"/>
      <c r="J19" s="118"/>
      <c r="K19" s="118"/>
      <c r="L19" s="118">
        <v>600000</v>
      </c>
      <c r="M19" s="118"/>
      <c r="N19" s="118">
        <v>600000</v>
      </c>
      <c r="O19" s="118"/>
      <c r="P19" s="118"/>
      <c r="Q19" s="118"/>
    </row>
    <row r="20" s="100" customFormat="1" ht="19.5" customHeight="1" spans="1:17">
      <c r="A20" s="252" t="s">
        <v>272</v>
      </c>
      <c r="B20" s="116" t="s">
        <v>486</v>
      </c>
      <c r="C20" s="116" t="s">
        <v>487</v>
      </c>
      <c r="D20" s="116" t="s">
        <v>483</v>
      </c>
      <c r="E20" s="117">
        <v>1</v>
      </c>
      <c r="F20" s="118"/>
      <c r="G20" s="118">
        <v>3300000</v>
      </c>
      <c r="H20" s="118"/>
      <c r="I20" s="118"/>
      <c r="J20" s="118"/>
      <c r="K20" s="118"/>
      <c r="L20" s="118">
        <v>3300000</v>
      </c>
      <c r="M20" s="118"/>
      <c r="N20" s="118">
        <v>3300000</v>
      </c>
      <c r="O20" s="118"/>
      <c r="P20" s="118"/>
      <c r="Q20" s="118"/>
    </row>
    <row r="21" ht="19.5" customHeight="1" spans="1:17">
      <c r="A21" s="120" t="s">
        <v>56</v>
      </c>
      <c r="B21" s="121"/>
      <c r="C21" s="121"/>
      <c r="D21" s="121"/>
      <c r="E21" s="121"/>
      <c r="F21" s="118">
        <v>333750</v>
      </c>
      <c r="G21" s="118">
        <v>4489950</v>
      </c>
      <c r="H21" s="118">
        <v>142000</v>
      </c>
      <c r="I21" s="118"/>
      <c r="J21" s="118"/>
      <c r="K21" s="118"/>
      <c r="L21" s="118">
        <v>4347950</v>
      </c>
      <c r="M21" s="118"/>
      <c r="N21" s="118">
        <v>4347950</v>
      </c>
      <c r="O21" s="118"/>
      <c r="P21" s="118"/>
      <c r="Q21" s="118"/>
    </row>
  </sheetData>
  <mergeCells count="16">
    <mergeCell ref="A2:Q2"/>
    <mergeCell ref="A3:F3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workbookViewId="0">
      <selection activeCell="G27" sqref="G27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74"/>
      <c r="B1" s="74"/>
      <c r="C1" s="75"/>
      <c r="D1" s="74"/>
      <c r="E1" s="74"/>
      <c r="F1" s="74"/>
      <c r="G1" s="74"/>
      <c r="H1" s="76"/>
      <c r="I1" s="66"/>
      <c r="J1" s="66"/>
      <c r="K1" s="66"/>
      <c r="L1" s="35"/>
      <c r="M1" s="93"/>
      <c r="N1" s="94" t="s">
        <v>488</v>
      </c>
    </row>
    <row r="2" ht="34.5" customHeight="1" spans="1:14">
      <c r="A2" s="37" t="str">
        <f>"2025"&amp;"年部门政府购买服务预算表"</f>
        <v>2025年部门政府购买服务预算表</v>
      </c>
      <c r="B2" s="77"/>
      <c r="C2" s="70"/>
      <c r="D2" s="77"/>
      <c r="E2" s="77"/>
      <c r="F2" s="77"/>
      <c r="G2" s="77"/>
      <c r="H2" s="78"/>
      <c r="I2" s="77"/>
      <c r="J2" s="77"/>
      <c r="K2" s="77"/>
      <c r="L2" s="70"/>
      <c r="M2" s="78"/>
      <c r="N2" s="77"/>
    </row>
    <row r="3" ht="18.75" customHeight="1" spans="1:14">
      <c r="A3" s="63" t="str">
        <f>"单位名称："&amp;"临沧市检验检测认证院"</f>
        <v>单位名称：临沧市检验检测认证院</v>
      </c>
      <c r="B3" s="64"/>
      <c r="C3" s="79"/>
      <c r="D3" s="64"/>
      <c r="E3" s="64"/>
      <c r="F3" s="64"/>
      <c r="G3" s="64"/>
      <c r="H3" s="76"/>
      <c r="I3" s="66"/>
      <c r="J3" s="66"/>
      <c r="K3" s="66"/>
      <c r="L3" s="71"/>
      <c r="M3" s="95"/>
      <c r="N3" s="94" t="s">
        <v>176</v>
      </c>
    </row>
    <row r="4" ht="18.75" customHeight="1" spans="1:14">
      <c r="A4" s="10" t="s">
        <v>457</v>
      </c>
      <c r="B4" s="80" t="s">
        <v>489</v>
      </c>
      <c r="C4" s="81" t="s">
        <v>490</v>
      </c>
      <c r="D4" s="42" t="s">
        <v>196</v>
      </c>
      <c r="E4" s="42"/>
      <c r="F4" s="42"/>
      <c r="G4" s="42"/>
      <c r="H4" s="82"/>
      <c r="I4" s="42"/>
      <c r="J4" s="42"/>
      <c r="K4" s="42"/>
      <c r="L4" s="72"/>
      <c r="M4" s="82"/>
      <c r="N4" s="43"/>
    </row>
    <row r="5" ht="17.25" customHeight="1" spans="1:14">
      <c r="A5" s="15"/>
      <c r="B5" s="83"/>
      <c r="C5" s="84"/>
      <c r="D5" s="83" t="s">
        <v>56</v>
      </c>
      <c r="E5" s="83" t="s">
        <v>59</v>
      </c>
      <c r="F5" s="83" t="s">
        <v>491</v>
      </c>
      <c r="G5" s="83" t="s">
        <v>464</v>
      </c>
      <c r="H5" s="84" t="s">
        <v>465</v>
      </c>
      <c r="I5" s="96" t="s">
        <v>78</v>
      </c>
      <c r="J5" s="96"/>
      <c r="K5" s="96"/>
      <c r="L5" s="97"/>
      <c r="M5" s="98"/>
      <c r="N5" s="85"/>
    </row>
    <row r="6" ht="54" customHeight="1" spans="1:14">
      <c r="A6" s="17"/>
      <c r="B6" s="85"/>
      <c r="C6" s="86"/>
      <c r="D6" s="85"/>
      <c r="E6" s="85"/>
      <c r="F6" s="85"/>
      <c r="G6" s="85"/>
      <c r="H6" s="86"/>
      <c r="I6" s="85" t="s">
        <v>58</v>
      </c>
      <c r="J6" s="85" t="s">
        <v>65</v>
      </c>
      <c r="K6" s="85" t="s">
        <v>204</v>
      </c>
      <c r="L6" s="99" t="s">
        <v>67</v>
      </c>
      <c r="M6" s="86" t="s">
        <v>68</v>
      </c>
      <c r="N6" s="85" t="s">
        <v>69</v>
      </c>
    </row>
    <row r="7" ht="19.5" customHeight="1" spans="1:14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</row>
    <row r="8" ht="21" customHeight="1" spans="1:14">
      <c r="A8" s="88"/>
      <c r="B8" s="89"/>
      <c r="C8" s="9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21" customHeight="1" spans="1:14">
      <c r="A9" s="88"/>
      <c r="B9" s="89"/>
      <c r="C9" s="9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21" customHeight="1" spans="1:14">
      <c r="A10" s="91" t="s">
        <v>56</v>
      </c>
      <c r="B10" s="25"/>
      <c r="C10" s="9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60" t="s">
        <v>455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9"/>
  <sheetViews>
    <sheetView showZeros="0" workbookViewId="0">
      <selection activeCell="F29" sqref="F29"/>
    </sheetView>
  </sheetViews>
  <sheetFormatPr defaultColWidth="9.14285714285714" defaultRowHeight="14.25" customHeight="1"/>
  <cols>
    <col min="1" max="1" width="37.7142857142857" customWidth="1"/>
    <col min="2" max="4" width="22.847619047619" customWidth="1"/>
    <col min="5" max="14" width="20.847619047619" customWidth="1"/>
  </cols>
  <sheetData>
    <row r="1" ht="13.5" customHeight="1" spans="1:14">
      <c r="A1" s="2"/>
      <c r="B1" s="2"/>
      <c r="C1" s="2"/>
      <c r="D1" s="61"/>
      <c r="L1" s="35"/>
      <c r="M1" s="35"/>
      <c r="N1" s="35" t="s">
        <v>492</v>
      </c>
    </row>
    <row r="2" ht="27.75" customHeight="1" spans="1:14">
      <c r="A2" s="62" t="str">
        <f>"2025"&amp;"年市对下转移支付预算表"</f>
        <v>2025年市对下转移支付预算表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70"/>
      <c r="M2" s="70"/>
      <c r="N2" s="5"/>
    </row>
    <row r="3" ht="18.75" customHeight="1" spans="1:14">
      <c r="A3" s="63" t="str">
        <f>"单位名称："&amp;"临沧市检验检测认证院"</f>
        <v>单位名称：临沧市检验检测认证院</v>
      </c>
      <c r="B3" s="64"/>
      <c r="C3" s="64"/>
      <c r="D3" s="65"/>
      <c r="E3" s="66"/>
      <c r="F3" s="66"/>
      <c r="G3" s="66"/>
      <c r="H3" s="66"/>
      <c r="I3" s="66"/>
      <c r="L3" s="71"/>
      <c r="M3" s="71"/>
      <c r="N3" s="35" t="s">
        <v>176</v>
      </c>
    </row>
    <row r="4" ht="18.75" customHeight="1" spans="1:14">
      <c r="A4" s="28" t="s">
        <v>493</v>
      </c>
      <c r="B4" s="11" t="s">
        <v>196</v>
      </c>
      <c r="C4" s="12"/>
      <c r="D4" s="12"/>
      <c r="E4" s="11" t="s">
        <v>494</v>
      </c>
      <c r="F4" s="12"/>
      <c r="G4" s="12"/>
      <c r="H4" s="12"/>
      <c r="I4" s="12"/>
      <c r="J4" s="12"/>
      <c r="K4" s="12"/>
      <c r="L4" s="72"/>
      <c r="M4" s="72"/>
      <c r="N4" s="13"/>
    </row>
    <row r="5" ht="18.75" customHeight="1" spans="1:14">
      <c r="A5" s="30"/>
      <c r="B5" s="29" t="s">
        <v>56</v>
      </c>
      <c r="C5" s="10" t="s">
        <v>59</v>
      </c>
      <c r="D5" s="67" t="s">
        <v>491</v>
      </c>
      <c r="E5" s="68" t="s">
        <v>495</v>
      </c>
      <c r="F5" s="68" t="s">
        <v>496</v>
      </c>
      <c r="G5" s="68" t="s">
        <v>497</v>
      </c>
      <c r="H5" s="68" t="s">
        <v>498</v>
      </c>
      <c r="I5" s="68" t="s">
        <v>499</v>
      </c>
      <c r="J5" s="68" t="s">
        <v>500</v>
      </c>
      <c r="K5" s="68" t="s">
        <v>501</v>
      </c>
      <c r="L5" s="73" t="s">
        <v>502</v>
      </c>
      <c r="M5" s="73" t="s">
        <v>503</v>
      </c>
      <c r="N5" s="73" t="s">
        <v>504</v>
      </c>
    </row>
    <row r="6" ht="18.75" customHeight="1" spans="1:14">
      <c r="A6" s="18">
        <v>1</v>
      </c>
      <c r="B6" s="18">
        <v>2</v>
      </c>
      <c r="C6" s="18">
        <v>3</v>
      </c>
      <c r="D6" s="69">
        <v>4</v>
      </c>
      <c r="E6" s="18">
        <v>5</v>
      </c>
      <c r="F6" s="18">
        <v>6</v>
      </c>
      <c r="G6" s="18">
        <v>7</v>
      </c>
      <c r="H6" s="69">
        <v>8</v>
      </c>
      <c r="I6" s="18">
        <v>9</v>
      </c>
      <c r="J6" s="18">
        <v>10</v>
      </c>
      <c r="K6" s="18">
        <v>11</v>
      </c>
      <c r="L6" s="19">
        <v>12</v>
      </c>
      <c r="M6" s="19">
        <v>13</v>
      </c>
      <c r="N6" s="19">
        <v>14</v>
      </c>
    </row>
    <row r="7" ht="18.75" customHeight="1" spans="1:14">
      <c r="A7" s="31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1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customHeight="1" spans="1:1">
      <c r="A9" s="60" t="s">
        <v>455</v>
      </c>
    </row>
  </sheetData>
  <mergeCells count="5">
    <mergeCell ref="A2:N2"/>
    <mergeCell ref="A3:I3"/>
    <mergeCell ref="B4:D4"/>
    <mergeCell ref="E4:N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"/>
  <sheetViews>
    <sheetView showZeros="0" workbookViewId="0">
      <selection activeCell="F32" sqref="F32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5" t="s">
        <v>505</v>
      </c>
    </row>
    <row r="2" ht="36" customHeight="1" spans="1:10">
      <c r="A2" s="4" t="str">
        <f>"2025"&amp;"年市对下转移支付绩效目标表"</f>
        <v>2025年市对下转移支付绩效目标表</v>
      </c>
      <c r="B2" s="5"/>
      <c r="C2" s="5"/>
      <c r="D2" s="5"/>
      <c r="E2" s="5"/>
      <c r="F2" s="50"/>
      <c r="G2" s="5"/>
      <c r="H2" s="50"/>
      <c r="I2" s="50"/>
      <c r="J2" s="5"/>
    </row>
    <row r="3" ht="18.75" customHeight="1" spans="1:8">
      <c r="A3" s="51" t="str">
        <f>"单位名称："&amp;"临沧市检验检测认证院"</f>
        <v>单位名称：临沧市检验检测认证院</v>
      </c>
      <c r="B3" s="52"/>
      <c r="C3" s="52"/>
      <c r="D3" s="52"/>
      <c r="E3" s="52"/>
      <c r="F3" s="53"/>
      <c r="G3" s="52"/>
      <c r="H3" s="53"/>
    </row>
    <row r="4" ht="18.75" customHeight="1" spans="1:10">
      <c r="A4" s="44" t="s">
        <v>311</v>
      </c>
      <c r="B4" s="44" t="s">
        <v>312</v>
      </c>
      <c r="C4" s="44" t="s">
        <v>313</v>
      </c>
      <c r="D4" s="44" t="s">
        <v>314</v>
      </c>
      <c r="E4" s="44" t="s">
        <v>315</v>
      </c>
      <c r="F4" s="54" t="s">
        <v>316</v>
      </c>
      <c r="G4" s="44" t="s">
        <v>317</v>
      </c>
      <c r="H4" s="54" t="s">
        <v>318</v>
      </c>
      <c r="I4" s="54" t="s">
        <v>319</v>
      </c>
      <c r="J4" s="44" t="s">
        <v>320</v>
      </c>
    </row>
    <row r="5" ht="18.75" customHeight="1" spans="1:10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6">
        <v>6</v>
      </c>
      <c r="G5" s="55">
        <v>7</v>
      </c>
      <c r="H5" s="56">
        <v>8</v>
      </c>
      <c r="I5" s="56">
        <v>9</v>
      </c>
      <c r="J5" s="55">
        <v>10</v>
      </c>
    </row>
    <row r="6" ht="18.75" customHeight="1" spans="1:10">
      <c r="A6" s="57"/>
      <c r="B6" s="46"/>
      <c r="C6" s="46"/>
      <c r="D6" s="46"/>
      <c r="E6" s="48"/>
      <c r="F6" s="58"/>
      <c r="G6" s="48"/>
      <c r="H6" s="58"/>
      <c r="I6" s="58"/>
      <c r="J6" s="48"/>
    </row>
    <row r="7" ht="18.75" customHeight="1" spans="1:10">
      <c r="A7" s="57"/>
      <c r="B7" s="57"/>
      <c r="C7" s="57"/>
      <c r="D7" s="57"/>
      <c r="E7" s="57"/>
      <c r="F7" s="59"/>
      <c r="G7" s="57"/>
      <c r="H7" s="57"/>
      <c r="I7" s="57"/>
      <c r="J7" s="57"/>
    </row>
    <row r="8" customHeight="1" spans="1:1">
      <c r="A8" s="60" t="s">
        <v>455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2" sqref="A2:H2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6" t="s">
        <v>506</v>
      </c>
    </row>
    <row r="2" ht="34.5" customHeight="1" spans="1:8">
      <c r="A2" s="37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9.5" customHeight="1" spans="1:8">
      <c r="A3" s="38" t="str">
        <f>"单位名称："&amp;"临沧市检验检测认证院"</f>
        <v>单位名称：临沧市检验检测认证院</v>
      </c>
      <c r="B3" s="7"/>
      <c r="C3" s="39"/>
      <c r="H3" s="40" t="s">
        <v>176</v>
      </c>
    </row>
    <row r="4" ht="18.75" customHeight="1" spans="1:8">
      <c r="A4" s="10" t="s">
        <v>189</v>
      </c>
      <c r="B4" s="10" t="s">
        <v>507</v>
      </c>
      <c r="C4" s="10" t="s">
        <v>508</v>
      </c>
      <c r="D4" s="10" t="s">
        <v>509</v>
      </c>
      <c r="E4" s="10" t="s">
        <v>510</v>
      </c>
      <c r="F4" s="41" t="s">
        <v>511</v>
      </c>
      <c r="G4" s="42"/>
      <c r="H4" s="43"/>
    </row>
    <row r="5" ht="18.75" customHeight="1" spans="1:8">
      <c r="A5" s="17"/>
      <c r="B5" s="17"/>
      <c r="C5" s="17"/>
      <c r="D5" s="17"/>
      <c r="E5" s="17"/>
      <c r="F5" s="44" t="s">
        <v>461</v>
      </c>
      <c r="G5" s="44" t="s">
        <v>512</v>
      </c>
      <c r="H5" s="44" t="s">
        <v>513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5">
        <v>7</v>
      </c>
      <c r="H6" s="44">
        <v>8</v>
      </c>
    </row>
    <row r="7" ht="18.75" customHeight="1" spans="1:8">
      <c r="A7" s="46" t="s">
        <v>71</v>
      </c>
      <c r="B7" s="46" t="s">
        <v>514</v>
      </c>
      <c r="C7" s="46" t="s">
        <v>515</v>
      </c>
      <c r="D7" s="46" t="s">
        <v>516</v>
      </c>
      <c r="E7" s="46" t="s">
        <v>468</v>
      </c>
      <c r="F7" s="47">
        <v>283.15</v>
      </c>
      <c r="G7" s="23">
        <v>12000</v>
      </c>
      <c r="H7" s="23">
        <v>1698900</v>
      </c>
    </row>
    <row r="8" ht="18.75" customHeight="1" spans="1:8">
      <c r="A8" s="48" t="s">
        <v>56</v>
      </c>
      <c r="B8" s="49"/>
      <c r="C8" s="49"/>
      <c r="D8" s="49"/>
      <c r="E8" s="49"/>
      <c r="F8" s="47">
        <v>283.15</v>
      </c>
      <c r="G8" s="23">
        <v>12000</v>
      </c>
      <c r="H8" s="23">
        <v>1698900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H30" sqref="H30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15.4190476190476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5" t="s">
        <v>517</v>
      </c>
    </row>
    <row r="2" ht="42.75" customHeight="1" spans="1:11">
      <c r="A2" s="26" t="str">
        <f>"2025"&amp;"年转移支付补助项目支出预算表"</f>
        <v>2025年转移支付补助项目支出预算表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8.75" customHeight="1" spans="1:11">
      <c r="A3" s="6" t="str">
        <f>"单位名称："&amp;"临沧市检验检测认证院"</f>
        <v>单位名称：临沧市检验检测认证院</v>
      </c>
      <c r="B3" s="7"/>
      <c r="C3" s="7"/>
      <c r="D3" s="7"/>
      <c r="E3" s="7"/>
      <c r="F3" s="7"/>
      <c r="G3" s="7"/>
      <c r="H3" s="8"/>
      <c r="I3" s="8"/>
      <c r="J3" s="8"/>
      <c r="K3" s="3" t="s">
        <v>176</v>
      </c>
    </row>
    <row r="4" ht="18.75" customHeight="1" spans="1:11">
      <c r="A4" s="9" t="s">
        <v>266</v>
      </c>
      <c r="B4" s="9" t="s">
        <v>191</v>
      </c>
      <c r="C4" s="9" t="s">
        <v>267</v>
      </c>
      <c r="D4" s="10" t="s">
        <v>192</v>
      </c>
      <c r="E4" s="10" t="s">
        <v>193</v>
      </c>
      <c r="F4" s="10" t="s">
        <v>268</v>
      </c>
      <c r="G4" s="10" t="s">
        <v>269</v>
      </c>
      <c r="H4" s="28" t="s">
        <v>56</v>
      </c>
      <c r="I4" s="11" t="s">
        <v>518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9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30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31"/>
      <c r="B8" s="20"/>
      <c r="C8" s="31"/>
      <c r="D8" s="31"/>
      <c r="E8" s="31"/>
      <c r="F8" s="31"/>
      <c r="G8" s="31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2" t="s">
        <v>56</v>
      </c>
      <c r="B10" s="32"/>
      <c r="C10" s="32"/>
      <c r="D10" s="32"/>
      <c r="E10" s="32"/>
      <c r="F10" s="32"/>
      <c r="G10" s="33"/>
      <c r="H10" s="23"/>
      <c r="I10" s="23"/>
      <c r="J10" s="23"/>
      <c r="K10" s="23"/>
    </row>
    <row r="11" customHeight="1" spans="1:2">
      <c r="A11" s="34" t="s">
        <v>455</v>
      </c>
      <c r="B11" s="34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D21" sqref="D2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519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"单位名称："&amp;"临沧市检验检测认证院"</f>
        <v>单位名称：临沧市检验检测认证院</v>
      </c>
      <c r="B3" s="7"/>
      <c r="C3" s="7"/>
      <c r="D3" s="7"/>
      <c r="E3" s="8"/>
      <c r="F3" s="8"/>
      <c r="G3" s="3" t="s">
        <v>176</v>
      </c>
    </row>
    <row r="4" ht="18.75" customHeight="1" spans="1:7">
      <c r="A4" s="9" t="s">
        <v>267</v>
      </c>
      <c r="B4" s="9" t="s">
        <v>266</v>
      </c>
      <c r="C4" s="9" t="s">
        <v>191</v>
      </c>
      <c r="D4" s="10" t="s">
        <v>520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71</v>
      </c>
      <c r="B8" s="21"/>
      <c r="C8" s="21"/>
      <c r="D8" s="22"/>
      <c r="E8" s="23">
        <v>1800000</v>
      </c>
      <c r="F8" s="23">
        <v>330000</v>
      </c>
      <c r="G8" s="23">
        <v>330000</v>
      </c>
    </row>
    <row r="9" ht="18.75" customHeight="1" spans="1:7">
      <c r="A9" s="20"/>
      <c r="B9" s="20" t="s">
        <v>521</v>
      </c>
      <c r="C9" s="20" t="s">
        <v>306</v>
      </c>
      <c r="D9" s="22" t="s">
        <v>522</v>
      </c>
      <c r="E9" s="23">
        <v>1800000</v>
      </c>
      <c r="F9" s="23"/>
      <c r="G9" s="23"/>
    </row>
    <row r="10" ht="18.75" customHeight="1" spans="1:7">
      <c r="A10" s="24"/>
      <c r="B10" s="20" t="s">
        <v>521</v>
      </c>
      <c r="C10" s="20" t="s">
        <v>308</v>
      </c>
      <c r="D10" s="22" t="s">
        <v>522</v>
      </c>
      <c r="E10" s="23"/>
      <c r="F10" s="23">
        <v>330000</v>
      </c>
      <c r="G10" s="23">
        <v>330000</v>
      </c>
    </row>
    <row r="11" ht="18.75" customHeight="1" spans="1:7">
      <c r="A11" s="22" t="s">
        <v>56</v>
      </c>
      <c r="B11" s="25"/>
      <c r="C11" s="25"/>
      <c r="D11" s="25"/>
      <c r="E11" s="23">
        <v>1800000</v>
      </c>
      <c r="F11" s="23">
        <v>330000</v>
      </c>
      <c r="G11" s="23">
        <v>330000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A2" sqref="A2:S2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204"/>
      <c r="O1" s="75"/>
      <c r="P1" s="75"/>
      <c r="Q1" s="75"/>
      <c r="R1" s="75"/>
      <c r="S1" s="35" t="s">
        <v>53</v>
      </c>
    </row>
    <row r="2" ht="57.75" customHeight="1" spans="1:19">
      <c r="A2" s="165" t="str">
        <f>"2025"&amp;"年部门收入预算表"</f>
        <v>2025年部门收入预算表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31"/>
      <c r="P2" s="231"/>
      <c r="Q2" s="231"/>
      <c r="R2" s="231"/>
      <c r="S2" s="231"/>
    </row>
    <row r="3" ht="18.75" customHeight="1" spans="1:19">
      <c r="A3" s="38" t="str">
        <f>"单位名称："&amp;"临沧市检验检测认证院"</f>
        <v>单位名称：临沧市检验检测认证院</v>
      </c>
      <c r="B3" s="216"/>
      <c r="C3" s="216"/>
      <c r="D3" s="216"/>
      <c r="E3" s="216"/>
      <c r="F3" s="216"/>
      <c r="G3" s="216"/>
      <c r="H3" s="216"/>
      <c r="I3" s="216"/>
      <c r="J3" s="232"/>
      <c r="K3" s="216"/>
      <c r="L3" s="216"/>
      <c r="M3" s="216"/>
      <c r="N3" s="216"/>
      <c r="O3" s="232"/>
      <c r="P3" s="232"/>
      <c r="Q3" s="232"/>
      <c r="R3" s="232"/>
      <c r="S3" s="35" t="s">
        <v>1</v>
      </c>
    </row>
    <row r="4" ht="18.75" customHeight="1" spans="1:19">
      <c r="A4" s="217" t="s">
        <v>54</v>
      </c>
      <c r="B4" s="218" t="s">
        <v>55</v>
      </c>
      <c r="C4" s="218" t="s">
        <v>56</v>
      </c>
      <c r="D4" s="219" t="s">
        <v>57</v>
      </c>
      <c r="E4" s="220"/>
      <c r="F4" s="220"/>
      <c r="G4" s="220"/>
      <c r="H4" s="220"/>
      <c r="I4" s="220"/>
      <c r="J4" s="233"/>
      <c r="K4" s="220"/>
      <c r="L4" s="220"/>
      <c r="M4" s="220"/>
      <c r="N4" s="234"/>
      <c r="O4" s="219" t="s">
        <v>46</v>
      </c>
      <c r="P4" s="219"/>
      <c r="Q4" s="219"/>
      <c r="R4" s="219"/>
      <c r="S4" s="237"/>
    </row>
    <row r="5" ht="18.75" customHeight="1" spans="1:19">
      <c r="A5" s="221"/>
      <c r="B5" s="222"/>
      <c r="C5" s="222"/>
      <c r="D5" s="223" t="s">
        <v>58</v>
      </c>
      <c r="E5" s="223" t="s">
        <v>59</v>
      </c>
      <c r="F5" s="223" t="s">
        <v>60</v>
      </c>
      <c r="G5" s="223" t="s">
        <v>61</v>
      </c>
      <c r="H5" s="223" t="s">
        <v>62</v>
      </c>
      <c r="I5" s="235" t="s">
        <v>63</v>
      </c>
      <c r="J5" s="235"/>
      <c r="K5" s="235"/>
      <c r="L5" s="235"/>
      <c r="M5" s="235"/>
      <c r="N5" s="226"/>
      <c r="O5" s="223" t="s">
        <v>58</v>
      </c>
      <c r="P5" s="223" t="s">
        <v>59</v>
      </c>
      <c r="Q5" s="223" t="s">
        <v>60</v>
      </c>
      <c r="R5" s="223" t="s">
        <v>61</v>
      </c>
      <c r="S5" s="223" t="s">
        <v>64</v>
      </c>
    </row>
    <row r="6" ht="18.75" customHeight="1" spans="1:19">
      <c r="A6" s="224"/>
      <c r="B6" s="225"/>
      <c r="C6" s="225"/>
      <c r="D6" s="226"/>
      <c r="E6" s="226"/>
      <c r="F6" s="226"/>
      <c r="G6" s="226"/>
      <c r="H6" s="226"/>
      <c r="I6" s="225" t="s">
        <v>58</v>
      </c>
      <c r="J6" s="225" t="s">
        <v>65</v>
      </c>
      <c r="K6" s="225" t="s">
        <v>66</v>
      </c>
      <c r="L6" s="225" t="s">
        <v>67</v>
      </c>
      <c r="M6" s="225" t="s">
        <v>68</v>
      </c>
      <c r="N6" s="225" t="s">
        <v>69</v>
      </c>
      <c r="O6" s="236"/>
      <c r="P6" s="236"/>
      <c r="Q6" s="236"/>
      <c r="R6" s="236"/>
      <c r="S6" s="226"/>
    </row>
    <row r="7" ht="18.75" customHeight="1" spans="1:19">
      <c r="A7" s="190">
        <v>1</v>
      </c>
      <c r="B7" s="190">
        <v>2</v>
      </c>
      <c r="C7" s="190">
        <v>3</v>
      </c>
      <c r="D7" s="190">
        <v>4</v>
      </c>
      <c r="E7" s="190">
        <v>5</v>
      </c>
      <c r="F7" s="190">
        <v>6</v>
      </c>
      <c r="G7" s="190">
        <v>7</v>
      </c>
      <c r="H7" s="190">
        <v>8</v>
      </c>
      <c r="I7" s="190">
        <v>9</v>
      </c>
      <c r="J7" s="190">
        <v>10</v>
      </c>
      <c r="K7" s="190">
        <v>11</v>
      </c>
      <c r="L7" s="190">
        <v>12</v>
      </c>
      <c r="M7" s="190">
        <v>13</v>
      </c>
      <c r="N7" s="190">
        <v>14</v>
      </c>
      <c r="O7" s="190">
        <v>15</v>
      </c>
      <c r="P7" s="190">
        <v>16</v>
      </c>
      <c r="Q7" s="190">
        <v>17</v>
      </c>
      <c r="R7" s="190">
        <v>18</v>
      </c>
      <c r="S7" s="190">
        <v>19</v>
      </c>
    </row>
    <row r="8" ht="18.75" customHeight="1" spans="1:19">
      <c r="A8" s="227" t="s">
        <v>70</v>
      </c>
      <c r="B8" s="228" t="s">
        <v>71</v>
      </c>
      <c r="C8" s="23">
        <v>28077653.62</v>
      </c>
      <c r="D8" s="23">
        <v>24419002.62</v>
      </c>
      <c r="E8" s="23">
        <v>15619002.62</v>
      </c>
      <c r="F8" s="23"/>
      <c r="G8" s="23"/>
      <c r="H8" s="23"/>
      <c r="I8" s="23">
        <v>8800000</v>
      </c>
      <c r="J8" s="23"/>
      <c r="K8" s="23">
        <v>8800000</v>
      </c>
      <c r="L8" s="23"/>
      <c r="M8" s="23"/>
      <c r="N8" s="23"/>
      <c r="O8" s="23">
        <v>3658651</v>
      </c>
      <c r="P8" s="23"/>
      <c r="Q8" s="23"/>
      <c r="R8" s="23"/>
      <c r="S8" s="23">
        <v>3658651</v>
      </c>
    </row>
    <row r="9" ht="18.75" customHeight="1" spans="1:19">
      <c r="A9" s="229" t="s">
        <v>56</v>
      </c>
      <c r="B9" s="230"/>
      <c r="C9" s="23">
        <v>28077653.62</v>
      </c>
      <c r="D9" s="23">
        <v>24419002.62</v>
      </c>
      <c r="E9" s="23">
        <v>15619002.62</v>
      </c>
      <c r="F9" s="23"/>
      <c r="G9" s="23"/>
      <c r="H9" s="23"/>
      <c r="I9" s="23">
        <v>8800000</v>
      </c>
      <c r="J9" s="23"/>
      <c r="K9" s="23">
        <v>8800000</v>
      </c>
      <c r="L9" s="23"/>
      <c r="M9" s="23"/>
      <c r="N9" s="23"/>
      <c r="O9" s="23">
        <v>3658651</v>
      </c>
      <c r="P9" s="23"/>
      <c r="Q9" s="23"/>
      <c r="R9" s="23"/>
      <c r="S9" s="23">
        <v>3658651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9"/>
  <sheetViews>
    <sheetView showZeros="0" workbookViewId="0">
      <selection activeCell="A2" sqref="A2:O2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204"/>
      <c r="H1" s="204"/>
      <c r="J1" s="204"/>
      <c r="O1" s="36" t="s">
        <v>72</v>
      </c>
    </row>
    <row r="2" ht="42" customHeight="1" spans="1:15">
      <c r="A2" s="4" t="str">
        <f>"2025"&amp;"年部门支出预算表"</f>
        <v>2025年部门支出预算表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ht="18.75" customHeight="1" spans="1:15">
      <c r="A3" s="206" t="str">
        <f>"单位名称："&amp;"临沧市检验检测认证院"</f>
        <v>单位名称：临沧市检验检测认证院</v>
      </c>
      <c r="B3" s="207"/>
      <c r="C3" s="74"/>
      <c r="D3" s="2"/>
      <c r="E3" s="74"/>
      <c r="F3" s="74"/>
      <c r="G3" s="74"/>
      <c r="H3" s="2"/>
      <c r="I3" s="74"/>
      <c r="J3" s="2"/>
      <c r="K3" s="74"/>
      <c r="L3" s="74"/>
      <c r="M3" s="214"/>
      <c r="N3" s="214"/>
      <c r="O3" s="36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82" t="s">
        <v>75</v>
      </c>
      <c r="F4" s="172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78" t="s">
        <v>58</v>
      </c>
      <c r="E5" s="99" t="s">
        <v>75</v>
      </c>
      <c r="F5" s="99" t="s">
        <v>76</v>
      </c>
      <c r="G5" s="17"/>
      <c r="H5" s="17"/>
      <c r="I5" s="17"/>
      <c r="J5" s="178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208">
        <v>1</v>
      </c>
      <c r="B6" s="208">
        <v>2</v>
      </c>
      <c r="C6" s="178">
        <v>3</v>
      </c>
      <c r="D6" s="178">
        <v>4</v>
      </c>
      <c r="E6" s="178">
        <v>5</v>
      </c>
      <c r="F6" s="178">
        <v>6</v>
      </c>
      <c r="G6" s="178">
        <v>7</v>
      </c>
      <c r="H6" s="178">
        <v>8</v>
      </c>
      <c r="I6" s="178">
        <v>9</v>
      </c>
      <c r="J6" s="178">
        <v>10</v>
      </c>
      <c r="K6" s="178">
        <v>11</v>
      </c>
      <c r="L6" s="178">
        <v>12</v>
      </c>
      <c r="M6" s="178">
        <v>13</v>
      </c>
      <c r="N6" s="178">
        <v>14</v>
      </c>
      <c r="O6" s="178">
        <v>15</v>
      </c>
    </row>
    <row r="7" ht="18.75" customHeight="1" spans="1:15">
      <c r="A7" s="202" t="s">
        <v>84</v>
      </c>
      <c r="B7" s="202" t="s">
        <v>85</v>
      </c>
      <c r="C7" s="23">
        <v>24297839.6</v>
      </c>
      <c r="D7" s="23">
        <v>11887839.6</v>
      </c>
      <c r="E7" s="23">
        <v>10087839.6</v>
      </c>
      <c r="F7" s="23">
        <v>1800000</v>
      </c>
      <c r="G7" s="23"/>
      <c r="H7" s="23"/>
      <c r="I7" s="23"/>
      <c r="J7" s="23">
        <v>12410000</v>
      </c>
      <c r="K7" s="23"/>
      <c r="L7" s="23">
        <v>12310000</v>
      </c>
      <c r="M7" s="23"/>
      <c r="N7" s="23"/>
      <c r="O7" s="23">
        <v>100000</v>
      </c>
    </row>
    <row r="8" ht="18.75" customHeight="1" spans="1:15">
      <c r="A8" s="248" t="s">
        <v>86</v>
      </c>
      <c r="B8" s="248" t="s">
        <v>87</v>
      </c>
      <c r="C8" s="23">
        <v>24297839.6</v>
      </c>
      <c r="D8" s="23">
        <v>11887839.6</v>
      </c>
      <c r="E8" s="23">
        <v>10087839.6</v>
      </c>
      <c r="F8" s="23">
        <v>1800000</v>
      </c>
      <c r="G8" s="23"/>
      <c r="H8" s="23"/>
      <c r="I8" s="23"/>
      <c r="J8" s="23">
        <v>12410000</v>
      </c>
      <c r="K8" s="23"/>
      <c r="L8" s="23">
        <v>12310000</v>
      </c>
      <c r="M8" s="23"/>
      <c r="N8" s="23"/>
      <c r="O8" s="23">
        <v>100000</v>
      </c>
    </row>
    <row r="9" ht="18.75" customHeight="1" spans="1:15">
      <c r="A9" s="249" t="s">
        <v>88</v>
      </c>
      <c r="B9" s="250" t="s">
        <v>89</v>
      </c>
      <c r="C9" s="23">
        <v>1800000</v>
      </c>
      <c r="D9" s="23">
        <v>1800000</v>
      </c>
      <c r="E9" s="23"/>
      <c r="F9" s="23">
        <v>1800000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49" t="s">
        <v>90</v>
      </c>
      <c r="B10" s="250" t="s">
        <v>91</v>
      </c>
      <c r="C10" s="23">
        <v>10087839.6</v>
      </c>
      <c r="D10" s="23">
        <v>10087839.6</v>
      </c>
      <c r="E10" s="23">
        <v>10087839.6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49" t="s">
        <v>92</v>
      </c>
      <c r="B11" s="250" t="s">
        <v>93</v>
      </c>
      <c r="C11" s="23">
        <v>12410000</v>
      </c>
      <c r="D11" s="23"/>
      <c r="E11" s="23"/>
      <c r="F11" s="23"/>
      <c r="G11" s="23"/>
      <c r="H11" s="23"/>
      <c r="I11" s="23"/>
      <c r="J11" s="23">
        <v>12410000</v>
      </c>
      <c r="K11" s="23"/>
      <c r="L11" s="23">
        <v>12310000</v>
      </c>
      <c r="M11" s="23"/>
      <c r="N11" s="23"/>
      <c r="O11" s="23">
        <v>100000</v>
      </c>
    </row>
    <row r="12" ht="18.75" customHeight="1" spans="1:15">
      <c r="A12" s="202" t="s">
        <v>94</v>
      </c>
      <c r="B12" s="202" t="s">
        <v>95</v>
      </c>
      <c r="C12" s="23">
        <v>48651</v>
      </c>
      <c r="D12" s="23"/>
      <c r="E12" s="23"/>
      <c r="F12" s="23"/>
      <c r="G12" s="23"/>
      <c r="H12" s="23"/>
      <c r="I12" s="23"/>
      <c r="J12" s="23">
        <v>48651</v>
      </c>
      <c r="K12" s="23"/>
      <c r="L12" s="23"/>
      <c r="M12" s="23"/>
      <c r="N12" s="23"/>
      <c r="O12" s="23">
        <v>48651</v>
      </c>
    </row>
    <row r="13" ht="18.75" customHeight="1" spans="1:15">
      <c r="A13" s="248" t="s">
        <v>96</v>
      </c>
      <c r="B13" s="248" t="s">
        <v>97</v>
      </c>
      <c r="C13" s="23">
        <v>48651</v>
      </c>
      <c r="D13" s="23"/>
      <c r="E13" s="23"/>
      <c r="F13" s="23"/>
      <c r="G13" s="23"/>
      <c r="H13" s="23"/>
      <c r="I13" s="23"/>
      <c r="J13" s="23">
        <v>48651</v>
      </c>
      <c r="K13" s="23"/>
      <c r="L13" s="23"/>
      <c r="M13" s="23"/>
      <c r="N13" s="23"/>
      <c r="O13" s="23">
        <v>48651</v>
      </c>
    </row>
    <row r="14" ht="18.75" customHeight="1" spans="1:15">
      <c r="A14" s="249" t="s">
        <v>98</v>
      </c>
      <c r="B14" s="250" t="s">
        <v>97</v>
      </c>
      <c r="C14" s="23">
        <v>48651</v>
      </c>
      <c r="D14" s="23"/>
      <c r="E14" s="23"/>
      <c r="F14" s="23"/>
      <c r="G14" s="23"/>
      <c r="H14" s="23"/>
      <c r="I14" s="23"/>
      <c r="J14" s="23">
        <v>48651</v>
      </c>
      <c r="K14" s="23"/>
      <c r="L14" s="23"/>
      <c r="M14" s="23"/>
      <c r="N14" s="23"/>
      <c r="O14" s="23">
        <v>48651</v>
      </c>
    </row>
    <row r="15" ht="18.75" customHeight="1" spans="1:15">
      <c r="A15" s="202" t="s">
        <v>99</v>
      </c>
      <c r="B15" s="202" t="s">
        <v>100</v>
      </c>
      <c r="C15" s="23">
        <v>1869850.67</v>
      </c>
      <c r="D15" s="23">
        <v>1869850.67</v>
      </c>
      <c r="E15" s="23">
        <v>1869850.67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48" t="s">
        <v>101</v>
      </c>
      <c r="B16" s="248" t="s">
        <v>102</v>
      </c>
      <c r="C16" s="23">
        <v>1869850.67</v>
      </c>
      <c r="D16" s="23">
        <v>1869850.67</v>
      </c>
      <c r="E16" s="23">
        <v>1869850.67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49" t="s">
        <v>103</v>
      </c>
      <c r="B17" s="250" t="s">
        <v>104</v>
      </c>
      <c r="C17" s="23">
        <v>563324.4</v>
      </c>
      <c r="D17" s="23">
        <v>563324.4</v>
      </c>
      <c r="E17" s="23">
        <v>563324.4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49" t="s">
        <v>105</v>
      </c>
      <c r="B18" s="250" t="s">
        <v>106</v>
      </c>
      <c r="C18" s="23">
        <v>1306526.27</v>
      </c>
      <c r="D18" s="23">
        <v>1306526.27</v>
      </c>
      <c r="E18" s="23">
        <v>1306526.27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49" t="s">
        <v>107</v>
      </c>
      <c r="B19" s="250" t="s">
        <v>108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02" t="s">
        <v>109</v>
      </c>
      <c r="B20" s="202" t="s">
        <v>110</v>
      </c>
      <c r="C20" s="23">
        <v>920408.29</v>
      </c>
      <c r="D20" s="23">
        <v>920408.29</v>
      </c>
      <c r="E20" s="23">
        <v>920408.29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48" t="s">
        <v>111</v>
      </c>
      <c r="B21" s="248" t="s">
        <v>112</v>
      </c>
      <c r="C21" s="23">
        <v>920408.29</v>
      </c>
      <c r="D21" s="23">
        <v>920408.29</v>
      </c>
      <c r="E21" s="23">
        <v>920408.29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49" t="s">
        <v>113</v>
      </c>
      <c r="B22" s="250" t="s">
        <v>114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49" t="s">
        <v>115</v>
      </c>
      <c r="B23" s="250" t="s">
        <v>116</v>
      </c>
      <c r="C23" s="23">
        <v>579771.03</v>
      </c>
      <c r="D23" s="23">
        <v>579771.03</v>
      </c>
      <c r="E23" s="23">
        <v>579771.03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49" t="s">
        <v>117</v>
      </c>
      <c r="B24" s="250" t="s">
        <v>118</v>
      </c>
      <c r="C24" s="23">
        <v>294473.68</v>
      </c>
      <c r="D24" s="23">
        <v>294473.68</v>
      </c>
      <c r="E24" s="23">
        <v>294473.68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49" t="s">
        <v>119</v>
      </c>
      <c r="B25" s="250" t="s">
        <v>120</v>
      </c>
      <c r="C25" s="23">
        <v>46163.58</v>
      </c>
      <c r="D25" s="23">
        <v>46163.58</v>
      </c>
      <c r="E25" s="23">
        <v>46163.58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02" t="s">
        <v>121</v>
      </c>
      <c r="B26" s="202" t="s">
        <v>122</v>
      </c>
      <c r="C26" s="23">
        <v>940904.06</v>
      </c>
      <c r="D26" s="23">
        <v>940904.06</v>
      </c>
      <c r="E26" s="23">
        <v>940904.06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48" t="s">
        <v>123</v>
      </c>
      <c r="B27" s="248" t="s">
        <v>124</v>
      </c>
      <c r="C27" s="23">
        <v>940904.06</v>
      </c>
      <c r="D27" s="23">
        <v>940904.06</v>
      </c>
      <c r="E27" s="23">
        <v>940904.06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249" t="s">
        <v>125</v>
      </c>
      <c r="B28" s="250" t="s">
        <v>126</v>
      </c>
      <c r="C28" s="23">
        <v>940904.06</v>
      </c>
      <c r="D28" s="23">
        <v>940904.06</v>
      </c>
      <c r="E28" s="23">
        <v>940904.06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212" t="s">
        <v>127</v>
      </c>
      <c r="B29" s="213" t="s">
        <v>127</v>
      </c>
      <c r="C29" s="23">
        <v>28077653.62</v>
      </c>
      <c r="D29" s="23">
        <v>15619002.62</v>
      </c>
      <c r="E29" s="23">
        <v>13819002.62</v>
      </c>
      <c r="F29" s="23">
        <v>1800000</v>
      </c>
      <c r="G29" s="23"/>
      <c r="H29" s="23"/>
      <c r="I29" s="23"/>
      <c r="J29" s="23">
        <v>12458651</v>
      </c>
      <c r="K29" s="23"/>
      <c r="L29" s="23">
        <v>12310000</v>
      </c>
      <c r="M29" s="23"/>
      <c r="N29" s="23"/>
      <c r="O29" s="23">
        <v>148651</v>
      </c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6" t="s">
        <v>128</v>
      </c>
    </row>
    <row r="2" ht="36" customHeight="1" spans="1:4">
      <c r="A2" s="4" t="str">
        <f>"2025"&amp;"年部门财政拨款收支预算总表"</f>
        <v>2025年部门财政拨款收支预算总表</v>
      </c>
      <c r="B2" s="193"/>
      <c r="C2" s="193"/>
      <c r="D2" s="193"/>
    </row>
    <row r="3" ht="18.75" customHeight="1" spans="1:4">
      <c r="A3" s="6" t="str">
        <f>"单位名称："&amp;"临沧市检验检测认证院"</f>
        <v>单位名称：临沧市检验检测认证院</v>
      </c>
      <c r="B3" s="194"/>
      <c r="C3" s="194"/>
      <c r="D3" s="36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8" t="s">
        <v>4</v>
      </c>
      <c r="B5" s="142" t="str">
        <f t="shared" ref="B5:D5" si="0">"2025"&amp;"年预算数"</f>
        <v>2025年预算数</v>
      </c>
      <c r="C5" s="28" t="s">
        <v>129</v>
      </c>
      <c r="D5" s="142" t="str">
        <f t="shared" si="0"/>
        <v>2025年预算数</v>
      </c>
    </row>
    <row r="6" ht="18.75" customHeight="1" spans="1:4">
      <c r="A6" s="30"/>
      <c r="B6" s="17"/>
      <c r="C6" s="30"/>
      <c r="D6" s="17"/>
    </row>
    <row r="7" ht="18.75" customHeight="1" spans="1:4">
      <c r="A7" s="195" t="s">
        <v>130</v>
      </c>
      <c r="B7" s="23">
        <v>15619002.62</v>
      </c>
      <c r="C7" s="196" t="s">
        <v>131</v>
      </c>
      <c r="D7" s="23">
        <v>15619002.62</v>
      </c>
    </row>
    <row r="8" ht="18.75" customHeight="1" spans="1:4">
      <c r="A8" s="197" t="s">
        <v>132</v>
      </c>
      <c r="B8" s="23">
        <v>15619002.62</v>
      </c>
      <c r="C8" s="196" t="s">
        <v>133</v>
      </c>
      <c r="D8" s="23">
        <v>11887839.6</v>
      </c>
    </row>
    <row r="9" ht="18.75" customHeight="1" spans="1:4">
      <c r="A9" s="197" t="s">
        <v>134</v>
      </c>
      <c r="B9" s="23"/>
      <c r="C9" s="196" t="s">
        <v>135</v>
      </c>
      <c r="D9" s="23"/>
    </row>
    <row r="10" ht="18.75" customHeight="1" spans="1:4">
      <c r="A10" s="197" t="s">
        <v>136</v>
      </c>
      <c r="B10" s="23"/>
      <c r="C10" s="196" t="s">
        <v>137</v>
      </c>
      <c r="D10" s="23"/>
    </row>
    <row r="11" ht="18.75" customHeight="1" spans="1:4">
      <c r="A11" s="197" t="s">
        <v>138</v>
      </c>
      <c r="B11" s="23"/>
      <c r="C11" s="196" t="s">
        <v>139</v>
      </c>
      <c r="D11" s="23"/>
    </row>
    <row r="12" ht="18.75" customHeight="1" spans="1:4">
      <c r="A12" s="197" t="s">
        <v>132</v>
      </c>
      <c r="B12" s="23"/>
      <c r="C12" s="196" t="s">
        <v>140</v>
      </c>
      <c r="D12" s="23"/>
    </row>
    <row r="13" ht="18.75" customHeight="1" spans="1:4">
      <c r="A13" s="197" t="s">
        <v>134</v>
      </c>
      <c r="B13" s="23"/>
      <c r="C13" s="196" t="s">
        <v>141</v>
      </c>
      <c r="D13" s="23"/>
    </row>
    <row r="14" ht="18.75" customHeight="1" spans="1:4">
      <c r="A14" s="197" t="s">
        <v>136</v>
      </c>
      <c r="B14" s="23"/>
      <c r="C14" s="196" t="s">
        <v>142</v>
      </c>
      <c r="D14" s="23"/>
    </row>
    <row r="15" ht="18.75" customHeight="1" spans="1:4">
      <c r="A15" s="198"/>
      <c r="B15" s="23"/>
      <c r="C15" s="21" t="s">
        <v>143</v>
      </c>
      <c r="D15" s="23">
        <v>1869850.67</v>
      </c>
    </row>
    <row r="16" ht="18.75" customHeight="1" spans="1:4">
      <c r="A16" s="199"/>
      <c r="B16" s="23"/>
      <c r="C16" s="21" t="s">
        <v>144</v>
      </c>
      <c r="D16" s="23">
        <v>920408.29</v>
      </c>
    </row>
    <row r="17" ht="18.75" customHeight="1" spans="1:4">
      <c r="A17" s="200"/>
      <c r="B17" s="23"/>
      <c r="C17" s="21" t="s">
        <v>145</v>
      </c>
      <c r="D17" s="23"/>
    </row>
    <row r="18" ht="18.75" customHeight="1" spans="1:4">
      <c r="A18" s="200"/>
      <c r="B18" s="23"/>
      <c r="C18" s="21" t="s">
        <v>146</v>
      </c>
      <c r="D18" s="23"/>
    </row>
    <row r="19" ht="18.75" customHeight="1" spans="1:4">
      <c r="A19" s="200"/>
      <c r="B19" s="23"/>
      <c r="C19" s="21" t="s">
        <v>147</v>
      </c>
      <c r="D19" s="23"/>
    </row>
    <row r="20" ht="18.75" customHeight="1" spans="1:4">
      <c r="A20" s="200"/>
      <c r="B20" s="23"/>
      <c r="C20" s="21" t="s">
        <v>148</v>
      </c>
      <c r="D20" s="23"/>
    </row>
    <row r="21" ht="18.75" customHeight="1" spans="1:4">
      <c r="A21" s="200"/>
      <c r="B21" s="23"/>
      <c r="C21" s="21" t="s">
        <v>149</v>
      </c>
      <c r="D21" s="23"/>
    </row>
    <row r="22" ht="18.75" customHeight="1" spans="1:4">
      <c r="A22" s="200"/>
      <c r="B22" s="23"/>
      <c r="C22" s="21" t="s">
        <v>150</v>
      </c>
      <c r="D22" s="23"/>
    </row>
    <row r="23" ht="18.75" customHeight="1" spans="1:4">
      <c r="A23" s="200"/>
      <c r="B23" s="23"/>
      <c r="C23" s="21" t="s">
        <v>151</v>
      </c>
      <c r="D23" s="23"/>
    </row>
    <row r="24" ht="18.75" customHeight="1" spans="1:4">
      <c r="A24" s="200"/>
      <c r="B24" s="23"/>
      <c r="C24" s="21" t="s">
        <v>152</v>
      </c>
      <c r="D24" s="23"/>
    </row>
    <row r="25" ht="18.75" customHeight="1" spans="1:4">
      <c r="A25" s="200"/>
      <c r="B25" s="23"/>
      <c r="C25" s="21" t="s">
        <v>153</v>
      </c>
      <c r="D25" s="23"/>
    </row>
    <row r="26" ht="18.75" customHeight="1" spans="1:4">
      <c r="A26" s="200"/>
      <c r="B26" s="23"/>
      <c r="C26" s="21" t="s">
        <v>154</v>
      </c>
      <c r="D26" s="23">
        <v>940904.06</v>
      </c>
    </row>
    <row r="27" ht="18.75" customHeight="1" spans="1:4">
      <c r="A27" s="198"/>
      <c r="B27" s="23"/>
      <c r="C27" s="21" t="s">
        <v>155</v>
      </c>
      <c r="D27" s="23"/>
    </row>
    <row r="28" ht="18.75" customHeight="1" spans="1:4">
      <c r="A28" s="199"/>
      <c r="B28" s="23"/>
      <c r="C28" s="21" t="s">
        <v>156</v>
      </c>
      <c r="D28" s="23"/>
    </row>
    <row r="29" ht="18.75" customHeight="1" spans="1:4">
      <c r="A29" s="200"/>
      <c r="B29" s="23"/>
      <c r="C29" s="21" t="s">
        <v>157</v>
      </c>
      <c r="D29" s="23"/>
    </row>
    <row r="30" ht="18.75" customHeight="1" spans="1:4">
      <c r="A30" s="200"/>
      <c r="B30" s="23"/>
      <c r="C30" s="21" t="s">
        <v>158</v>
      </c>
      <c r="D30" s="23"/>
    </row>
    <row r="31" ht="18.75" customHeight="1" spans="1:4">
      <c r="A31" s="200"/>
      <c r="B31" s="23"/>
      <c r="C31" s="21" t="s">
        <v>159</v>
      </c>
      <c r="D31" s="23"/>
    </row>
    <row r="32" ht="18.75" customHeight="1" spans="1:4">
      <c r="A32" s="200"/>
      <c r="B32" s="23"/>
      <c r="C32" s="21" t="s">
        <v>160</v>
      </c>
      <c r="D32" s="23"/>
    </row>
    <row r="33" ht="18.75" customHeight="1" spans="1:4">
      <c r="A33" s="200"/>
      <c r="B33" s="23"/>
      <c r="C33" s="21" t="s">
        <v>161</v>
      </c>
      <c r="D33" s="23"/>
    </row>
    <row r="34" ht="18.75" customHeight="1" spans="1:4">
      <c r="A34" s="198"/>
      <c r="B34" s="201"/>
      <c r="C34" s="21" t="s">
        <v>162</v>
      </c>
      <c r="D34" s="201"/>
    </row>
    <row r="35" ht="18.75" customHeight="1" spans="1:4">
      <c r="A35" s="198"/>
      <c r="B35" s="23"/>
      <c r="C35" s="202" t="s">
        <v>163</v>
      </c>
      <c r="D35" s="23"/>
    </row>
    <row r="36" ht="18.75" customHeight="1" spans="1:4">
      <c r="A36" s="199" t="s">
        <v>164</v>
      </c>
      <c r="B36" s="203">
        <v>15619002.62</v>
      </c>
      <c r="C36" s="198" t="s">
        <v>52</v>
      </c>
      <c r="D36" s="203">
        <v>15619002.62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3"/>
  <sheetViews>
    <sheetView showZeros="0" workbookViewId="0">
      <selection activeCell="D23" sqref="D2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84"/>
      <c r="B1" s="184"/>
      <c r="C1" s="184"/>
      <c r="D1" s="52"/>
      <c r="E1" s="184"/>
      <c r="F1" s="61"/>
      <c r="G1" s="36" t="s">
        <v>165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41"/>
      <c r="C2" s="141"/>
      <c r="D2" s="141"/>
      <c r="E2" s="141"/>
      <c r="F2" s="141"/>
      <c r="G2" s="141"/>
    </row>
    <row r="3" ht="18.75" customHeight="1" spans="1:7">
      <c r="A3" s="6" t="str">
        <f>"单位名称："&amp;"临沧市检验检测认证院"</f>
        <v>单位名称：临沧市检验检测认证院</v>
      </c>
      <c r="B3" s="185"/>
      <c r="C3" s="52"/>
      <c r="D3" s="52"/>
      <c r="E3" s="52"/>
      <c r="F3" s="61"/>
      <c r="G3" s="36" t="s">
        <v>1</v>
      </c>
    </row>
    <row r="4" ht="20.25" customHeight="1" spans="1:7">
      <c r="A4" s="186" t="s">
        <v>166</v>
      </c>
      <c r="B4" s="187"/>
      <c r="C4" s="142" t="s">
        <v>56</v>
      </c>
      <c r="D4" s="167" t="s">
        <v>75</v>
      </c>
      <c r="E4" s="12"/>
      <c r="F4" s="13"/>
      <c r="G4" s="160" t="s">
        <v>76</v>
      </c>
    </row>
    <row r="5" ht="20.25" customHeight="1" spans="1:7">
      <c r="A5" s="188" t="s">
        <v>73</v>
      </c>
      <c r="B5" s="188" t="s">
        <v>74</v>
      </c>
      <c r="C5" s="30"/>
      <c r="D5" s="178" t="s">
        <v>58</v>
      </c>
      <c r="E5" s="178" t="s">
        <v>167</v>
      </c>
      <c r="F5" s="178" t="s">
        <v>168</v>
      </c>
      <c r="G5" s="148"/>
    </row>
    <row r="6" ht="19.5" customHeight="1" spans="1:7">
      <c r="A6" s="189" t="s">
        <v>169</v>
      </c>
      <c r="B6" s="189" t="s">
        <v>170</v>
      </c>
      <c r="C6" s="189" t="s">
        <v>171</v>
      </c>
      <c r="D6" s="190">
        <v>4</v>
      </c>
      <c r="E6" s="191" t="s">
        <v>172</v>
      </c>
      <c r="F6" s="191" t="s">
        <v>173</v>
      </c>
      <c r="G6" s="189" t="s">
        <v>174</v>
      </c>
    </row>
    <row r="7" ht="18" customHeight="1" spans="1:7">
      <c r="A7" s="154" t="s">
        <v>84</v>
      </c>
      <c r="B7" s="154" t="s">
        <v>85</v>
      </c>
      <c r="C7" s="23">
        <v>11887839.6</v>
      </c>
      <c r="D7" s="23">
        <v>10087839.6</v>
      </c>
      <c r="E7" s="23">
        <v>9482027.72</v>
      </c>
      <c r="F7" s="23">
        <v>605811.88</v>
      </c>
      <c r="G7" s="23">
        <v>1800000</v>
      </c>
    </row>
    <row r="8" ht="18" customHeight="1" spans="1:7">
      <c r="A8" s="192" t="s">
        <v>86</v>
      </c>
      <c r="B8" s="192" t="s">
        <v>87</v>
      </c>
      <c r="C8" s="23">
        <v>11887839.6</v>
      </c>
      <c r="D8" s="23">
        <v>10087839.6</v>
      </c>
      <c r="E8" s="23">
        <v>9482027.72</v>
      </c>
      <c r="F8" s="23">
        <v>605811.88</v>
      </c>
      <c r="G8" s="23">
        <v>1800000</v>
      </c>
    </row>
    <row r="9" ht="18" customHeight="1" spans="1:7">
      <c r="A9" s="155" t="s">
        <v>88</v>
      </c>
      <c r="B9" s="155" t="s">
        <v>89</v>
      </c>
      <c r="C9" s="23">
        <v>1800000</v>
      </c>
      <c r="D9" s="23"/>
      <c r="E9" s="23"/>
      <c r="F9" s="23"/>
      <c r="G9" s="23">
        <v>1800000</v>
      </c>
    </row>
    <row r="10" ht="18" customHeight="1" spans="1:7">
      <c r="A10" s="155" t="s">
        <v>90</v>
      </c>
      <c r="B10" s="155" t="s">
        <v>91</v>
      </c>
      <c r="C10" s="23">
        <v>10087839.6</v>
      </c>
      <c r="D10" s="23">
        <v>10087839.6</v>
      </c>
      <c r="E10" s="23">
        <v>9482027.72</v>
      </c>
      <c r="F10" s="23">
        <v>605811.88</v>
      </c>
      <c r="G10" s="23"/>
    </row>
    <row r="11" ht="18" customHeight="1" spans="1:7">
      <c r="A11" s="154" t="s">
        <v>99</v>
      </c>
      <c r="B11" s="154" t="s">
        <v>100</v>
      </c>
      <c r="C11" s="23">
        <v>1869850.67</v>
      </c>
      <c r="D11" s="23">
        <v>1869850.67</v>
      </c>
      <c r="E11" s="23">
        <v>1854850.67</v>
      </c>
      <c r="F11" s="23">
        <v>15000</v>
      </c>
      <c r="G11" s="23"/>
    </row>
    <row r="12" ht="18" customHeight="1" spans="1:7">
      <c r="A12" s="192" t="s">
        <v>101</v>
      </c>
      <c r="B12" s="192" t="s">
        <v>102</v>
      </c>
      <c r="C12" s="23">
        <v>1869850.67</v>
      </c>
      <c r="D12" s="23">
        <v>1869850.67</v>
      </c>
      <c r="E12" s="23">
        <v>1854850.67</v>
      </c>
      <c r="F12" s="23">
        <v>15000</v>
      </c>
      <c r="G12" s="23"/>
    </row>
    <row r="13" ht="18" customHeight="1" spans="1:7">
      <c r="A13" s="155" t="s">
        <v>103</v>
      </c>
      <c r="B13" s="155" t="s">
        <v>104</v>
      </c>
      <c r="C13" s="23">
        <v>563324.4</v>
      </c>
      <c r="D13" s="23">
        <v>563324.4</v>
      </c>
      <c r="E13" s="23">
        <v>548324.4</v>
      </c>
      <c r="F13" s="23">
        <v>15000</v>
      </c>
      <c r="G13" s="23"/>
    </row>
    <row r="14" ht="18" customHeight="1" spans="1:7">
      <c r="A14" s="155" t="s">
        <v>105</v>
      </c>
      <c r="B14" s="155" t="s">
        <v>106</v>
      </c>
      <c r="C14" s="23">
        <v>1306526.27</v>
      </c>
      <c r="D14" s="23">
        <v>1306526.27</v>
      </c>
      <c r="E14" s="23">
        <v>1306526.27</v>
      </c>
      <c r="F14" s="23"/>
      <c r="G14" s="23"/>
    </row>
    <row r="15" ht="18" customHeight="1" spans="1:7">
      <c r="A15" s="154" t="s">
        <v>109</v>
      </c>
      <c r="B15" s="154" t="s">
        <v>110</v>
      </c>
      <c r="C15" s="23">
        <v>920408.29</v>
      </c>
      <c r="D15" s="23">
        <v>920408.29</v>
      </c>
      <c r="E15" s="23">
        <v>920408.29</v>
      </c>
      <c r="F15" s="23"/>
      <c r="G15" s="23"/>
    </row>
    <row r="16" ht="18" customHeight="1" spans="1:7">
      <c r="A16" s="192" t="s">
        <v>111</v>
      </c>
      <c r="B16" s="192" t="s">
        <v>112</v>
      </c>
      <c r="C16" s="23">
        <v>920408.29</v>
      </c>
      <c r="D16" s="23">
        <v>920408.29</v>
      </c>
      <c r="E16" s="23">
        <v>920408.29</v>
      </c>
      <c r="F16" s="23"/>
      <c r="G16" s="23"/>
    </row>
    <row r="17" ht="18" customHeight="1" spans="1:7">
      <c r="A17" s="155" t="s">
        <v>115</v>
      </c>
      <c r="B17" s="155" t="s">
        <v>116</v>
      </c>
      <c r="C17" s="23">
        <v>579771.03</v>
      </c>
      <c r="D17" s="23">
        <v>579771.03</v>
      </c>
      <c r="E17" s="23">
        <v>579771.03</v>
      </c>
      <c r="F17" s="23"/>
      <c r="G17" s="23"/>
    </row>
    <row r="18" ht="18" customHeight="1" spans="1:7">
      <c r="A18" s="155" t="s">
        <v>117</v>
      </c>
      <c r="B18" s="155" t="s">
        <v>118</v>
      </c>
      <c r="C18" s="23">
        <v>294473.68</v>
      </c>
      <c r="D18" s="23">
        <v>294473.68</v>
      </c>
      <c r="E18" s="23">
        <v>294473.68</v>
      </c>
      <c r="F18" s="23"/>
      <c r="G18" s="23"/>
    </row>
    <row r="19" ht="18" customHeight="1" spans="1:7">
      <c r="A19" s="155" t="s">
        <v>119</v>
      </c>
      <c r="B19" s="155" t="s">
        <v>120</v>
      </c>
      <c r="C19" s="23">
        <v>46163.58</v>
      </c>
      <c r="D19" s="23">
        <v>46163.58</v>
      </c>
      <c r="E19" s="23">
        <v>46163.58</v>
      </c>
      <c r="F19" s="23"/>
      <c r="G19" s="23"/>
    </row>
    <row r="20" ht="18" customHeight="1" spans="1:7">
      <c r="A20" s="154" t="s">
        <v>121</v>
      </c>
      <c r="B20" s="154" t="s">
        <v>122</v>
      </c>
      <c r="C20" s="23">
        <v>940904.06</v>
      </c>
      <c r="D20" s="23">
        <v>940904.06</v>
      </c>
      <c r="E20" s="23">
        <v>940904.06</v>
      </c>
      <c r="F20" s="23"/>
      <c r="G20" s="23"/>
    </row>
    <row r="21" ht="18" customHeight="1" spans="1:7">
      <c r="A21" s="192" t="s">
        <v>123</v>
      </c>
      <c r="B21" s="192" t="s">
        <v>124</v>
      </c>
      <c r="C21" s="23">
        <v>940904.06</v>
      </c>
      <c r="D21" s="23">
        <v>940904.06</v>
      </c>
      <c r="E21" s="23">
        <v>940904.06</v>
      </c>
      <c r="F21" s="23"/>
      <c r="G21" s="23"/>
    </row>
    <row r="22" ht="18" customHeight="1" spans="1:7">
      <c r="A22" s="155" t="s">
        <v>125</v>
      </c>
      <c r="B22" s="155" t="s">
        <v>126</v>
      </c>
      <c r="C22" s="23">
        <v>940904.06</v>
      </c>
      <c r="D22" s="23">
        <v>940904.06</v>
      </c>
      <c r="E22" s="23">
        <v>940904.06</v>
      </c>
      <c r="F22" s="23"/>
      <c r="G22" s="23"/>
    </row>
    <row r="23" ht="18" customHeight="1" spans="1:7">
      <c r="A23" s="48" t="s">
        <v>56</v>
      </c>
      <c r="B23" s="48"/>
      <c r="C23" s="23">
        <v>15619002.62</v>
      </c>
      <c r="D23" s="23">
        <v>13819002.62</v>
      </c>
      <c r="E23" s="23">
        <v>13198190.74</v>
      </c>
      <c r="F23" s="23">
        <v>620811.88</v>
      </c>
      <c r="G23" s="23">
        <v>1800000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A11" sqref="$A11:$XFD1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73"/>
      <c r="B1" s="174"/>
      <c r="C1" s="174"/>
      <c r="D1" s="175"/>
      <c r="G1" s="176" t="s">
        <v>175</v>
      </c>
    </row>
    <row r="2" ht="39" customHeight="1" spans="1:7">
      <c r="A2" s="165" t="str">
        <f>"2025"&amp;"年“三公”经费支出预算表"</f>
        <v>2025年“三公”经费支出预算表</v>
      </c>
      <c r="B2" s="70"/>
      <c r="C2" s="70"/>
      <c r="D2" s="70"/>
      <c r="E2" s="70"/>
      <c r="F2" s="70"/>
      <c r="G2" s="70"/>
    </row>
    <row r="3" ht="18.75" customHeight="1" spans="1:7">
      <c r="A3" s="38" t="str">
        <f>"单位名称："&amp;"临沧市检验检测认证院"</f>
        <v>单位名称：临沧市检验检测认证院</v>
      </c>
      <c r="B3" s="174"/>
      <c r="C3" s="174"/>
      <c r="D3" s="74"/>
      <c r="E3" s="2"/>
      <c r="G3" s="176" t="s">
        <v>176</v>
      </c>
    </row>
    <row r="4" ht="18.75" customHeight="1" spans="1:7">
      <c r="A4" s="9" t="s">
        <v>177</v>
      </c>
      <c r="B4" s="9" t="s">
        <v>178</v>
      </c>
      <c r="C4" s="28" t="s">
        <v>179</v>
      </c>
      <c r="D4" s="11" t="s">
        <v>180</v>
      </c>
      <c r="E4" s="12"/>
      <c r="F4" s="13"/>
      <c r="G4" s="28" t="s">
        <v>181</v>
      </c>
    </row>
    <row r="5" ht="18.75" customHeight="1" spans="1:7">
      <c r="A5" s="16"/>
      <c r="B5" s="177"/>
      <c r="C5" s="30"/>
      <c r="D5" s="178" t="s">
        <v>58</v>
      </c>
      <c r="E5" s="178" t="s">
        <v>182</v>
      </c>
      <c r="F5" s="178" t="s">
        <v>183</v>
      </c>
      <c r="G5" s="30"/>
    </row>
    <row r="6" ht="18.75" customHeight="1" spans="1:7">
      <c r="A6" s="56" t="s">
        <v>56</v>
      </c>
      <c r="B6" s="179">
        <v>1</v>
      </c>
      <c r="C6" s="180">
        <v>2</v>
      </c>
      <c r="D6" s="181">
        <v>3</v>
      </c>
      <c r="E6" s="181">
        <v>4</v>
      </c>
      <c r="F6" s="181">
        <v>5</v>
      </c>
      <c r="G6" s="180">
        <v>6</v>
      </c>
    </row>
    <row r="7" ht="18.75" customHeight="1" spans="1:7">
      <c r="A7" s="56" t="s">
        <v>56</v>
      </c>
      <c r="B7" s="182">
        <v>290300</v>
      </c>
      <c r="C7" s="182"/>
      <c r="D7" s="182">
        <v>282000</v>
      </c>
      <c r="E7" s="182"/>
      <c r="F7" s="182">
        <v>282000</v>
      </c>
      <c r="G7" s="182">
        <v>8300</v>
      </c>
    </row>
    <row r="8" ht="18.75" customHeight="1" spans="1:7">
      <c r="A8" s="183" t="s">
        <v>184</v>
      </c>
      <c r="B8" s="182"/>
      <c r="C8" s="182"/>
      <c r="D8" s="182"/>
      <c r="E8" s="182"/>
      <c r="F8" s="182"/>
      <c r="G8" s="182"/>
    </row>
    <row r="9" ht="18.75" customHeight="1" spans="1:7">
      <c r="A9" s="183" t="s">
        <v>185</v>
      </c>
      <c r="B9" s="182">
        <v>158300</v>
      </c>
      <c r="C9" s="182"/>
      <c r="D9" s="182">
        <v>150000</v>
      </c>
      <c r="E9" s="182"/>
      <c r="F9" s="182">
        <v>150000</v>
      </c>
      <c r="G9" s="182">
        <v>8300</v>
      </c>
    </row>
    <row r="10" ht="18.75" customHeight="1" spans="1:7">
      <c r="A10" s="183" t="s">
        <v>186</v>
      </c>
      <c r="B10" s="182"/>
      <c r="C10" s="182"/>
      <c r="D10" s="182"/>
      <c r="E10" s="182"/>
      <c r="F10" s="182"/>
      <c r="G10" s="182"/>
    </row>
    <row r="11" ht="18.75" customHeight="1" spans="1:7">
      <c r="A11" s="183" t="s">
        <v>187</v>
      </c>
      <c r="B11" s="182">
        <v>132000</v>
      </c>
      <c r="C11" s="182"/>
      <c r="D11" s="182">
        <v>132000</v>
      </c>
      <c r="E11" s="182"/>
      <c r="F11" s="182">
        <v>132000</v>
      </c>
      <c r="G11" s="182"/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63"/>
      <c r="D1" s="164"/>
      <c r="E1" s="164"/>
      <c r="F1" s="164"/>
      <c r="G1" s="164"/>
      <c r="H1" s="75"/>
      <c r="I1" s="75"/>
      <c r="J1" s="75"/>
      <c r="K1" s="75"/>
      <c r="L1" s="75"/>
      <c r="M1" s="75"/>
      <c r="N1" s="2"/>
      <c r="O1" s="2"/>
      <c r="P1" s="2"/>
      <c r="Q1" s="75"/>
      <c r="U1" s="163"/>
      <c r="W1" s="35" t="s">
        <v>188</v>
      </c>
    </row>
    <row r="2" ht="39.75" customHeight="1" spans="1:23">
      <c r="A2" s="165" t="str">
        <f>"2025"&amp;"年部门基本支出预算表"</f>
        <v>2025年部门基本支出预算表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5"/>
      <c r="O2" s="5"/>
      <c r="P2" s="5"/>
      <c r="Q2" s="70"/>
      <c r="R2" s="70"/>
      <c r="S2" s="70"/>
      <c r="T2" s="70"/>
      <c r="U2" s="70"/>
      <c r="V2" s="70"/>
      <c r="W2" s="70"/>
    </row>
    <row r="3" ht="18.75" customHeight="1" spans="1:23">
      <c r="A3" s="6" t="str">
        <f>"单位名称："&amp;"临沧市检验检测认证院"</f>
        <v>单位名称：临沧市检验检测认证院</v>
      </c>
      <c r="B3" s="166"/>
      <c r="C3" s="166"/>
      <c r="D3" s="166"/>
      <c r="E3" s="166"/>
      <c r="F3" s="166"/>
      <c r="G3" s="166"/>
      <c r="H3" s="79"/>
      <c r="I3" s="79"/>
      <c r="J3" s="79"/>
      <c r="K3" s="79"/>
      <c r="L3" s="79"/>
      <c r="M3" s="79"/>
      <c r="N3" s="8"/>
      <c r="O3" s="8"/>
      <c r="P3" s="8"/>
      <c r="Q3" s="79"/>
      <c r="U3" s="163"/>
      <c r="W3" s="35" t="s">
        <v>176</v>
      </c>
    </row>
    <row r="4" ht="18" customHeight="1" spans="1:23">
      <c r="A4" s="9" t="s">
        <v>189</v>
      </c>
      <c r="B4" s="9" t="s">
        <v>190</v>
      </c>
      <c r="C4" s="9" t="s">
        <v>191</v>
      </c>
      <c r="D4" s="9" t="s">
        <v>192</v>
      </c>
      <c r="E4" s="9" t="s">
        <v>193</v>
      </c>
      <c r="F4" s="9" t="s">
        <v>194</v>
      </c>
      <c r="G4" s="9" t="s">
        <v>195</v>
      </c>
      <c r="H4" s="167" t="s">
        <v>196</v>
      </c>
      <c r="I4" s="72" t="s">
        <v>196</v>
      </c>
      <c r="J4" s="72"/>
      <c r="K4" s="72"/>
      <c r="L4" s="72"/>
      <c r="M4" s="72"/>
      <c r="N4" s="12"/>
      <c r="O4" s="12"/>
      <c r="P4" s="12"/>
      <c r="Q4" s="82" t="s">
        <v>62</v>
      </c>
      <c r="R4" s="72" t="s">
        <v>78</v>
      </c>
      <c r="S4" s="72"/>
      <c r="T4" s="72"/>
      <c r="U4" s="72"/>
      <c r="V4" s="72"/>
      <c r="W4" s="170"/>
    </row>
    <row r="5" ht="18" customHeight="1" spans="1:23">
      <c r="A5" s="14"/>
      <c r="B5" s="162"/>
      <c r="C5" s="14"/>
      <c r="D5" s="14"/>
      <c r="E5" s="14"/>
      <c r="F5" s="14"/>
      <c r="G5" s="14"/>
      <c r="H5" s="142" t="s">
        <v>197</v>
      </c>
      <c r="I5" s="167" t="s">
        <v>59</v>
      </c>
      <c r="J5" s="72"/>
      <c r="K5" s="72"/>
      <c r="L5" s="72"/>
      <c r="M5" s="170"/>
      <c r="N5" s="11" t="s">
        <v>198</v>
      </c>
      <c r="O5" s="12"/>
      <c r="P5" s="13"/>
      <c r="Q5" s="9" t="s">
        <v>62</v>
      </c>
      <c r="R5" s="167" t="s">
        <v>78</v>
      </c>
      <c r="S5" s="82" t="s">
        <v>65</v>
      </c>
      <c r="T5" s="72" t="s">
        <v>78</v>
      </c>
      <c r="U5" s="82" t="s">
        <v>67</v>
      </c>
      <c r="V5" s="82" t="s">
        <v>68</v>
      </c>
      <c r="W5" s="172" t="s">
        <v>69</v>
      </c>
    </row>
    <row r="6" ht="18.75" customHeight="1" spans="1:23">
      <c r="A6" s="29"/>
      <c r="B6" s="29"/>
      <c r="C6" s="29"/>
      <c r="D6" s="29"/>
      <c r="E6" s="29"/>
      <c r="F6" s="29"/>
      <c r="G6" s="29"/>
      <c r="H6" s="29"/>
      <c r="I6" s="171" t="s">
        <v>199</v>
      </c>
      <c r="J6" s="9" t="s">
        <v>200</v>
      </c>
      <c r="K6" s="9" t="s">
        <v>201</v>
      </c>
      <c r="L6" s="9" t="s">
        <v>202</v>
      </c>
      <c r="M6" s="9" t="s">
        <v>203</v>
      </c>
      <c r="N6" s="9" t="s">
        <v>59</v>
      </c>
      <c r="O6" s="9" t="s">
        <v>60</v>
      </c>
      <c r="P6" s="9" t="s">
        <v>61</v>
      </c>
      <c r="Q6" s="29"/>
      <c r="R6" s="9" t="s">
        <v>58</v>
      </c>
      <c r="S6" s="9" t="s">
        <v>65</v>
      </c>
      <c r="T6" s="9" t="s">
        <v>204</v>
      </c>
      <c r="U6" s="9" t="s">
        <v>67</v>
      </c>
      <c r="V6" s="9" t="s">
        <v>68</v>
      </c>
      <c r="W6" s="9" t="s">
        <v>69</v>
      </c>
    </row>
    <row r="7" ht="37.5" customHeight="1" spans="1:23">
      <c r="A7" s="145"/>
      <c r="B7" s="145"/>
      <c r="C7" s="145"/>
      <c r="D7" s="145"/>
      <c r="E7" s="145"/>
      <c r="F7" s="145"/>
      <c r="G7" s="145"/>
      <c r="H7" s="145"/>
      <c r="I7" s="99"/>
      <c r="J7" s="16" t="s">
        <v>205</v>
      </c>
      <c r="K7" s="16" t="s">
        <v>201</v>
      </c>
      <c r="L7" s="16" t="s">
        <v>202</v>
      </c>
      <c r="M7" s="16" t="s">
        <v>203</v>
      </c>
      <c r="N7" s="16" t="s">
        <v>201</v>
      </c>
      <c r="O7" s="16" t="s">
        <v>202</v>
      </c>
      <c r="P7" s="16" t="s">
        <v>203</v>
      </c>
      <c r="Q7" s="16" t="s">
        <v>62</v>
      </c>
      <c r="R7" s="16" t="s">
        <v>58</v>
      </c>
      <c r="S7" s="16" t="s">
        <v>65</v>
      </c>
      <c r="T7" s="16" t="s">
        <v>204</v>
      </c>
      <c r="U7" s="16" t="s">
        <v>67</v>
      </c>
      <c r="V7" s="16" t="s">
        <v>68</v>
      </c>
      <c r="W7" s="16" t="s">
        <v>69</v>
      </c>
    </row>
    <row r="8" ht="19.5" customHeight="1" spans="1:23">
      <c r="A8" s="168">
        <v>1</v>
      </c>
      <c r="B8" s="168">
        <v>2</v>
      </c>
      <c r="C8" s="168">
        <v>3</v>
      </c>
      <c r="D8" s="168">
        <v>4</v>
      </c>
      <c r="E8" s="168">
        <v>5</v>
      </c>
      <c r="F8" s="168">
        <v>6</v>
      </c>
      <c r="G8" s="168">
        <v>7</v>
      </c>
      <c r="H8" s="168">
        <v>8</v>
      </c>
      <c r="I8" s="168">
        <v>9</v>
      </c>
      <c r="J8" s="168">
        <v>10</v>
      </c>
      <c r="K8" s="168">
        <v>11</v>
      </c>
      <c r="L8" s="168">
        <v>12</v>
      </c>
      <c r="M8" s="168">
        <v>13</v>
      </c>
      <c r="N8" s="168">
        <v>14</v>
      </c>
      <c r="O8" s="168">
        <v>15</v>
      </c>
      <c r="P8" s="168">
        <v>16</v>
      </c>
      <c r="Q8" s="168">
        <v>17</v>
      </c>
      <c r="R8" s="168">
        <v>18</v>
      </c>
      <c r="S8" s="168">
        <v>19</v>
      </c>
      <c r="T8" s="168">
        <v>20</v>
      </c>
      <c r="U8" s="168">
        <v>21</v>
      </c>
      <c r="V8" s="168">
        <v>22</v>
      </c>
      <c r="W8" s="168">
        <v>23</v>
      </c>
    </row>
    <row r="9" ht="21" customHeight="1" spans="1:23">
      <c r="A9" s="169" t="s">
        <v>71</v>
      </c>
      <c r="B9" s="169"/>
      <c r="C9" s="169"/>
      <c r="D9" s="169"/>
      <c r="E9" s="169"/>
      <c r="F9" s="169"/>
      <c r="G9" s="169"/>
      <c r="H9" s="23">
        <v>15819002.62</v>
      </c>
      <c r="I9" s="23">
        <v>13819002.62</v>
      </c>
      <c r="J9" s="23"/>
      <c r="K9" s="23"/>
      <c r="L9" s="23">
        <v>13819002.62</v>
      </c>
      <c r="M9" s="23"/>
      <c r="N9" s="23"/>
      <c r="O9" s="23"/>
      <c r="P9" s="23"/>
      <c r="Q9" s="23"/>
      <c r="R9" s="23">
        <v>2000000</v>
      </c>
      <c r="S9" s="23"/>
      <c r="T9" s="23">
        <v>2000000</v>
      </c>
      <c r="U9" s="23"/>
      <c r="V9" s="23"/>
      <c r="W9" s="23"/>
    </row>
    <row r="10" ht="21" customHeight="1" spans="1:23">
      <c r="A10" s="169"/>
      <c r="B10" s="20" t="s">
        <v>206</v>
      </c>
      <c r="C10" s="20" t="s">
        <v>207</v>
      </c>
      <c r="D10" s="20" t="s">
        <v>90</v>
      </c>
      <c r="E10" s="20" t="s">
        <v>91</v>
      </c>
      <c r="F10" s="20" t="s">
        <v>208</v>
      </c>
      <c r="G10" s="20" t="s">
        <v>209</v>
      </c>
      <c r="H10" s="23">
        <v>3901368</v>
      </c>
      <c r="I10" s="23">
        <v>3901368</v>
      </c>
      <c r="J10" s="23"/>
      <c r="K10" s="23"/>
      <c r="L10" s="23">
        <v>3901368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0" t="s">
        <v>206</v>
      </c>
      <c r="C11" s="20" t="s">
        <v>207</v>
      </c>
      <c r="D11" s="20" t="s">
        <v>90</v>
      </c>
      <c r="E11" s="20" t="s">
        <v>91</v>
      </c>
      <c r="F11" s="20" t="s">
        <v>210</v>
      </c>
      <c r="G11" s="20" t="s">
        <v>211</v>
      </c>
      <c r="H11" s="23">
        <v>287772</v>
      </c>
      <c r="I11" s="23">
        <v>287772</v>
      </c>
      <c r="J11" s="23"/>
      <c r="K11" s="23"/>
      <c r="L11" s="23">
        <v>287772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0" t="s">
        <v>212</v>
      </c>
      <c r="C12" s="20" t="s">
        <v>213</v>
      </c>
      <c r="D12" s="20" t="s">
        <v>90</v>
      </c>
      <c r="E12" s="20" t="s">
        <v>91</v>
      </c>
      <c r="F12" s="20" t="s">
        <v>214</v>
      </c>
      <c r="G12" s="20" t="s">
        <v>215</v>
      </c>
      <c r="H12" s="23">
        <v>1584000</v>
      </c>
      <c r="I12" s="23">
        <v>1584000</v>
      </c>
      <c r="J12" s="23"/>
      <c r="K12" s="23"/>
      <c r="L12" s="23">
        <v>1584000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0" t="s">
        <v>206</v>
      </c>
      <c r="C13" s="20" t="s">
        <v>207</v>
      </c>
      <c r="D13" s="20" t="s">
        <v>90</v>
      </c>
      <c r="E13" s="20" t="s">
        <v>91</v>
      </c>
      <c r="F13" s="20" t="s">
        <v>214</v>
      </c>
      <c r="G13" s="20" t="s">
        <v>215</v>
      </c>
      <c r="H13" s="23">
        <v>1205640</v>
      </c>
      <c r="I13" s="23">
        <v>1205640</v>
      </c>
      <c r="J13" s="23"/>
      <c r="K13" s="23"/>
      <c r="L13" s="23">
        <v>1205640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0" t="s">
        <v>206</v>
      </c>
      <c r="C14" s="20" t="s">
        <v>207</v>
      </c>
      <c r="D14" s="20" t="s">
        <v>90</v>
      </c>
      <c r="E14" s="20" t="s">
        <v>91</v>
      </c>
      <c r="F14" s="20" t="s">
        <v>214</v>
      </c>
      <c r="G14" s="20" t="s">
        <v>215</v>
      </c>
      <c r="H14" s="23">
        <v>945120</v>
      </c>
      <c r="I14" s="23">
        <v>945120</v>
      </c>
      <c r="J14" s="23"/>
      <c r="K14" s="23"/>
      <c r="L14" s="23">
        <v>945120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0" t="s">
        <v>206</v>
      </c>
      <c r="C15" s="20" t="s">
        <v>207</v>
      </c>
      <c r="D15" s="20" t="s">
        <v>90</v>
      </c>
      <c r="E15" s="20" t="s">
        <v>91</v>
      </c>
      <c r="F15" s="20" t="s">
        <v>214</v>
      </c>
      <c r="G15" s="20" t="s">
        <v>215</v>
      </c>
      <c r="H15" s="23">
        <v>1500967.2</v>
      </c>
      <c r="I15" s="23">
        <v>1500967.2</v>
      </c>
      <c r="J15" s="23"/>
      <c r="K15" s="23"/>
      <c r="L15" s="23">
        <v>1500967.2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0" t="s">
        <v>216</v>
      </c>
      <c r="C16" s="20" t="s">
        <v>217</v>
      </c>
      <c r="D16" s="20" t="s">
        <v>105</v>
      </c>
      <c r="E16" s="20" t="s">
        <v>106</v>
      </c>
      <c r="F16" s="20" t="s">
        <v>218</v>
      </c>
      <c r="G16" s="20" t="s">
        <v>219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0" t="s">
        <v>216</v>
      </c>
      <c r="C17" s="20" t="s">
        <v>217</v>
      </c>
      <c r="D17" s="20" t="s">
        <v>105</v>
      </c>
      <c r="E17" s="20" t="s">
        <v>106</v>
      </c>
      <c r="F17" s="20" t="s">
        <v>218</v>
      </c>
      <c r="G17" s="20" t="s">
        <v>219</v>
      </c>
      <c r="H17" s="23">
        <v>1306526.27</v>
      </c>
      <c r="I17" s="23">
        <v>1306526.27</v>
      </c>
      <c r="J17" s="23"/>
      <c r="K17" s="23"/>
      <c r="L17" s="23">
        <v>1306526.27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0" t="s">
        <v>216</v>
      </c>
      <c r="C18" s="20" t="s">
        <v>217</v>
      </c>
      <c r="D18" s="20" t="s">
        <v>107</v>
      </c>
      <c r="E18" s="20" t="s">
        <v>108</v>
      </c>
      <c r="F18" s="20" t="s">
        <v>220</v>
      </c>
      <c r="G18" s="20" t="s">
        <v>221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0" t="s">
        <v>216</v>
      </c>
      <c r="C19" s="20" t="s">
        <v>217</v>
      </c>
      <c r="D19" s="20" t="s">
        <v>113</v>
      </c>
      <c r="E19" s="20" t="s">
        <v>114</v>
      </c>
      <c r="F19" s="20" t="s">
        <v>222</v>
      </c>
      <c r="G19" s="20" t="s">
        <v>223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0" t="s">
        <v>216</v>
      </c>
      <c r="C20" s="20" t="s">
        <v>217</v>
      </c>
      <c r="D20" s="20" t="s">
        <v>115</v>
      </c>
      <c r="E20" s="20" t="s">
        <v>116</v>
      </c>
      <c r="F20" s="20" t="s">
        <v>222</v>
      </c>
      <c r="G20" s="20" t="s">
        <v>223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0" t="s">
        <v>216</v>
      </c>
      <c r="C21" s="20" t="s">
        <v>217</v>
      </c>
      <c r="D21" s="20" t="s">
        <v>115</v>
      </c>
      <c r="E21" s="20" t="s">
        <v>116</v>
      </c>
      <c r="F21" s="20" t="s">
        <v>222</v>
      </c>
      <c r="G21" s="20" t="s">
        <v>223</v>
      </c>
      <c r="H21" s="23">
        <v>579771.03</v>
      </c>
      <c r="I21" s="23">
        <v>579771.03</v>
      </c>
      <c r="J21" s="23"/>
      <c r="K21" s="23"/>
      <c r="L21" s="23">
        <v>579771.03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0" t="s">
        <v>216</v>
      </c>
      <c r="C22" s="20" t="s">
        <v>217</v>
      </c>
      <c r="D22" s="20" t="s">
        <v>117</v>
      </c>
      <c r="E22" s="20" t="s">
        <v>118</v>
      </c>
      <c r="F22" s="20" t="s">
        <v>224</v>
      </c>
      <c r="G22" s="20" t="s">
        <v>225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0" t="s">
        <v>216</v>
      </c>
      <c r="C23" s="20" t="s">
        <v>217</v>
      </c>
      <c r="D23" s="20" t="s">
        <v>117</v>
      </c>
      <c r="E23" s="20" t="s">
        <v>118</v>
      </c>
      <c r="F23" s="20" t="s">
        <v>224</v>
      </c>
      <c r="G23" s="20" t="s">
        <v>225</v>
      </c>
      <c r="H23" s="23">
        <v>294473.68</v>
      </c>
      <c r="I23" s="23">
        <v>294473.68</v>
      </c>
      <c r="J23" s="23"/>
      <c r="K23" s="23"/>
      <c r="L23" s="23">
        <v>294473.68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0" t="s">
        <v>216</v>
      </c>
      <c r="C24" s="20" t="s">
        <v>217</v>
      </c>
      <c r="D24" s="20" t="s">
        <v>119</v>
      </c>
      <c r="E24" s="20" t="s">
        <v>120</v>
      </c>
      <c r="F24" s="20" t="s">
        <v>226</v>
      </c>
      <c r="G24" s="20" t="s">
        <v>227</v>
      </c>
      <c r="H24" s="23">
        <v>29832</v>
      </c>
      <c r="I24" s="23">
        <v>29832</v>
      </c>
      <c r="J24" s="23"/>
      <c r="K24" s="23"/>
      <c r="L24" s="23">
        <v>29832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0" t="s">
        <v>216</v>
      </c>
      <c r="C25" s="20" t="s">
        <v>217</v>
      </c>
      <c r="D25" s="20" t="s">
        <v>119</v>
      </c>
      <c r="E25" s="20" t="s">
        <v>120</v>
      </c>
      <c r="F25" s="20" t="s">
        <v>226</v>
      </c>
      <c r="G25" s="20" t="s">
        <v>227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0" t="s">
        <v>216</v>
      </c>
      <c r="C26" s="20" t="s">
        <v>217</v>
      </c>
      <c r="D26" s="20" t="s">
        <v>119</v>
      </c>
      <c r="E26" s="20" t="s">
        <v>120</v>
      </c>
      <c r="F26" s="20" t="s">
        <v>226</v>
      </c>
      <c r="G26" s="20" t="s">
        <v>227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0" t="s">
        <v>216</v>
      </c>
      <c r="C27" s="20" t="s">
        <v>217</v>
      </c>
      <c r="D27" s="20" t="s">
        <v>90</v>
      </c>
      <c r="E27" s="20" t="s">
        <v>91</v>
      </c>
      <c r="F27" s="20" t="s">
        <v>226</v>
      </c>
      <c r="G27" s="20" t="s">
        <v>227</v>
      </c>
      <c r="H27" s="23">
        <v>57160.52</v>
      </c>
      <c r="I27" s="23">
        <v>57160.52</v>
      </c>
      <c r="J27" s="23"/>
      <c r="K27" s="23"/>
      <c r="L27" s="23">
        <v>57160.52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0" t="s">
        <v>216</v>
      </c>
      <c r="C28" s="20" t="s">
        <v>217</v>
      </c>
      <c r="D28" s="20" t="s">
        <v>119</v>
      </c>
      <c r="E28" s="20" t="s">
        <v>120</v>
      </c>
      <c r="F28" s="20" t="s">
        <v>226</v>
      </c>
      <c r="G28" s="20" t="s">
        <v>227</v>
      </c>
      <c r="H28" s="23">
        <v>16331.58</v>
      </c>
      <c r="I28" s="23">
        <v>16331.58</v>
      </c>
      <c r="J28" s="23"/>
      <c r="K28" s="23"/>
      <c r="L28" s="23">
        <v>16331.58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0" t="s">
        <v>228</v>
      </c>
      <c r="C29" s="20" t="s">
        <v>126</v>
      </c>
      <c r="D29" s="20" t="s">
        <v>125</v>
      </c>
      <c r="E29" s="20" t="s">
        <v>126</v>
      </c>
      <c r="F29" s="20" t="s">
        <v>229</v>
      </c>
      <c r="G29" s="20" t="s">
        <v>126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0" t="s">
        <v>228</v>
      </c>
      <c r="C30" s="20" t="s">
        <v>126</v>
      </c>
      <c r="D30" s="20" t="s">
        <v>125</v>
      </c>
      <c r="E30" s="20" t="s">
        <v>126</v>
      </c>
      <c r="F30" s="20" t="s">
        <v>229</v>
      </c>
      <c r="G30" s="20" t="s">
        <v>126</v>
      </c>
      <c r="H30" s="23">
        <v>940904.06</v>
      </c>
      <c r="I30" s="23">
        <v>940904.06</v>
      </c>
      <c r="J30" s="23"/>
      <c r="K30" s="23"/>
      <c r="L30" s="23">
        <v>940904.06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0" t="s">
        <v>230</v>
      </c>
      <c r="C31" s="20" t="s">
        <v>231</v>
      </c>
      <c r="D31" s="20" t="s">
        <v>90</v>
      </c>
      <c r="E31" s="20" t="s">
        <v>91</v>
      </c>
      <c r="F31" s="20" t="s">
        <v>232</v>
      </c>
      <c r="G31" s="20" t="s">
        <v>233</v>
      </c>
      <c r="H31" s="23">
        <v>50000</v>
      </c>
      <c r="I31" s="23">
        <v>50000</v>
      </c>
      <c r="J31" s="23"/>
      <c r="K31" s="23"/>
      <c r="L31" s="23">
        <v>50000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0" t="s">
        <v>230</v>
      </c>
      <c r="C32" s="20" t="s">
        <v>231</v>
      </c>
      <c r="D32" s="20" t="s">
        <v>90</v>
      </c>
      <c r="E32" s="20" t="s">
        <v>91</v>
      </c>
      <c r="F32" s="20" t="s">
        <v>234</v>
      </c>
      <c r="G32" s="20" t="s">
        <v>235</v>
      </c>
      <c r="H32" s="23">
        <v>71700</v>
      </c>
      <c r="I32" s="23">
        <v>71700</v>
      </c>
      <c r="J32" s="23"/>
      <c r="K32" s="23"/>
      <c r="L32" s="23">
        <v>71700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0" t="s">
        <v>230</v>
      </c>
      <c r="C33" s="20" t="s">
        <v>231</v>
      </c>
      <c r="D33" s="20" t="s">
        <v>90</v>
      </c>
      <c r="E33" s="20" t="s">
        <v>91</v>
      </c>
      <c r="F33" s="20" t="s">
        <v>236</v>
      </c>
      <c r="G33" s="20" t="s">
        <v>237</v>
      </c>
      <c r="H33" s="23">
        <v>97680</v>
      </c>
      <c r="I33" s="23">
        <v>97680</v>
      </c>
      <c r="J33" s="23"/>
      <c r="K33" s="23"/>
      <c r="L33" s="23">
        <v>97680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0" t="s">
        <v>230</v>
      </c>
      <c r="C34" s="20" t="s">
        <v>231</v>
      </c>
      <c r="D34" s="20" t="s">
        <v>90</v>
      </c>
      <c r="E34" s="20" t="s">
        <v>91</v>
      </c>
      <c r="F34" s="20" t="s">
        <v>238</v>
      </c>
      <c r="G34" s="20" t="s">
        <v>239</v>
      </c>
      <c r="H34" s="23">
        <v>50000</v>
      </c>
      <c r="I34" s="23">
        <v>50000</v>
      </c>
      <c r="J34" s="23"/>
      <c r="K34" s="23"/>
      <c r="L34" s="23">
        <v>50000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0" t="s">
        <v>230</v>
      </c>
      <c r="C35" s="20" t="s">
        <v>231</v>
      </c>
      <c r="D35" s="20" t="s">
        <v>90</v>
      </c>
      <c r="E35" s="20" t="s">
        <v>91</v>
      </c>
      <c r="F35" s="20" t="s">
        <v>240</v>
      </c>
      <c r="G35" s="20" t="s">
        <v>241</v>
      </c>
      <c r="H35" s="23">
        <v>40000</v>
      </c>
      <c r="I35" s="23">
        <v>40000</v>
      </c>
      <c r="J35" s="23"/>
      <c r="K35" s="23"/>
      <c r="L35" s="23">
        <v>40000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0" t="s">
        <v>242</v>
      </c>
      <c r="C36" s="20" t="s">
        <v>181</v>
      </c>
      <c r="D36" s="20" t="s">
        <v>90</v>
      </c>
      <c r="E36" s="20" t="s">
        <v>91</v>
      </c>
      <c r="F36" s="20" t="s">
        <v>243</v>
      </c>
      <c r="G36" s="20" t="s">
        <v>181</v>
      </c>
      <c r="H36" s="23">
        <v>8300</v>
      </c>
      <c r="I36" s="23">
        <v>8300</v>
      </c>
      <c r="J36" s="23"/>
      <c r="K36" s="23"/>
      <c r="L36" s="23">
        <v>8300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0" t="s">
        <v>244</v>
      </c>
      <c r="C37" s="20" t="s">
        <v>245</v>
      </c>
      <c r="D37" s="20" t="s">
        <v>103</v>
      </c>
      <c r="E37" s="20" t="s">
        <v>104</v>
      </c>
      <c r="F37" s="20" t="s">
        <v>238</v>
      </c>
      <c r="G37" s="20" t="s">
        <v>239</v>
      </c>
      <c r="H37" s="23">
        <v>15000</v>
      </c>
      <c r="I37" s="23">
        <v>15000</v>
      </c>
      <c r="J37" s="23"/>
      <c r="K37" s="23"/>
      <c r="L37" s="23">
        <v>15000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0" t="s">
        <v>246</v>
      </c>
      <c r="C38" s="20" t="s">
        <v>247</v>
      </c>
      <c r="D38" s="20" t="s">
        <v>90</v>
      </c>
      <c r="E38" s="20" t="s">
        <v>91</v>
      </c>
      <c r="F38" s="20" t="s">
        <v>248</v>
      </c>
      <c r="G38" s="20" t="s">
        <v>249</v>
      </c>
      <c r="H38" s="23">
        <v>58520.52</v>
      </c>
      <c r="I38" s="23">
        <v>58520.52</v>
      </c>
      <c r="J38" s="23"/>
      <c r="K38" s="23"/>
      <c r="L38" s="23">
        <v>58520.52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0" t="s">
        <v>250</v>
      </c>
      <c r="C39" s="20" t="s">
        <v>251</v>
      </c>
      <c r="D39" s="20" t="s">
        <v>90</v>
      </c>
      <c r="E39" s="20" t="s">
        <v>91</v>
      </c>
      <c r="F39" s="20" t="s">
        <v>252</v>
      </c>
      <c r="G39" s="20" t="s">
        <v>251</v>
      </c>
      <c r="H39" s="23">
        <v>78027.36</v>
      </c>
      <c r="I39" s="23">
        <v>78027.36</v>
      </c>
      <c r="J39" s="23"/>
      <c r="K39" s="23"/>
      <c r="L39" s="23">
        <v>78027.36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0" t="s">
        <v>253</v>
      </c>
      <c r="C40" s="20" t="s">
        <v>254</v>
      </c>
      <c r="D40" s="20" t="s">
        <v>90</v>
      </c>
      <c r="E40" s="20" t="s">
        <v>91</v>
      </c>
      <c r="F40" s="20" t="s">
        <v>255</v>
      </c>
      <c r="G40" s="20" t="s">
        <v>254</v>
      </c>
      <c r="H40" s="23">
        <v>1584</v>
      </c>
      <c r="I40" s="23">
        <v>1584</v>
      </c>
      <c r="J40" s="23"/>
      <c r="K40" s="23"/>
      <c r="L40" s="23">
        <v>1584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0" t="s">
        <v>256</v>
      </c>
      <c r="C41" s="20" t="s">
        <v>257</v>
      </c>
      <c r="D41" s="20" t="s">
        <v>90</v>
      </c>
      <c r="E41" s="20" t="s">
        <v>91</v>
      </c>
      <c r="F41" s="20" t="s">
        <v>258</v>
      </c>
      <c r="G41" s="20" t="s">
        <v>257</v>
      </c>
      <c r="H41" s="23">
        <v>150000</v>
      </c>
      <c r="I41" s="23">
        <v>150000</v>
      </c>
      <c r="J41" s="23"/>
      <c r="K41" s="23"/>
      <c r="L41" s="23">
        <v>150000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0" t="s">
        <v>259</v>
      </c>
      <c r="C42" s="20" t="s">
        <v>260</v>
      </c>
      <c r="D42" s="20" t="s">
        <v>103</v>
      </c>
      <c r="E42" s="20" t="s">
        <v>104</v>
      </c>
      <c r="F42" s="20" t="s">
        <v>261</v>
      </c>
      <c r="G42" s="20" t="s">
        <v>262</v>
      </c>
      <c r="H42" s="23">
        <v>548324.4</v>
      </c>
      <c r="I42" s="23">
        <v>548324.4</v>
      </c>
      <c r="J42" s="23"/>
      <c r="K42" s="23"/>
      <c r="L42" s="23">
        <v>548324.4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0" t="s">
        <v>263</v>
      </c>
      <c r="C43" s="20" t="s">
        <v>264</v>
      </c>
      <c r="D43" s="20" t="s">
        <v>92</v>
      </c>
      <c r="E43" s="20" t="s">
        <v>93</v>
      </c>
      <c r="F43" s="20" t="s">
        <v>214</v>
      </c>
      <c r="G43" s="20" t="s">
        <v>215</v>
      </c>
      <c r="H43" s="23">
        <v>2000000</v>
      </c>
      <c r="I43" s="23"/>
      <c r="J43" s="23"/>
      <c r="K43" s="23"/>
      <c r="L43" s="23"/>
      <c r="M43" s="23"/>
      <c r="N43" s="23"/>
      <c r="O43" s="23"/>
      <c r="P43" s="23"/>
      <c r="Q43" s="23"/>
      <c r="R43" s="23">
        <v>2000000</v>
      </c>
      <c r="S43" s="23"/>
      <c r="T43" s="23">
        <v>2000000</v>
      </c>
      <c r="U43" s="23"/>
      <c r="V43" s="23"/>
      <c r="W43" s="23"/>
    </row>
    <row r="44" ht="21" customHeight="1" spans="1:23">
      <c r="A44" s="22" t="s">
        <v>56</v>
      </c>
      <c r="B44" s="22"/>
      <c r="C44" s="22"/>
      <c r="D44" s="22"/>
      <c r="E44" s="22"/>
      <c r="F44" s="22"/>
      <c r="G44" s="22"/>
      <c r="H44" s="23">
        <v>15819002.62</v>
      </c>
      <c r="I44" s="23">
        <v>13819002.62</v>
      </c>
      <c r="J44" s="23"/>
      <c r="K44" s="23"/>
      <c r="L44" s="23">
        <v>13819002.62</v>
      </c>
      <c r="M44" s="23"/>
      <c r="N44" s="23"/>
      <c r="O44" s="23"/>
      <c r="P44" s="23"/>
      <c r="Q44" s="23"/>
      <c r="R44" s="23">
        <v>2000000</v>
      </c>
      <c r="S44" s="23"/>
      <c r="T44" s="23">
        <v>2000000</v>
      </c>
      <c r="U44" s="23"/>
      <c r="V44" s="23"/>
      <c r="W44" s="23"/>
    </row>
  </sheetData>
  <mergeCells count="30">
    <mergeCell ref="A2:W2"/>
    <mergeCell ref="A3:G3"/>
    <mergeCell ref="H4:W4"/>
    <mergeCell ref="I5:M5"/>
    <mergeCell ref="N5:P5"/>
    <mergeCell ref="R5:W5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6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56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56"/>
      <c r="W1" s="36" t="s">
        <v>265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"单位名称："&amp;"临沧市检验检测认证院"</f>
        <v>单位名称：临沧市检验检测认证院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6"/>
      <c r="W3" s="36" t="s">
        <v>176</v>
      </c>
    </row>
    <row r="4" ht="18.75" customHeight="1" spans="1:23">
      <c r="A4" s="9" t="s">
        <v>266</v>
      </c>
      <c r="B4" s="10" t="s">
        <v>190</v>
      </c>
      <c r="C4" s="9" t="s">
        <v>191</v>
      </c>
      <c r="D4" s="9" t="s">
        <v>267</v>
      </c>
      <c r="E4" s="10" t="s">
        <v>192</v>
      </c>
      <c r="F4" s="10" t="s">
        <v>193</v>
      </c>
      <c r="G4" s="10" t="s">
        <v>268</v>
      </c>
      <c r="H4" s="10" t="s">
        <v>269</v>
      </c>
      <c r="I4" s="28" t="s">
        <v>56</v>
      </c>
      <c r="J4" s="11" t="s">
        <v>270</v>
      </c>
      <c r="K4" s="12"/>
      <c r="L4" s="12"/>
      <c r="M4" s="13"/>
      <c r="N4" s="11" t="s">
        <v>198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9"/>
      <c r="C5" s="14"/>
      <c r="D5" s="14"/>
      <c r="E5" s="15"/>
      <c r="F5" s="15"/>
      <c r="G5" s="15"/>
      <c r="H5" s="15"/>
      <c r="I5" s="29"/>
      <c r="J5" s="159" t="s">
        <v>59</v>
      </c>
      <c r="K5" s="160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204</v>
      </c>
      <c r="U5" s="9" t="s">
        <v>67</v>
      </c>
      <c r="V5" s="9" t="s">
        <v>68</v>
      </c>
      <c r="W5" s="9" t="s">
        <v>69</v>
      </c>
    </row>
    <row r="6" ht="18.75" customHeight="1" spans="1:23">
      <c r="A6" s="29"/>
      <c r="B6" s="29"/>
      <c r="C6" s="29"/>
      <c r="D6" s="29"/>
      <c r="E6" s="29"/>
      <c r="F6" s="29"/>
      <c r="G6" s="29"/>
      <c r="H6" s="29"/>
      <c r="I6" s="29"/>
      <c r="J6" s="161" t="s">
        <v>58</v>
      </c>
      <c r="K6" s="148"/>
      <c r="L6" s="29"/>
      <c r="M6" s="29"/>
      <c r="N6" s="29"/>
      <c r="O6" s="29"/>
      <c r="P6" s="29"/>
      <c r="Q6" s="29"/>
      <c r="R6" s="29"/>
      <c r="S6" s="162"/>
      <c r="T6" s="162"/>
      <c r="U6" s="162"/>
      <c r="V6" s="162"/>
      <c r="W6" s="162"/>
    </row>
    <row r="7" ht="18.75" customHeight="1" spans="1:23">
      <c r="A7" s="16"/>
      <c r="B7" s="30"/>
      <c r="C7" s="16"/>
      <c r="D7" s="16"/>
      <c r="E7" s="17"/>
      <c r="F7" s="17"/>
      <c r="G7" s="17"/>
      <c r="H7" s="17"/>
      <c r="I7" s="30"/>
      <c r="J7" s="44" t="s">
        <v>58</v>
      </c>
      <c r="K7" s="44" t="s">
        <v>271</v>
      </c>
      <c r="L7" s="17"/>
      <c r="M7" s="17"/>
      <c r="N7" s="17"/>
      <c r="O7" s="17"/>
      <c r="P7" s="17"/>
      <c r="Q7" s="17"/>
      <c r="R7" s="17"/>
      <c r="S7" s="17"/>
      <c r="T7" s="17"/>
      <c r="U7" s="30"/>
      <c r="V7" s="17"/>
      <c r="W7" s="17"/>
    </row>
    <row r="8" ht="18.75" customHeight="1" spans="1:23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57">
        <v>21</v>
      </c>
      <c r="V8" s="157">
        <v>22</v>
      </c>
      <c r="W8" s="157">
        <v>23</v>
      </c>
    </row>
    <row r="9" ht="18.75" customHeight="1" spans="1:23">
      <c r="A9" s="20"/>
      <c r="B9" s="20"/>
      <c r="C9" s="20" t="s">
        <v>272</v>
      </c>
      <c r="D9" s="20"/>
      <c r="E9" s="20"/>
      <c r="F9" s="20"/>
      <c r="G9" s="20"/>
      <c r="H9" s="20"/>
      <c r="I9" s="23">
        <v>3300000</v>
      </c>
      <c r="J9" s="23"/>
      <c r="K9" s="23"/>
      <c r="L9" s="23"/>
      <c r="M9" s="23"/>
      <c r="N9" s="23"/>
      <c r="O9" s="23"/>
      <c r="P9" s="23"/>
      <c r="Q9" s="23"/>
      <c r="R9" s="23">
        <v>3300000</v>
      </c>
      <c r="S9" s="23"/>
      <c r="T9" s="23">
        <v>3300000</v>
      </c>
      <c r="U9" s="23"/>
      <c r="V9" s="23"/>
      <c r="W9" s="23"/>
    </row>
    <row r="10" ht="18.75" customHeight="1" spans="1:23">
      <c r="A10" s="31" t="s">
        <v>273</v>
      </c>
      <c r="B10" s="31" t="s">
        <v>274</v>
      </c>
      <c r="C10" s="31" t="s">
        <v>272</v>
      </c>
      <c r="D10" s="31" t="s">
        <v>71</v>
      </c>
      <c r="E10" s="31" t="s">
        <v>92</v>
      </c>
      <c r="F10" s="31" t="s">
        <v>93</v>
      </c>
      <c r="G10" s="31" t="s">
        <v>275</v>
      </c>
      <c r="H10" s="31" t="s">
        <v>276</v>
      </c>
      <c r="I10" s="23">
        <v>3300000</v>
      </c>
      <c r="J10" s="23"/>
      <c r="K10" s="23"/>
      <c r="L10" s="23"/>
      <c r="M10" s="23"/>
      <c r="N10" s="23"/>
      <c r="O10" s="23"/>
      <c r="P10" s="23"/>
      <c r="Q10" s="23"/>
      <c r="R10" s="23">
        <v>3300000</v>
      </c>
      <c r="S10" s="23"/>
      <c r="T10" s="23">
        <v>3300000</v>
      </c>
      <c r="U10" s="23"/>
      <c r="V10" s="23"/>
      <c r="W10" s="23"/>
    </row>
    <row r="11" ht="18.75" customHeight="1" spans="1:23">
      <c r="A11" s="24"/>
      <c r="B11" s="24"/>
      <c r="C11" s="20" t="s">
        <v>277</v>
      </c>
      <c r="D11" s="24"/>
      <c r="E11" s="24"/>
      <c r="F11" s="24"/>
      <c r="G11" s="24"/>
      <c r="H11" s="24"/>
      <c r="I11" s="23">
        <v>5773100</v>
      </c>
      <c r="J11" s="23"/>
      <c r="K11" s="23"/>
      <c r="L11" s="23"/>
      <c r="M11" s="23"/>
      <c r="N11" s="23"/>
      <c r="O11" s="23"/>
      <c r="P11" s="23"/>
      <c r="Q11" s="23"/>
      <c r="R11" s="23">
        <v>5773100</v>
      </c>
      <c r="S11" s="23"/>
      <c r="T11" s="23">
        <v>5773100</v>
      </c>
      <c r="U11" s="23"/>
      <c r="V11" s="23"/>
      <c r="W11" s="23"/>
    </row>
    <row r="12" ht="18.75" customHeight="1" spans="1:23">
      <c r="A12" s="31" t="s">
        <v>273</v>
      </c>
      <c r="B12" s="31" t="s">
        <v>278</v>
      </c>
      <c r="C12" s="31" t="s">
        <v>277</v>
      </c>
      <c r="D12" s="31" t="s">
        <v>71</v>
      </c>
      <c r="E12" s="31" t="s">
        <v>92</v>
      </c>
      <c r="F12" s="31" t="s">
        <v>93</v>
      </c>
      <c r="G12" s="31" t="s">
        <v>238</v>
      </c>
      <c r="H12" s="31" t="s">
        <v>239</v>
      </c>
      <c r="I12" s="23">
        <v>65000</v>
      </c>
      <c r="J12" s="23"/>
      <c r="K12" s="23"/>
      <c r="L12" s="23"/>
      <c r="M12" s="23"/>
      <c r="N12" s="23"/>
      <c r="O12" s="23"/>
      <c r="P12" s="23"/>
      <c r="Q12" s="23"/>
      <c r="R12" s="23">
        <v>65000</v>
      </c>
      <c r="S12" s="23"/>
      <c r="T12" s="23">
        <v>65000</v>
      </c>
      <c r="U12" s="23"/>
      <c r="V12" s="23"/>
      <c r="W12" s="23"/>
    </row>
    <row r="13" ht="18.75" customHeight="1" spans="1:23">
      <c r="A13" s="31" t="s">
        <v>273</v>
      </c>
      <c r="B13" s="31" t="s">
        <v>278</v>
      </c>
      <c r="C13" s="31" t="s">
        <v>277</v>
      </c>
      <c r="D13" s="31" t="s">
        <v>71</v>
      </c>
      <c r="E13" s="31" t="s">
        <v>92</v>
      </c>
      <c r="F13" s="31" t="s">
        <v>93</v>
      </c>
      <c r="G13" s="31" t="s">
        <v>238</v>
      </c>
      <c r="H13" s="31" t="s">
        <v>239</v>
      </c>
      <c r="I13" s="23">
        <v>256505</v>
      </c>
      <c r="J13" s="23"/>
      <c r="K13" s="23"/>
      <c r="L13" s="23"/>
      <c r="M13" s="23"/>
      <c r="N13" s="23"/>
      <c r="O13" s="23"/>
      <c r="P13" s="23"/>
      <c r="Q13" s="23"/>
      <c r="R13" s="23">
        <v>256505</v>
      </c>
      <c r="S13" s="23"/>
      <c r="T13" s="23">
        <v>256505</v>
      </c>
      <c r="U13" s="23"/>
      <c r="V13" s="23"/>
      <c r="W13" s="23"/>
    </row>
    <row r="14" ht="18.75" customHeight="1" spans="1:23">
      <c r="A14" s="31" t="s">
        <v>273</v>
      </c>
      <c r="B14" s="31" t="s">
        <v>278</v>
      </c>
      <c r="C14" s="31" t="s">
        <v>277</v>
      </c>
      <c r="D14" s="31" t="s">
        <v>71</v>
      </c>
      <c r="E14" s="31" t="s">
        <v>92</v>
      </c>
      <c r="F14" s="31" t="s">
        <v>93</v>
      </c>
      <c r="G14" s="31" t="s">
        <v>238</v>
      </c>
      <c r="H14" s="31" t="s">
        <v>239</v>
      </c>
      <c r="I14" s="23">
        <v>8750</v>
      </c>
      <c r="J14" s="23"/>
      <c r="K14" s="23"/>
      <c r="L14" s="23"/>
      <c r="M14" s="23"/>
      <c r="N14" s="23"/>
      <c r="O14" s="23"/>
      <c r="P14" s="23"/>
      <c r="Q14" s="23"/>
      <c r="R14" s="23">
        <v>8750</v>
      </c>
      <c r="S14" s="23"/>
      <c r="T14" s="23">
        <v>8750</v>
      </c>
      <c r="U14" s="23"/>
      <c r="V14" s="23"/>
      <c r="W14" s="23"/>
    </row>
    <row r="15" ht="18.75" customHeight="1" spans="1:23">
      <c r="A15" s="31" t="s">
        <v>273</v>
      </c>
      <c r="B15" s="31" t="s">
        <v>278</v>
      </c>
      <c r="C15" s="31" t="s">
        <v>277</v>
      </c>
      <c r="D15" s="31" t="s">
        <v>71</v>
      </c>
      <c r="E15" s="31" t="s">
        <v>92</v>
      </c>
      <c r="F15" s="31" t="s">
        <v>93</v>
      </c>
      <c r="G15" s="31" t="s">
        <v>279</v>
      </c>
      <c r="H15" s="31" t="s">
        <v>280</v>
      </c>
      <c r="I15" s="23">
        <v>25000</v>
      </c>
      <c r="J15" s="23"/>
      <c r="K15" s="23"/>
      <c r="L15" s="23"/>
      <c r="M15" s="23"/>
      <c r="N15" s="23"/>
      <c r="O15" s="23"/>
      <c r="P15" s="23"/>
      <c r="Q15" s="23"/>
      <c r="R15" s="23">
        <v>25000</v>
      </c>
      <c r="S15" s="23"/>
      <c r="T15" s="23">
        <v>25000</v>
      </c>
      <c r="U15" s="23"/>
      <c r="V15" s="23"/>
      <c r="W15" s="23"/>
    </row>
    <row r="16" ht="18.75" customHeight="1" spans="1:23">
      <c r="A16" s="31" t="s">
        <v>273</v>
      </c>
      <c r="B16" s="31" t="s">
        <v>278</v>
      </c>
      <c r="C16" s="31" t="s">
        <v>277</v>
      </c>
      <c r="D16" s="31" t="s">
        <v>71</v>
      </c>
      <c r="E16" s="31" t="s">
        <v>92</v>
      </c>
      <c r="F16" s="31" t="s">
        <v>93</v>
      </c>
      <c r="G16" s="31" t="s">
        <v>232</v>
      </c>
      <c r="H16" s="31" t="s">
        <v>233</v>
      </c>
      <c r="I16" s="23">
        <v>60000</v>
      </c>
      <c r="J16" s="23"/>
      <c r="K16" s="23"/>
      <c r="L16" s="23"/>
      <c r="M16" s="23"/>
      <c r="N16" s="23"/>
      <c r="O16" s="23"/>
      <c r="P16" s="23"/>
      <c r="Q16" s="23"/>
      <c r="R16" s="23">
        <v>60000</v>
      </c>
      <c r="S16" s="23"/>
      <c r="T16" s="23">
        <v>60000</v>
      </c>
      <c r="U16" s="23"/>
      <c r="V16" s="23"/>
      <c r="W16" s="23"/>
    </row>
    <row r="17" ht="18.75" customHeight="1" spans="1:23">
      <c r="A17" s="31" t="s">
        <v>273</v>
      </c>
      <c r="B17" s="31" t="s">
        <v>278</v>
      </c>
      <c r="C17" s="31" t="s">
        <v>277</v>
      </c>
      <c r="D17" s="31" t="s">
        <v>71</v>
      </c>
      <c r="E17" s="31" t="s">
        <v>92</v>
      </c>
      <c r="F17" s="31" t="s">
        <v>93</v>
      </c>
      <c r="G17" s="31" t="s">
        <v>234</v>
      </c>
      <c r="H17" s="31" t="s">
        <v>235</v>
      </c>
      <c r="I17" s="23">
        <v>30000</v>
      </c>
      <c r="J17" s="23"/>
      <c r="K17" s="23"/>
      <c r="L17" s="23"/>
      <c r="M17" s="23"/>
      <c r="N17" s="23"/>
      <c r="O17" s="23"/>
      <c r="P17" s="23"/>
      <c r="Q17" s="23"/>
      <c r="R17" s="23">
        <v>30000</v>
      </c>
      <c r="S17" s="23"/>
      <c r="T17" s="23">
        <v>30000</v>
      </c>
      <c r="U17" s="23"/>
      <c r="V17" s="23"/>
      <c r="W17" s="23"/>
    </row>
    <row r="18" ht="18.75" customHeight="1" spans="1:23">
      <c r="A18" s="31" t="s">
        <v>273</v>
      </c>
      <c r="B18" s="31" t="s">
        <v>278</v>
      </c>
      <c r="C18" s="31" t="s">
        <v>277</v>
      </c>
      <c r="D18" s="31" t="s">
        <v>71</v>
      </c>
      <c r="E18" s="31" t="s">
        <v>92</v>
      </c>
      <c r="F18" s="31" t="s">
        <v>93</v>
      </c>
      <c r="G18" s="31" t="s">
        <v>281</v>
      </c>
      <c r="H18" s="31" t="s">
        <v>282</v>
      </c>
      <c r="I18" s="23">
        <v>300000</v>
      </c>
      <c r="J18" s="23"/>
      <c r="K18" s="23"/>
      <c r="L18" s="23"/>
      <c r="M18" s="23"/>
      <c r="N18" s="23"/>
      <c r="O18" s="23"/>
      <c r="P18" s="23"/>
      <c r="Q18" s="23"/>
      <c r="R18" s="23">
        <v>300000</v>
      </c>
      <c r="S18" s="23"/>
      <c r="T18" s="23">
        <v>300000</v>
      </c>
      <c r="U18" s="23"/>
      <c r="V18" s="23"/>
      <c r="W18" s="23"/>
    </row>
    <row r="19" ht="18.75" customHeight="1" spans="1:23">
      <c r="A19" s="31" t="s">
        <v>273</v>
      </c>
      <c r="B19" s="31" t="s">
        <v>278</v>
      </c>
      <c r="C19" s="31" t="s">
        <v>277</v>
      </c>
      <c r="D19" s="31" t="s">
        <v>71</v>
      </c>
      <c r="E19" s="31" t="s">
        <v>92</v>
      </c>
      <c r="F19" s="31" t="s">
        <v>93</v>
      </c>
      <c r="G19" s="31" t="s">
        <v>236</v>
      </c>
      <c r="H19" s="31" t="s">
        <v>237</v>
      </c>
      <c r="I19" s="23">
        <v>517800</v>
      </c>
      <c r="J19" s="23"/>
      <c r="K19" s="23"/>
      <c r="L19" s="23"/>
      <c r="M19" s="23"/>
      <c r="N19" s="23"/>
      <c r="O19" s="23"/>
      <c r="P19" s="23"/>
      <c r="Q19" s="23"/>
      <c r="R19" s="23">
        <v>517800</v>
      </c>
      <c r="S19" s="23"/>
      <c r="T19" s="23">
        <v>517800</v>
      </c>
      <c r="U19" s="23"/>
      <c r="V19" s="23"/>
      <c r="W19" s="23"/>
    </row>
    <row r="20" ht="18.75" customHeight="1" spans="1:23">
      <c r="A20" s="31" t="s">
        <v>273</v>
      </c>
      <c r="B20" s="31" t="s">
        <v>278</v>
      </c>
      <c r="C20" s="31" t="s">
        <v>277</v>
      </c>
      <c r="D20" s="31" t="s">
        <v>71</v>
      </c>
      <c r="E20" s="31" t="s">
        <v>92</v>
      </c>
      <c r="F20" s="31" t="s">
        <v>93</v>
      </c>
      <c r="G20" s="31" t="s">
        <v>283</v>
      </c>
      <c r="H20" s="31" t="s">
        <v>284</v>
      </c>
      <c r="I20" s="23">
        <v>225200</v>
      </c>
      <c r="J20" s="23"/>
      <c r="K20" s="23"/>
      <c r="L20" s="23"/>
      <c r="M20" s="23"/>
      <c r="N20" s="23"/>
      <c r="O20" s="23"/>
      <c r="P20" s="23"/>
      <c r="Q20" s="23"/>
      <c r="R20" s="23">
        <v>225200</v>
      </c>
      <c r="S20" s="23"/>
      <c r="T20" s="23">
        <v>225200</v>
      </c>
      <c r="U20" s="23"/>
      <c r="V20" s="23"/>
      <c r="W20" s="23"/>
    </row>
    <row r="21" ht="18.75" customHeight="1" spans="1:23">
      <c r="A21" s="31" t="s">
        <v>273</v>
      </c>
      <c r="B21" s="31" t="s">
        <v>278</v>
      </c>
      <c r="C21" s="31" t="s">
        <v>277</v>
      </c>
      <c r="D21" s="31" t="s">
        <v>71</v>
      </c>
      <c r="E21" s="31" t="s">
        <v>92</v>
      </c>
      <c r="F21" s="31" t="s">
        <v>93</v>
      </c>
      <c r="G21" s="31" t="s">
        <v>248</v>
      </c>
      <c r="H21" s="31" t="s">
        <v>249</v>
      </c>
      <c r="I21" s="23">
        <v>50000</v>
      </c>
      <c r="J21" s="23"/>
      <c r="K21" s="23"/>
      <c r="L21" s="23"/>
      <c r="M21" s="23"/>
      <c r="N21" s="23"/>
      <c r="O21" s="23"/>
      <c r="P21" s="23"/>
      <c r="Q21" s="23"/>
      <c r="R21" s="23">
        <v>50000</v>
      </c>
      <c r="S21" s="23"/>
      <c r="T21" s="23">
        <v>50000</v>
      </c>
      <c r="U21" s="23"/>
      <c r="V21" s="23"/>
      <c r="W21" s="23"/>
    </row>
    <row r="22" ht="18.75" customHeight="1" spans="1:23">
      <c r="A22" s="31" t="s">
        <v>273</v>
      </c>
      <c r="B22" s="31" t="s">
        <v>278</v>
      </c>
      <c r="C22" s="31" t="s">
        <v>277</v>
      </c>
      <c r="D22" s="31" t="s">
        <v>71</v>
      </c>
      <c r="E22" s="31" t="s">
        <v>92</v>
      </c>
      <c r="F22" s="31" t="s">
        <v>93</v>
      </c>
      <c r="G22" s="31" t="s">
        <v>285</v>
      </c>
      <c r="H22" s="31" t="s">
        <v>286</v>
      </c>
      <c r="I22" s="23">
        <v>213745</v>
      </c>
      <c r="J22" s="23"/>
      <c r="K22" s="23"/>
      <c r="L22" s="23"/>
      <c r="M22" s="23"/>
      <c r="N22" s="23"/>
      <c r="O22" s="23"/>
      <c r="P22" s="23"/>
      <c r="Q22" s="23"/>
      <c r="R22" s="23">
        <v>213745</v>
      </c>
      <c r="S22" s="23"/>
      <c r="T22" s="23">
        <v>213745</v>
      </c>
      <c r="U22" s="23"/>
      <c r="V22" s="23"/>
      <c r="W22" s="23"/>
    </row>
    <row r="23" ht="18.75" customHeight="1" spans="1:23">
      <c r="A23" s="31" t="s">
        <v>273</v>
      </c>
      <c r="B23" s="31" t="s">
        <v>278</v>
      </c>
      <c r="C23" s="31" t="s">
        <v>277</v>
      </c>
      <c r="D23" s="31" t="s">
        <v>71</v>
      </c>
      <c r="E23" s="31" t="s">
        <v>92</v>
      </c>
      <c r="F23" s="31" t="s">
        <v>93</v>
      </c>
      <c r="G23" s="31" t="s">
        <v>287</v>
      </c>
      <c r="H23" s="31" t="s">
        <v>288</v>
      </c>
      <c r="I23" s="23">
        <v>960000</v>
      </c>
      <c r="J23" s="23"/>
      <c r="K23" s="23"/>
      <c r="L23" s="23"/>
      <c r="M23" s="23"/>
      <c r="N23" s="23"/>
      <c r="O23" s="23"/>
      <c r="P23" s="23"/>
      <c r="Q23" s="23"/>
      <c r="R23" s="23">
        <v>960000</v>
      </c>
      <c r="S23" s="23"/>
      <c r="T23" s="23">
        <v>960000</v>
      </c>
      <c r="U23" s="23"/>
      <c r="V23" s="23"/>
      <c r="W23" s="23"/>
    </row>
    <row r="24" ht="18.75" customHeight="1" spans="1:23">
      <c r="A24" s="31" t="s">
        <v>273</v>
      </c>
      <c r="B24" s="31" t="s">
        <v>278</v>
      </c>
      <c r="C24" s="31" t="s">
        <v>277</v>
      </c>
      <c r="D24" s="31" t="s">
        <v>71</v>
      </c>
      <c r="E24" s="31" t="s">
        <v>92</v>
      </c>
      <c r="F24" s="31" t="s">
        <v>93</v>
      </c>
      <c r="G24" s="31" t="s">
        <v>289</v>
      </c>
      <c r="H24" s="31" t="s">
        <v>290</v>
      </c>
      <c r="I24" s="23">
        <v>1203100</v>
      </c>
      <c r="J24" s="23"/>
      <c r="K24" s="23"/>
      <c r="L24" s="23"/>
      <c r="M24" s="23"/>
      <c r="N24" s="23"/>
      <c r="O24" s="23"/>
      <c r="P24" s="23"/>
      <c r="Q24" s="23"/>
      <c r="R24" s="23">
        <v>1203100</v>
      </c>
      <c r="S24" s="23"/>
      <c r="T24" s="23">
        <v>1203100</v>
      </c>
      <c r="U24" s="23"/>
      <c r="V24" s="23"/>
      <c r="W24" s="23"/>
    </row>
    <row r="25" ht="18.75" customHeight="1" spans="1:23">
      <c r="A25" s="31" t="s">
        <v>273</v>
      </c>
      <c r="B25" s="31" t="s">
        <v>278</v>
      </c>
      <c r="C25" s="31" t="s">
        <v>277</v>
      </c>
      <c r="D25" s="31" t="s">
        <v>71</v>
      </c>
      <c r="E25" s="31" t="s">
        <v>92</v>
      </c>
      <c r="F25" s="31" t="s">
        <v>93</v>
      </c>
      <c r="G25" s="31" t="s">
        <v>252</v>
      </c>
      <c r="H25" s="31" t="s">
        <v>251</v>
      </c>
      <c r="I25" s="23">
        <v>300000</v>
      </c>
      <c r="J25" s="23"/>
      <c r="K25" s="23"/>
      <c r="L25" s="23"/>
      <c r="M25" s="23"/>
      <c r="N25" s="23"/>
      <c r="O25" s="23"/>
      <c r="P25" s="23"/>
      <c r="Q25" s="23"/>
      <c r="R25" s="23">
        <v>300000</v>
      </c>
      <c r="S25" s="23"/>
      <c r="T25" s="23">
        <v>300000</v>
      </c>
      <c r="U25" s="23"/>
      <c r="V25" s="23"/>
      <c r="W25" s="23"/>
    </row>
    <row r="26" ht="18.75" customHeight="1" spans="1:23">
      <c r="A26" s="31" t="s">
        <v>273</v>
      </c>
      <c r="B26" s="31" t="s">
        <v>278</v>
      </c>
      <c r="C26" s="31" t="s">
        <v>277</v>
      </c>
      <c r="D26" s="31" t="s">
        <v>71</v>
      </c>
      <c r="E26" s="31" t="s">
        <v>92</v>
      </c>
      <c r="F26" s="31" t="s">
        <v>93</v>
      </c>
      <c r="G26" s="31" t="s">
        <v>258</v>
      </c>
      <c r="H26" s="31" t="s">
        <v>257</v>
      </c>
      <c r="I26" s="23">
        <v>132000</v>
      </c>
      <c r="J26" s="23"/>
      <c r="K26" s="23"/>
      <c r="L26" s="23"/>
      <c r="M26" s="23"/>
      <c r="N26" s="23"/>
      <c r="O26" s="23"/>
      <c r="P26" s="23"/>
      <c r="Q26" s="23"/>
      <c r="R26" s="23">
        <v>132000</v>
      </c>
      <c r="S26" s="23"/>
      <c r="T26" s="23">
        <v>132000</v>
      </c>
      <c r="U26" s="23"/>
      <c r="V26" s="23"/>
      <c r="W26" s="23"/>
    </row>
    <row r="27" ht="18.75" customHeight="1" spans="1:23">
      <c r="A27" s="31" t="s">
        <v>273</v>
      </c>
      <c r="B27" s="31" t="s">
        <v>278</v>
      </c>
      <c r="C27" s="31" t="s">
        <v>277</v>
      </c>
      <c r="D27" s="31" t="s">
        <v>71</v>
      </c>
      <c r="E27" s="31" t="s">
        <v>92</v>
      </c>
      <c r="F27" s="31" t="s">
        <v>93</v>
      </c>
      <c r="G27" s="31" t="s">
        <v>291</v>
      </c>
      <c r="H27" s="31" t="s">
        <v>292</v>
      </c>
      <c r="I27" s="23">
        <v>480000</v>
      </c>
      <c r="J27" s="23"/>
      <c r="K27" s="23"/>
      <c r="L27" s="23"/>
      <c r="M27" s="23"/>
      <c r="N27" s="23"/>
      <c r="O27" s="23"/>
      <c r="P27" s="23"/>
      <c r="Q27" s="23"/>
      <c r="R27" s="23">
        <v>480000</v>
      </c>
      <c r="S27" s="23"/>
      <c r="T27" s="23">
        <v>480000</v>
      </c>
      <c r="U27" s="23"/>
      <c r="V27" s="23"/>
      <c r="W27" s="23"/>
    </row>
    <row r="28" ht="18.75" customHeight="1" spans="1:23">
      <c r="A28" s="31" t="s">
        <v>273</v>
      </c>
      <c r="B28" s="31" t="s">
        <v>278</v>
      </c>
      <c r="C28" s="31" t="s">
        <v>277</v>
      </c>
      <c r="D28" s="31" t="s">
        <v>71</v>
      </c>
      <c r="E28" s="31" t="s">
        <v>92</v>
      </c>
      <c r="F28" s="31" t="s">
        <v>93</v>
      </c>
      <c r="G28" s="31" t="s">
        <v>293</v>
      </c>
      <c r="H28" s="31" t="s">
        <v>294</v>
      </c>
      <c r="I28" s="23">
        <v>186000</v>
      </c>
      <c r="J28" s="23"/>
      <c r="K28" s="23"/>
      <c r="L28" s="23"/>
      <c r="M28" s="23"/>
      <c r="N28" s="23"/>
      <c r="O28" s="23"/>
      <c r="P28" s="23"/>
      <c r="Q28" s="23"/>
      <c r="R28" s="23">
        <v>186000</v>
      </c>
      <c r="S28" s="23"/>
      <c r="T28" s="23">
        <v>186000</v>
      </c>
      <c r="U28" s="23"/>
      <c r="V28" s="23"/>
      <c r="W28" s="23"/>
    </row>
    <row r="29" ht="18.75" customHeight="1" spans="1:23">
      <c r="A29" s="31" t="s">
        <v>273</v>
      </c>
      <c r="B29" s="31" t="s">
        <v>278</v>
      </c>
      <c r="C29" s="31" t="s">
        <v>277</v>
      </c>
      <c r="D29" s="31" t="s">
        <v>71</v>
      </c>
      <c r="E29" s="31" t="s">
        <v>92</v>
      </c>
      <c r="F29" s="31" t="s">
        <v>93</v>
      </c>
      <c r="G29" s="31" t="s">
        <v>293</v>
      </c>
      <c r="H29" s="31" t="s">
        <v>294</v>
      </c>
      <c r="I29" s="23">
        <v>160000</v>
      </c>
      <c r="J29" s="23"/>
      <c r="K29" s="23"/>
      <c r="L29" s="23"/>
      <c r="M29" s="23"/>
      <c r="N29" s="23"/>
      <c r="O29" s="23"/>
      <c r="P29" s="23"/>
      <c r="Q29" s="23"/>
      <c r="R29" s="23">
        <v>160000</v>
      </c>
      <c r="S29" s="23"/>
      <c r="T29" s="23">
        <v>160000</v>
      </c>
      <c r="U29" s="23"/>
      <c r="V29" s="23"/>
      <c r="W29" s="23"/>
    </row>
    <row r="30" ht="18.75" customHeight="1" spans="1:23">
      <c r="A30" s="31" t="s">
        <v>273</v>
      </c>
      <c r="B30" s="31" t="s">
        <v>278</v>
      </c>
      <c r="C30" s="31" t="s">
        <v>277</v>
      </c>
      <c r="D30" s="31" t="s">
        <v>71</v>
      </c>
      <c r="E30" s="31" t="s">
        <v>92</v>
      </c>
      <c r="F30" s="31" t="s">
        <v>93</v>
      </c>
      <c r="G30" s="31" t="s">
        <v>295</v>
      </c>
      <c r="H30" s="31" t="s">
        <v>296</v>
      </c>
      <c r="I30" s="23">
        <v>600000</v>
      </c>
      <c r="J30" s="23"/>
      <c r="K30" s="23"/>
      <c r="L30" s="23"/>
      <c r="M30" s="23"/>
      <c r="N30" s="23"/>
      <c r="O30" s="23"/>
      <c r="P30" s="23"/>
      <c r="Q30" s="23"/>
      <c r="R30" s="23">
        <v>600000</v>
      </c>
      <c r="S30" s="23"/>
      <c r="T30" s="23">
        <v>600000</v>
      </c>
      <c r="U30" s="23"/>
      <c r="V30" s="23"/>
      <c r="W30" s="23"/>
    </row>
    <row r="31" ht="18.75" customHeight="1" spans="1:23">
      <c r="A31" s="24"/>
      <c r="B31" s="24"/>
      <c r="C31" s="20" t="s">
        <v>297</v>
      </c>
      <c r="D31" s="24"/>
      <c r="E31" s="24"/>
      <c r="F31" s="24"/>
      <c r="G31" s="24"/>
      <c r="H31" s="24"/>
      <c r="I31" s="23">
        <v>696900</v>
      </c>
      <c r="J31" s="23"/>
      <c r="K31" s="23"/>
      <c r="L31" s="23"/>
      <c r="M31" s="23"/>
      <c r="N31" s="23"/>
      <c r="O31" s="23"/>
      <c r="P31" s="23"/>
      <c r="Q31" s="23"/>
      <c r="R31" s="23">
        <v>696900</v>
      </c>
      <c r="S31" s="23"/>
      <c r="T31" s="23">
        <v>696900</v>
      </c>
      <c r="U31" s="23"/>
      <c r="V31" s="23"/>
      <c r="W31" s="23"/>
    </row>
    <row r="32" ht="18.75" customHeight="1" spans="1:23">
      <c r="A32" s="31" t="s">
        <v>298</v>
      </c>
      <c r="B32" s="31" t="s">
        <v>299</v>
      </c>
      <c r="C32" s="31" t="s">
        <v>297</v>
      </c>
      <c r="D32" s="31" t="s">
        <v>71</v>
      </c>
      <c r="E32" s="31" t="s">
        <v>92</v>
      </c>
      <c r="F32" s="31" t="s">
        <v>93</v>
      </c>
      <c r="G32" s="31" t="s">
        <v>300</v>
      </c>
      <c r="H32" s="31" t="s">
        <v>301</v>
      </c>
      <c r="I32" s="23">
        <v>696900</v>
      </c>
      <c r="J32" s="23"/>
      <c r="K32" s="23"/>
      <c r="L32" s="23"/>
      <c r="M32" s="23"/>
      <c r="N32" s="23"/>
      <c r="O32" s="23"/>
      <c r="P32" s="23"/>
      <c r="Q32" s="23"/>
      <c r="R32" s="23">
        <v>696900</v>
      </c>
      <c r="S32" s="23"/>
      <c r="T32" s="23">
        <v>696900</v>
      </c>
      <c r="U32" s="23"/>
      <c r="V32" s="23"/>
      <c r="W32" s="23"/>
    </row>
    <row r="33" ht="18.75" customHeight="1" spans="1:23">
      <c r="A33" s="24"/>
      <c r="B33" s="24"/>
      <c r="C33" s="20" t="s">
        <v>302</v>
      </c>
      <c r="D33" s="24"/>
      <c r="E33" s="24"/>
      <c r="F33" s="24"/>
      <c r="G33" s="24"/>
      <c r="H33" s="24"/>
      <c r="I33" s="23">
        <v>358651</v>
      </c>
      <c r="J33" s="23"/>
      <c r="K33" s="23"/>
      <c r="L33" s="23"/>
      <c r="M33" s="23"/>
      <c r="N33" s="23"/>
      <c r="O33" s="23"/>
      <c r="P33" s="23"/>
      <c r="Q33" s="23"/>
      <c r="R33" s="23">
        <v>358651</v>
      </c>
      <c r="S33" s="23"/>
      <c r="T33" s="23">
        <v>210000</v>
      </c>
      <c r="U33" s="23"/>
      <c r="V33" s="23"/>
      <c r="W33" s="23">
        <v>148651</v>
      </c>
    </row>
    <row r="34" ht="18.75" customHeight="1" spans="1:23">
      <c r="A34" s="31" t="s">
        <v>298</v>
      </c>
      <c r="B34" s="31" t="s">
        <v>303</v>
      </c>
      <c r="C34" s="31" t="s">
        <v>302</v>
      </c>
      <c r="D34" s="31" t="s">
        <v>71</v>
      </c>
      <c r="E34" s="31" t="s">
        <v>92</v>
      </c>
      <c r="F34" s="31" t="s">
        <v>93</v>
      </c>
      <c r="G34" s="31" t="s">
        <v>238</v>
      </c>
      <c r="H34" s="31" t="s">
        <v>239</v>
      </c>
      <c r="I34" s="23">
        <v>5000</v>
      </c>
      <c r="J34" s="23"/>
      <c r="K34" s="23"/>
      <c r="L34" s="23"/>
      <c r="M34" s="23"/>
      <c r="N34" s="23"/>
      <c r="O34" s="23"/>
      <c r="P34" s="23"/>
      <c r="Q34" s="23"/>
      <c r="R34" s="23">
        <v>5000</v>
      </c>
      <c r="S34" s="23"/>
      <c r="T34" s="23"/>
      <c r="U34" s="23"/>
      <c r="V34" s="23"/>
      <c r="W34" s="23">
        <v>5000</v>
      </c>
    </row>
    <row r="35" ht="18.75" customHeight="1" spans="1:23">
      <c r="A35" s="31" t="s">
        <v>298</v>
      </c>
      <c r="B35" s="31" t="s">
        <v>303</v>
      </c>
      <c r="C35" s="31" t="s">
        <v>302</v>
      </c>
      <c r="D35" s="31" t="s">
        <v>71</v>
      </c>
      <c r="E35" s="31" t="s">
        <v>92</v>
      </c>
      <c r="F35" s="31" t="s">
        <v>93</v>
      </c>
      <c r="G35" s="31" t="s">
        <v>232</v>
      </c>
      <c r="H35" s="31" t="s">
        <v>233</v>
      </c>
      <c r="I35" s="23">
        <v>5000</v>
      </c>
      <c r="J35" s="23"/>
      <c r="K35" s="23"/>
      <c r="L35" s="23"/>
      <c r="M35" s="23"/>
      <c r="N35" s="23"/>
      <c r="O35" s="23"/>
      <c r="P35" s="23"/>
      <c r="Q35" s="23"/>
      <c r="R35" s="23">
        <v>5000</v>
      </c>
      <c r="S35" s="23"/>
      <c r="T35" s="23"/>
      <c r="U35" s="23"/>
      <c r="V35" s="23"/>
      <c r="W35" s="23">
        <v>5000</v>
      </c>
    </row>
    <row r="36" ht="18.75" customHeight="1" spans="1:23">
      <c r="A36" s="31" t="s">
        <v>298</v>
      </c>
      <c r="B36" s="31" t="s">
        <v>303</v>
      </c>
      <c r="C36" s="31" t="s">
        <v>302</v>
      </c>
      <c r="D36" s="31" t="s">
        <v>71</v>
      </c>
      <c r="E36" s="31" t="s">
        <v>92</v>
      </c>
      <c r="F36" s="31" t="s">
        <v>93</v>
      </c>
      <c r="G36" s="31" t="s">
        <v>236</v>
      </c>
      <c r="H36" s="31" t="s">
        <v>237</v>
      </c>
      <c r="I36" s="23">
        <v>20000</v>
      </c>
      <c r="J36" s="23"/>
      <c r="K36" s="23"/>
      <c r="L36" s="23"/>
      <c r="M36" s="23"/>
      <c r="N36" s="23"/>
      <c r="O36" s="23"/>
      <c r="P36" s="23"/>
      <c r="Q36" s="23"/>
      <c r="R36" s="23">
        <v>20000</v>
      </c>
      <c r="S36" s="23"/>
      <c r="T36" s="23"/>
      <c r="U36" s="23"/>
      <c r="V36" s="23"/>
      <c r="W36" s="23">
        <v>20000</v>
      </c>
    </row>
    <row r="37" ht="18.75" customHeight="1" spans="1:23">
      <c r="A37" s="31" t="s">
        <v>298</v>
      </c>
      <c r="B37" s="31" t="s">
        <v>303</v>
      </c>
      <c r="C37" s="31" t="s">
        <v>302</v>
      </c>
      <c r="D37" s="31" t="s">
        <v>71</v>
      </c>
      <c r="E37" s="31" t="s">
        <v>92</v>
      </c>
      <c r="F37" s="31" t="s">
        <v>93</v>
      </c>
      <c r="G37" s="31" t="s">
        <v>304</v>
      </c>
      <c r="H37" s="31" t="s">
        <v>305</v>
      </c>
      <c r="I37" s="23">
        <v>5000</v>
      </c>
      <c r="J37" s="23"/>
      <c r="K37" s="23"/>
      <c r="L37" s="23"/>
      <c r="M37" s="23"/>
      <c r="N37" s="23"/>
      <c r="O37" s="23"/>
      <c r="P37" s="23"/>
      <c r="Q37" s="23"/>
      <c r="R37" s="23">
        <v>5000</v>
      </c>
      <c r="S37" s="23"/>
      <c r="T37" s="23">
        <v>5000</v>
      </c>
      <c r="U37" s="23"/>
      <c r="V37" s="23"/>
      <c r="W37" s="23"/>
    </row>
    <row r="38" ht="18.75" customHeight="1" spans="1:23">
      <c r="A38" s="31" t="s">
        <v>298</v>
      </c>
      <c r="B38" s="31" t="s">
        <v>303</v>
      </c>
      <c r="C38" s="31" t="s">
        <v>302</v>
      </c>
      <c r="D38" s="31" t="s">
        <v>71</v>
      </c>
      <c r="E38" s="31" t="s">
        <v>92</v>
      </c>
      <c r="F38" s="31" t="s">
        <v>93</v>
      </c>
      <c r="G38" s="31" t="s">
        <v>248</v>
      </c>
      <c r="H38" s="31" t="s">
        <v>249</v>
      </c>
      <c r="I38" s="23">
        <v>5000</v>
      </c>
      <c r="J38" s="23"/>
      <c r="K38" s="23"/>
      <c r="L38" s="23"/>
      <c r="M38" s="23"/>
      <c r="N38" s="23"/>
      <c r="O38" s="23"/>
      <c r="P38" s="23"/>
      <c r="Q38" s="23"/>
      <c r="R38" s="23">
        <v>5000</v>
      </c>
      <c r="S38" s="23"/>
      <c r="T38" s="23">
        <v>5000</v>
      </c>
      <c r="U38" s="23"/>
      <c r="V38" s="23"/>
      <c r="W38" s="23"/>
    </row>
    <row r="39" ht="18.75" customHeight="1" spans="1:23">
      <c r="A39" s="31" t="s">
        <v>298</v>
      </c>
      <c r="B39" s="31" t="s">
        <v>303</v>
      </c>
      <c r="C39" s="31" t="s">
        <v>302</v>
      </c>
      <c r="D39" s="31" t="s">
        <v>71</v>
      </c>
      <c r="E39" s="31" t="s">
        <v>92</v>
      </c>
      <c r="F39" s="31" t="s">
        <v>93</v>
      </c>
      <c r="G39" s="31" t="s">
        <v>285</v>
      </c>
      <c r="H39" s="31" t="s">
        <v>286</v>
      </c>
      <c r="I39" s="23">
        <v>35000</v>
      </c>
      <c r="J39" s="23"/>
      <c r="K39" s="23"/>
      <c r="L39" s="23"/>
      <c r="M39" s="23"/>
      <c r="N39" s="23"/>
      <c r="O39" s="23"/>
      <c r="P39" s="23"/>
      <c r="Q39" s="23"/>
      <c r="R39" s="23">
        <v>35000</v>
      </c>
      <c r="S39" s="23"/>
      <c r="T39" s="23"/>
      <c r="U39" s="23"/>
      <c r="V39" s="23"/>
      <c r="W39" s="23">
        <v>35000</v>
      </c>
    </row>
    <row r="40" ht="18.75" customHeight="1" spans="1:23">
      <c r="A40" s="31" t="s">
        <v>298</v>
      </c>
      <c r="B40" s="31" t="s">
        <v>303</v>
      </c>
      <c r="C40" s="31" t="s">
        <v>302</v>
      </c>
      <c r="D40" s="31" t="s">
        <v>71</v>
      </c>
      <c r="E40" s="31" t="s">
        <v>92</v>
      </c>
      <c r="F40" s="31" t="s">
        <v>93</v>
      </c>
      <c r="G40" s="31" t="s">
        <v>285</v>
      </c>
      <c r="H40" s="31" t="s">
        <v>286</v>
      </c>
      <c r="I40" s="23">
        <v>160000</v>
      </c>
      <c r="J40" s="23"/>
      <c r="K40" s="23"/>
      <c r="L40" s="23"/>
      <c r="M40" s="23"/>
      <c r="N40" s="23"/>
      <c r="O40" s="23"/>
      <c r="P40" s="23"/>
      <c r="Q40" s="23"/>
      <c r="R40" s="23">
        <v>160000</v>
      </c>
      <c r="S40" s="23"/>
      <c r="T40" s="23">
        <v>160000</v>
      </c>
      <c r="U40" s="23"/>
      <c r="V40" s="23"/>
      <c r="W40" s="23"/>
    </row>
    <row r="41" ht="18.75" customHeight="1" spans="1:23">
      <c r="A41" s="31" t="s">
        <v>298</v>
      </c>
      <c r="B41" s="31" t="s">
        <v>303</v>
      </c>
      <c r="C41" s="31" t="s">
        <v>302</v>
      </c>
      <c r="D41" s="31" t="s">
        <v>71</v>
      </c>
      <c r="E41" s="31" t="s">
        <v>92</v>
      </c>
      <c r="F41" s="31" t="s">
        <v>93</v>
      </c>
      <c r="G41" s="31" t="s">
        <v>287</v>
      </c>
      <c r="H41" s="31" t="s">
        <v>288</v>
      </c>
      <c r="I41" s="23">
        <v>5000</v>
      </c>
      <c r="J41" s="23"/>
      <c r="K41" s="23"/>
      <c r="L41" s="23"/>
      <c r="M41" s="23"/>
      <c r="N41" s="23"/>
      <c r="O41" s="23"/>
      <c r="P41" s="23"/>
      <c r="Q41" s="23"/>
      <c r="R41" s="23">
        <v>5000</v>
      </c>
      <c r="S41" s="23"/>
      <c r="T41" s="23">
        <v>5000</v>
      </c>
      <c r="U41" s="23"/>
      <c r="V41" s="23"/>
      <c r="W41" s="23"/>
    </row>
    <row r="42" ht="18.75" customHeight="1" spans="1:23">
      <c r="A42" s="31" t="s">
        <v>298</v>
      </c>
      <c r="B42" s="31" t="s">
        <v>303</v>
      </c>
      <c r="C42" s="31" t="s">
        <v>302</v>
      </c>
      <c r="D42" s="31" t="s">
        <v>71</v>
      </c>
      <c r="E42" s="31" t="s">
        <v>92</v>
      </c>
      <c r="F42" s="31" t="s">
        <v>93</v>
      </c>
      <c r="G42" s="31" t="s">
        <v>287</v>
      </c>
      <c r="H42" s="31" t="s">
        <v>288</v>
      </c>
      <c r="I42" s="23">
        <v>10000</v>
      </c>
      <c r="J42" s="23"/>
      <c r="K42" s="23"/>
      <c r="L42" s="23"/>
      <c r="M42" s="23"/>
      <c r="N42" s="23"/>
      <c r="O42" s="23"/>
      <c r="P42" s="23"/>
      <c r="Q42" s="23"/>
      <c r="R42" s="23">
        <v>10000</v>
      </c>
      <c r="S42" s="23"/>
      <c r="T42" s="23">
        <v>10000</v>
      </c>
      <c r="U42" s="23"/>
      <c r="V42" s="23"/>
      <c r="W42" s="23"/>
    </row>
    <row r="43" ht="18.75" customHeight="1" spans="1:23">
      <c r="A43" s="31" t="s">
        <v>298</v>
      </c>
      <c r="B43" s="31" t="s">
        <v>303</v>
      </c>
      <c r="C43" s="31" t="s">
        <v>302</v>
      </c>
      <c r="D43" s="31" t="s">
        <v>71</v>
      </c>
      <c r="E43" s="31" t="s">
        <v>92</v>
      </c>
      <c r="F43" s="31" t="s">
        <v>93</v>
      </c>
      <c r="G43" s="31" t="s">
        <v>287</v>
      </c>
      <c r="H43" s="31" t="s">
        <v>288</v>
      </c>
      <c r="I43" s="23">
        <v>20000</v>
      </c>
      <c r="J43" s="23"/>
      <c r="K43" s="23"/>
      <c r="L43" s="23"/>
      <c r="M43" s="23"/>
      <c r="N43" s="23"/>
      <c r="O43" s="23"/>
      <c r="P43" s="23"/>
      <c r="Q43" s="23"/>
      <c r="R43" s="23">
        <v>20000</v>
      </c>
      <c r="S43" s="23"/>
      <c r="T43" s="23"/>
      <c r="U43" s="23"/>
      <c r="V43" s="23"/>
      <c r="W43" s="23">
        <v>20000</v>
      </c>
    </row>
    <row r="44" ht="18.75" customHeight="1" spans="1:23">
      <c r="A44" s="31" t="s">
        <v>298</v>
      </c>
      <c r="B44" s="31" t="s">
        <v>303</v>
      </c>
      <c r="C44" s="31" t="s">
        <v>302</v>
      </c>
      <c r="D44" s="31" t="s">
        <v>71</v>
      </c>
      <c r="E44" s="31" t="s">
        <v>92</v>
      </c>
      <c r="F44" s="31" t="s">
        <v>93</v>
      </c>
      <c r="G44" s="31" t="s">
        <v>289</v>
      </c>
      <c r="H44" s="31" t="s">
        <v>290</v>
      </c>
      <c r="I44" s="23">
        <v>5000</v>
      </c>
      <c r="J44" s="23"/>
      <c r="K44" s="23"/>
      <c r="L44" s="23"/>
      <c r="M44" s="23"/>
      <c r="N44" s="23"/>
      <c r="O44" s="23"/>
      <c r="P44" s="23"/>
      <c r="Q44" s="23"/>
      <c r="R44" s="23">
        <v>5000</v>
      </c>
      <c r="S44" s="23"/>
      <c r="T44" s="23">
        <v>5000</v>
      </c>
      <c r="U44" s="23"/>
      <c r="V44" s="23"/>
      <c r="W44" s="23"/>
    </row>
    <row r="45" ht="18.75" customHeight="1" spans="1:23">
      <c r="A45" s="31" t="s">
        <v>298</v>
      </c>
      <c r="B45" s="31" t="s">
        <v>303</v>
      </c>
      <c r="C45" s="31" t="s">
        <v>302</v>
      </c>
      <c r="D45" s="31" t="s">
        <v>71</v>
      </c>
      <c r="E45" s="31" t="s">
        <v>92</v>
      </c>
      <c r="F45" s="31" t="s">
        <v>93</v>
      </c>
      <c r="G45" s="31" t="s">
        <v>289</v>
      </c>
      <c r="H45" s="31" t="s">
        <v>290</v>
      </c>
      <c r="I45" s="23">
        <v>15000</v>
      </c>
      <c r="J45" s="23"/>
      <c r="K45" s="23"/>
      <c r="L45" s="23"/>
      <c r="M45" s="23"/>
      <c r="N45" s="23"/>
      <c r="O45" s="23"/>
      <c r="P45" s="23"/>
      <c r="Q45" s="23"/>
      <c r="R45" s="23">
        <v>15000</v>
      </c>
      <c r="S45" s="23"/>
      <c r="T45" s="23"/>
      <c r="U45" s="23"/>
      <c r="V45" s="23"/>
      <c r="W45" s="23">
        <v>15000</v>
      </c>
    </row>
    <row r="46" ht="18.75" customHeight="1" spans="1:23">
      <c r="A46" s="31" t="s">
        <v>298</v>
      </c>
      <c r="B46" s="31" t="s">
        <v>303</v>
      </c>
      <c r="C46" s="31" t="s">
        <v>302</v>
      </c>
      <c r="D46" s="31" t="s">
        <v>71</v>
      </c>
      <c r="E46" s="31" t="s">
        <v>92</v>
      </c>
      <c r="F46" s="31" t="s">
        <v>93</v>
      </c>
      <c r="G46" s="31" t="s">
        <v>289</v>
      </c>
      <c r="H46" s="31" t="s">
        <v>290</v>
      </c>
      <c r="I46" s="23">
        <v>20000</v>
      </c>
      <c r="J46" s="23"/>
      <c r="K46" s="23"/>
      <c r="L46" s="23"/>
      <c r="M46" s="23"/>
      <c r="N46" s="23"/>
      <c r="O46" s="23"/>
      <c r="P46" s="23"/>
      <c r="Q46" s="23"/>
      <c r="R46" s="23">
        <v>20000</v>
      </c>
      <c r="S46" s="23"/>
      <c r="T46" s="23">
        <v>20000</v>
      </c>
      <c r="U46" s="23"/>
      <c r="V46" s="23"/>
      <c r="W46" s="23"/>
    </row>
    <row r="47" ht="18.75" customHeight="1" spans="1:23">
      <c r="A47" s="31" t="s">
        <v>298</v>
      </c>
      <c r="B47" s="31" t="s">
        <v>303</v>
      </c>
      <c r="C47" s="31" t="s">
        <v>302</v>
      </c>
      <c r="D47" s="31" t="s">
        <v>71</v>
      </c>
      <c r="E47" s="31" t="s">
        <v>98</v>
      </c>
      <c r="F47" s="31" t="s">
        <v>97</v>
      </c>
      <c r="G47" s="31" t="s">
        <v>248</v>
      </c>
      <c r="H47" s="31" t="s">
        <v>249</v>
      </c>
      <c r="I47" s="23">
        <v>5000</v>
      </c>
      <c r="J47" s="23"/>
      <c r="K47" s="23"/>
      <c r="L47" s="23"/>
      <c r="M47" s="23"/>
      <c r="N47" s="23"/>
      <c r="O47" s="23"/>
      <c r="P47" s="23"/>
      <c r="Q47" s="23"/>
      <c r="R47" s="23">
        <v>5000</v>
      </c>
      <c r="S47" s="23"/>
      <c r="T47" s="23"/>
      <c r="U47" s="23"/>
      <c r="V47" s="23"/>
      <c r="W47" s="23">
        <v>5000</v>
      </c>
    </row>
    <row r="48" ht="18.75" customHeight="1" spans="1:23">
      <c r="A48" s="31" t="s">
        <v>298</v>
      </c>
      <c r="B48" s="31" t="s">
        <v>303</v>
      </c>
      <c r="C48" s="31" t="s">
        <v>302</v>
      </c>
      <c r="D48" s="31" t="s">
        <v>71</v>
      </c>
      <c r="E48" s="31" t="s">
        <v>98</v>
      </c>
      <c r="F48" s="31" t="s">
        <v>97</v>
      </c>
      <c r="G48" s="31" t="s">
        <v>248</v>
      </c>
      <c r="H48" s="31" t="s">
        <v>249</v>
      </c>
      <c r="I48" s="23">
        <v>5000</v>
      </c>
      <c r="J48" s="23"/>
      <c r="K48" s="23"/>
      <c r="L48" s="23"/>
      <c r="M48" s="23"/>
      <c r="N48" s="23"/>
      <c r="O48" s="23"/>
      <c r="P48" s="23"/>
      <c r="Q48" s="23"/>
      <c r="R48" s="23">
        <v>5000</v>
      </c>
      <c r="S48" s="23"/>
      <c r="T48" s="23"/>
      <c r="U48" s="23"/>
      <c r="V48" s="23"/>
      <c r="W48" s="23">
        <v>5000</v>
      </c>
    </row>
    <row r="49" ht="18.75" customHeight="1" spans="1:23">
      <c r="A49" s="31" t="s">
        <v>298</v>
      </c>
      <c r="B49" s="31" t="s">
        <v>303</v>
      </c>
      <c r="C49" s="31" t="s">
        <v>302</v>
      </c>
      <c r="D49" s="31" t="s">
        <v>71</v>
      </c>
      <c r="E49" s="31" t="s">
        <v>98</v>
      </c>
      <c r="F49" s="31" t="s">
        <v>97</v>
      </c>
      <c r="G49" s="31" t="s">
        <v>285</v>
      </c>
      <c r="H49" s="31" t="s">
        <v>286</v>
      </c>
      <c r="I49" s="23">
        <v>15000</v>
      </c>
      <c r="J49" s="23"/>
      <c r="K49" s="23"/>
      <c r="L49" s="23"/>
      <c r="M49" s="23"/>
      <c r="N49" s="23"/>
      <c r="O49" s="23"/>
      <c r="P49" s="23"/>
      <c r="Q49" s="23"/>
      <c r="R49" s="23">
        <v>15000</v>
      </c>
      <c r="S49" s="23"/>
      <c r="T49" s="23"/>
      <c r="U49" s="23"/>
      <c r="V49" s="23"/>
      <c r="W49" s="23">
        <v>15000</v>
      </c>
    </row>
    <row r="50" ht="18.75" customHeight="1" spans="1:23">
      <c r="A50" s="31" t="s">
        <v>298</v>
      </c>
      <c r="B50" s="31" t="s">
        <v>303</v>
      </c>
      <c r="C50" s="31" t="s">
        <v>302</v>
      </c>
      <c r="D50" s="31" t="s">
        <v>71</v>
      </c>
      <c r="E50" s="31" t="s">
        <v>98</v>
      </c>
      <c r="F50" s="31" t="s">
        <v>97</v>
      </c>
      <c r="G50" s="31" t="s">
        <v>287</v>
      </c>
      <c r="H50" s="31" t="s">
        <v>288</v>
      </c>
      <c r="I50" s="23">
        <v>5000</v>
      </c>
      <c r="J50" s="23"/>
      <c r="K50" s="23"/>
      <c r="L50" s="23"/>
      <c r="M50" s="23"/>
      <c r="N50" s="23"/>
      <c r="O50" s="23"/>
      <c r="P50" s="23"/>
      <c r="Q50" s="23"/>
      <c r="R50" s="23">
        <v>5000</v>
      </c>
      <c r="S50" s="23"/>
      <c r="T50" s="23"/>
      <c r="U50" s="23"/>
      <c r="V50" s="23"/>
      <c r="W50" s="23">
        <v>5000</v>
      </c>
    </row>
    <row r="51" ht="18.75" customHeight="1" spans="1:23">
      <c r="A51" s="31" t="s">
        <v>298</v>
      </c>
      <c r="B51" s="31" t="s">
        <v>303</v>
      </c>
      <c r="C51" s="31" t="s">
        <v>302</v>
      </c>
      <c r="D51" s="31" t="s">
        <v>71</v>
      </c>
      <c r="E51" s="31" t="s">
        <v>98</v>
      </c>
      <c r="F51" s="31" t="s">
        <v>97</v>
      </c>
      <c r="G51" s="31" t="s">
        <v>287</v>
      </c>
      <c r="H51" s="31" t="s">
        <v>288</v>
      </c>
      <c r="I51" s="23">
        <v>5000</v>
      </c>
      <c r="J51" s="23"/>
      <c r="K51" s="23"/>
      <c r="L51" s="23"/>
      <c r="M51" s="23"/>
      <c r="N51" s="23"/>
      <c r="O51" s="23"/>
      <c r="P51" s="23"/>
      <c r="Q51" s="23"/>
      <c r="R51" s="23">
        <v>5000</v>
      </c>
      <c r="S51" s="23"/>
      <c r="T51" s="23"/>
      <c r="U51" s="23"/>
      <c r="V51" s="23"/>
      <c r="W51" s="23">
        <v>5000</v>
      </c>
    </row>
    <row r="52" ht="18.75" customHeight="1" spans="1:23">
      <c r="A52" s="31" t="s">
        <v>298</v>
      </c>
      <c r="B52" s="31" t="s">
        <v>303</v>
      </c>
      <c r="C52" s="31" t="s">
        <v>302</v>
      </c>
      <c r="D52" s="31" t="s">
        <v>71</v>
      </c>
      <c r="E52" s="31" t="s">
        <v>98</v>
      </c>
      <c r="F52" s="31" t="s">
        <v>97</v>
      </c>
      <c r="G52" s="31" t="s">
        <v>289</v>
      </c>
      <c r="H52" s="31" t="s">
        <v>290</v>
      </c>
      <c r="I52" s="23">
        <v>10000</v>
      </c>
      <c r="J52" s="23"/>
      <c r="K52" s="23"/>
      <c r="L52" s="23"/>
      <c r="M52" s="23"/>
      <c r="N52" s="23"/>
      <c r="O52" s="23"/>
      <c r="P52" s="23"/>
      <c r="Q52" s="23"/>
      <c r="R52" s="23">
        <v>10000</v>
      </c>
      <c r="S52" s="23"/>
      <c r="T52" s="23"/>
      <c r="U52" s="23"/>
      <c r="V52" s="23"/>
      <c r="W52" s="23">
        <v>10000</v>
      </c>
    </row>
    <row r="53" ht="18.75" customHeight="1" spans="1:23">
      <c r="A53" s="31" t="s">
        <v>298</v>
      </c>
      <c r="B53" s="31" t="s">
        <v>303</v>
      </c>
      <c r="C53" s="31" t="s">
        <v>302</v>
      </c>
      <c r="D53" s="31" t="s">
        <v>71</v>
      </c>
      <c r="E53" s="31" t="s">
        <v>98</v>
      </c>
      <c r="F53" s="31" t="s">
        <v>97</v>
      </c>
      <c r="G53" s="31" t="s">
        <v>293</v>
      </c>
      <c r="H53" s="31" t="s">
        <v>294</v>
      </c>
      <c r="I53" s="23">
        <v>3651</v>
      </c>
      <c r="J53" s="23"/>
      <c r="K53" s="23"/>
      <c r="L53" s="23"/>
      <c r="M53" s="23"/>
      <c r="N53" s="23"/>
      <c r="O53" s="23"/>
      <c r="P53" s="23"/>
      <c r="Q53" s="23"/>
      <c r="R53" s="23">
        <v>3651</v>
      </c>
      <c r="S53" s="23"/>
      <c r="T53" s="23"/>
      <c r="U53" s="23"/>
      <c r="V53" s="23"/>
      <c r="W53" s="23">
        <v>3651</v>
      </c>
    </row>
    <row r="54" ht="18.75" customHeight="1" spans="1:23">
      <c r="A54" s="24"/>
      <c r="B54" s="24"/>
      <c r="C54" s="20" t="s">
        <v>306</v>
      </c>
      <c r="D54" s="24"/>
      <c r="E54" s="24"/>
      <c r="F54" s="24"/>
      <c r="G54" s="24"/>
      <c r="H54" s="24"/>
      <c r="I54" s="23">
        <v>1800000</v>
      </c>
      <c r="J54" s="23">
        <v>1800000</v>
      </c>
      <c r="K54" s="23">
        <v>1800000</v>
      </c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18.75" customHeight="1" spans="1:23">
      <c r="A55" s="31" t="s">
        <v>273</v>
      </c>
      <c r="B55" s="31" t="s">
        <v>307</v>
      </c>
      <c r="C55" s="31" t="s">
        <v>306</v>
      </c>
      <c r="D55" s="31" t="s">
        <v>71</v>
      </c>
      <c r="E55" s="31" t="s">
        <v>88</v>
      </c>
      <c r="F55" s="31" t="s">
        <v>89</v>
      </c>
      <c r="G55" s="31" t="s">
        <v>236</v>
      </c>
      <c r="H55" s="31" t="s">
        <v>237</v>
      </c>
      <c r="I55" s="23">
        <v>482200</v>
      </c>
      <c r="J55" s="23">
        <v>482200</v>
      </c>
      <c r="K55" s="23">
        <v>482200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18.75" customHeight="1" spans="1:23">
      <c r="A56" s="31" t="s">
        <v>273</v>
      </c>
      <c r="B56" s="31" t="s">
        <v>307</v>
      </c>
      <c r="C56" s="31" t="s">
        <v>306</v>
      </c>
      <c r="D56" s="31" t="s">
        <v>71</v>
      </c>
      <c r="E56" s="31" t="s">
        <v>88</v>
      </c>
      <c r="F56" s="31" t="s">
        <v>89</v>
      </c>
      <c r="G56" s="31" t="s">
        <v>283</v>
      </c>
      <c r="H56" s="31" t="s">
        <v>284</v>
      </c>
      <c r="I56" s="23">
        <v>312800</v>
      </c>
      <c r="J56" s="23">
        <v>312800</v>
      </c>
      <c r="K56" s="23">
        <v>312800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18.75" customHeight="1" spans="1:23">
      <c r="A57" s="31" t="s">
        <v>273</v>
      </c>
      <c r="B57" s="31" t="s">
        <v>307</v>
      </c>
      <c r="C57" s="31" t="s">
        <v>306</v>
      </c>
      <c r="D57" s="31" t="s">
        <v>71</v>
      </c>
      <c r="E57" s="31" t="s">
        <v>88</v>
      </c>
      <c r="F57" s="31" t="s">
        <v>89</v>
      </c>
      <c r="G57" s="31" t="s">
        <v>285</v>
      </c>
      <c r="H57" s="31" t="s">
        <v>286</v>
      </c>
      <c r="I57" s="23">
        <v>300000</v>
      </c>
      <c r="J57" s="23">
        <v>300000</v>
      </c>
      <c r="K57" s="23">
        <v>300000</v>
      </c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18.75" customHeight="1" spans="1:23">
      <c r="A58" s="31" t="s">
        <v>273</v>
      </c>
      <c r="B58" s="31" t="s">
        <v>307</v>
      </c>
      <c r="C58" s="31" t="s">
        <v>306</v>
      </c>
      <c r="D58" s="31" t="s">
        <v>71</v>
      </c>
      <c r="E58" s="31" t="s">
        <v>88</v>
      </c>
      <c r="F58" s="31" t="s">
        <v>89</v>
      </c>
      <c r="G58" s="31" t="s">
        <v>287</v>
      </c>
      <c r="H58" s="31" t="s">
        <v>288</v>
      </c>
      <c r="I58" s="23">
        <v>705000</v>
      </c>
      <c r="J58" s="23">
        <v>705000</v>
      </c>
      <c r="K58" s="23">
        <v>705000</v>
      </c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18.75" customHeight="1" spans="1:23">
      <c r="A59" s="24"/>
      <c r="B59" s="24"/>
      <c r="C59" s="20" t="s">
        <v>308</v>
      </c>
      <c r="D59" s="24"/>
      <c r="E59" s="24"/>
      <c r="F59" s="24"/>
      <c r="G59" s="24"/>
      <c r="H59" s="24"/>
      <c r="I59" s="23">
        <v>330000</v>
      </c>
      <c r="J59" s="23"/>
      <c r="K59" s="23"/>
      <c r="L59" s="23"/>
      <c r="M59" s="23"/>
      <c r="N59" s="23"/>
      <c r="O59" s="23"/>
      <c r="P59" s="23"/>
      <c r="Q59" s="23"/>
      <c r="R59" s="23">
        <v>330000</v>
      </c>
      <c r="S59" s="23"/>
      <c r="T59" s="23">
        <v>330000</v>
      </c>
      <c r="U59" s="23"/>
      <c r="V59" s="23"/>
      <c r="W59" s="23"/>
    </row>
    <row r="60" ht="18.75" customHeight="1" spans="1:23">
      <c r="A60" s="31" t="s">
        <v>273</v>
      </c>
      <c r="B60" s="31" t="s">
        <v>309</v>
      </c>
      <c r="C60" s="31" t="s">
        <v>308</v>
      </c>
      <c r="D60" s="31" t="s">
        <v>71</v>
      </c>
      <c r="E60" s="31" t="s">
        <v>92</v>
      </c>
      <c r="F60" s="31" t="s">
        <v>93</v>
      </c>
      <c r="G60" s="31" t="s">
        <v>240</v>
      </c>
      <c r="H60" s="31" t="s">
        <v>241</v>
      </c>
      <c r="I60" s="23">
        <v>20000</v>
      </c>
      <c r="J60" s="23"/>
      <c r="K60" s="23"/>
      <c r="L60" s="23"/>
      <c r="M60" s="23"/>
      <c r="N60" s="23"/>
      <c r="O60" s="23"/>
      <c r="P60" s="23"/>
      <c r="Q60" s="23"/>
      <c r="R60" s="23">
        <v>20000</v>
      </c>
      <c r="S60" s="23"/>
      <c r="T60" s="23">
        <v>20000</v>
      </c>
      <c r="U60" s="23"/>
      <c r="V60" s="23"/>
      <c r="W60" s="23"/>
    </row>
    <row r="61" ht="18.75" customHeight="1" spans="1:23">
      <c r="A61" s="31" t="s">
        <v>273</v>
      </c>
      <c r="B61" s="31" t="s">
        <v>309</v>
      </c>
      <c r="C61" s="31" t="s">
        <v>308</v>
      </c>
      <c r="D61" s="31" t="s">
        <v>71</v>
      </c>
      <c r="E61" s="31" t="s">
        <v>92</v>
      </c>
      <c r="F61" s="31" t="s">
        <v>93</v>
      </c>
      <c r="G61" s="31" t="s">
        <v>232</v>
      </c>
      <c r="H61" s="31" t="s">
        <v>233</v>
      </c>
      <c r="I61" s="23">
        <v>40000</v>
      </c>
      <c r="J61" s="23"/>
      <c r="K61" s="23"/>
      <c r="L61" s="23"/>
      <c r="M61" s="23"/>
      <c r="N61" s="23"/>
      <c r="O61" s="23"/>
      <c r="P61" s="23"/>
      <c r="Q61" s="23"/>
      <c r="R61" s="23">
        <v>40000</v>
      </c>
      <c r="S61" s="23"/>
      <c r="T61" s="23">
        <v>40000</v>
      </c>
      <c r="U61" s="23"/>
      <c r="V61" s="23"/>
      <c r="W61" s="23"/>
    </row>
    <row r="62" ht="18.75" customHeight="1" spans="1:23">
      <c r="A62" s="31" t="s">
        <v>273</v>
      </c>
      <c r="B62" s="31" t="s">
        <v>309</v>
      </c>
      <c r="C62" s="31" t="s">
        <v>308</v>
      </c>
      <c r="D62" s="31" t="s">
        <v>71</v>
      </c>
      <c r="E62" s="31" t="s">
        <v>92</v>
      </c>
      <c r="F62" s="31" t="s">
        <v>93</v>
      </c>
      <c r="G62" s="31" t="s">
        <v>287</v>
      </c>
      <c r="H62" s="31" t="s">
        <v>288</v>
      </c>
      <c r="I62" s="23">
        <v>200000</v>
      </c>
      <c r="J62" s="23"/>
      <c r="K62" s="23"/>
      <c r="L62" s="23"/>
      <c r="M62" s="23"/>
      <c r="N62" s="23"/>
      <c r="O62" s="23"/>
      <c r="P62" s="23"/>
      <c r="Q62" s="23"/>
      <c r="R62" s="23">
        <v>200000</v>
      </c>
      <c r="S62" s="23"/>
      <c r="T62" s="23">
        <v>200000</v>
      </c>
      <c r="U62" s="23"/>
      <c r="V62" s="23"/>
      <c r="W62" s="23"/>
    </row>
    <row r="63" ht="18.75" customHeight="1" spans="1:23">
      <c r="A63" s="31" t="s">
        <v>273</v>
      </c>
      <c r="B63" s="31" t="s">
        <v>309</v>
      </c>
      <c r="C63" s="31" t="s">
        <v>308</v>
      </c>
      <c r="D63" s="31" t="s">
        <v>71</v>
      </c>
      <c r="E63" s="31" t="s">
        <v>92</v>
      </c>
      <c r="F63" s="31" t="s">
        <v>93</v>
      </c>
      <c r="G63" s="31" t="s">
        <v>291</v>
      </c>
      <c r="H63" s="31" t="s">
        <v>292</v>
      </c>
      <c r="I63" s="23">
        <v>70000</v>
      </c>
      <c r="J63" s="23"/>
      <c r="K63" s="23"/>
      <c r="L63" s="23"/>
      <c r="M63" s="23"/>
      <c r="N63" s="23"/>
      <c r="O63" s="23"/>
      <c r="P63" s="23"/>
      <c r="Q63" s="23"/>
      <c r="R63" s="23">
        <v>70000</v>
      </c>
      <c r="S63" s="23"/>
      <c r="T63" s="23">
        <v>70000</v>
      </c>
      <c r="U63" s="23"/>
      <c r="V63" s="23"/>
      <c r="W63" s="23"/>
    </row>
    <row r="64" ht="18.75" customHeight="1" spans="1:23">
      <c r="A64" s="158" t="s">
        <v>56</v>
      </c>
      <c r="B64" s="158"/>
      <c r="C64" s="158"/>
      <c r="D64" s="158"/>
      <c r="E64" s="158"/>
      <c r="F64" s="158"/>
      <c r="G64" s="158"/>
      <c r="H64" s="158"/>
      <c r="I64" s="23">
        <v>12258651</v>
      </c>
      <c r="J64" s="23">
        <v>1800000</v>
      </c>
      <c r="K64" s="23">
        <v>1800000</v>
      </c>
      <c r="L64" s="23"/>
      <c r="M64" s="23"/>
      <c r="N64" s="23"/>
      <c r="O64" s="23"/>
      <c r="P64" s="23"/>
      <c r="Q64" s="23"/>
      <c r="R64" s="23">
        <v>10458651</v>
      </c>
      <c r="S64" s="23"/>
      <c r="T64" s="23">
        <v>10310000</v>
      </c>
      <c r="U64" s="23"/>
      <c r="V64" s="23"/>
      <c r="W64" s="23">
        <v>148651</v>
      </c>
    </row>
  </sheetData>
  <mergeCells count="28">
    <mergeCell ref="A2:W2"/>
    <mergeCell ref="A3:H3"/>
    <mergeCell ref="J4:M4"/>
    <mergeCell ref="N4:P4"/>
    <mergeCell ref="R4:W4"/>
    <mergeCell ref="A64:H6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7"/>
  <sheetViews>
    <sheetView showZeros="0" tabSelected="1" topLeftCell="A10" workbookViewId="0">
      <selection activeCell="L35" sqref="L35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3" t="s">
        <v>310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70"/>
      <c r="G2" s="5"/>
      <c r="H2" s="70"/>
      <c r="I2" s="70"/>
      <c r="J2" s="5"/>
    </row>
    <row r="3" ht="18.75" customHeight="1" spans="1:8">
      <c r="A3" s="51" t="str">
        <f>"单位名称："&amp;"临沧市检验检测认证院"</f>
        <v>单位名称：临沧市检验检测认证院</v>
      </c>
      <c r="B3" s="52"/>
      <c r="C3" s="52"/>
      <c r="D3" s="52"/>
      <c r="E3" s="52"/>
      <c r="F3" s="53"/>
      <c r="G3" s="52"/>
      <c r="H3" s="53"/>
    </row>
    <row r="4" ht="18.75" customHeight="1" spans="1:10">
      <c r="A4" s="44" t="s">
        <v>311</v>
      </c>
      <c r="B4" s="44" t="s">
        <v>312</v>
      </c>
      <c r="C4" s="44" t="s">
        <v>313</v>
      </c>
      <c r="D4" s="44" t="s">
        <v>314</v>
      </c>
      <c r="E4" s="44" t="s">
        <v>315</v>
      </c>
      <c r="F4" s="54" t="s">
        <v>316</v>
      </c>
      <c r="G4" s="44" t="s">
        <v>317</v>
      </c>
      <c r="H4" s="54" t="s">
        <v>318</v>
      </c>
      <c r="I4" s="54" t="s">
        <v>319</v>
      </c>
      <c r="J4" s="44" t="s">
        <v>320</v>
      </c>
    </row>
    <row r="5" ht="18.75" customHeight="1" spans="1:10">
      <c r="A5" s="153">
        <v>1</v>
      </c>
      <c r="B5" s="153">
        <v>2</v>
      </c>
      <c r="C5" s="153">
        <v>3</v>
      </c>
      <c r="D5" s="153">
        <v>4</v>
      </c>
      <c r="E5" s="153">
        <v>5</v>
      </c>
      <c r="F5" s="153">
        <v>6</v>
      </c>
      <c r="G5" s="153">
        <v>7</v>
      </c>
      <c r="H5" s="153">
        <v>8</v>
      </c>
      <c r="I5" s="153">
        <v>9</v>
      </c>
      <c r="J5" s="153">
        <v>10</v>
      </c>
    </row>
    <row r="6" ht="18.75" customHeight="1" spans="1:10">
      <c r="A6" s="154" t="s">
        <v>71</v>
      </c>
      <c r="B6" s="46"/>
      <c r="C6" s="46"/>
      <c r="D6" s="46"/>
      <c r="E6" s="48"/>
      <c r="F6" s="58"/>
      <c r="G6" s="48"/>
      <c r="H6" s="58"/>
      <c r="I6" s="58"/>
      <c r="J6" s="48"/>
    </row>
    <row r="7" ht="18.75" customHeight="1" spans="1:10">
      <c r="A7" s="251" t="s">
        <v>297</v>
      </c>
      <c r="B7" s="57" t="s">
        <v>321</v>
      </c>
      <c r="C7" s="57" t="s">
        <v>322</v>
      </c>
      <c r="D7" s="57" t="s">
        <v>323</v>
      </c>
      <c r="E7" s="154" t="s">
        <v>324</v>
      </c>
      <c r="F7" s="57" t="s">
        <v>325</v>
      </c>
      <c r="G7" s="154" t="s">
        <v>326</v>
      </c>
      <c r="H7" s="57" t="s">
        <v>327</v>
      </c>
      <c r="I7" s="57" t="s">
        <v>328</v>
      </c>
      <c r="J7" s="154" t="s">
        <v>329</v>
      </c>
    </row>
    <row r="8" ht="18.75" customHeight="1" spans="1:10">
      <c r="A8" s="251" t="s">
        <v>297</v>
      </c>
      <c r="B8" s="57" t="s">
        <v>321</v>
      </c>
      <c r="C8" s="57" t="s">
        <v>322</v>
      </c>
      <c r="D8" s="57" t="s">
        <v>323</v>
      </c>
      <c r="E8" s="154" t="s">
        <v>330</v>
      </c>
      <c r="F8" s="57" t="s">
        <v>325</v>
      </c>
      <c r="G8" s="154" t="s">
        <v>331</v>
      </c>
      <c r="H8" s="57" t="s">
        <v>332</v>
      </c>
      <c r="I8" s="57" t="s">
        <v>328</v>
      </c>
      <c r="J8" s="154" t="s">
        <v>333</v>
      </c>
    </row>
    <row r="9" ht="18.75" customHeight="1" spans="1:10">
      <c r="A9" s="251" t="s">
        <v>297</v>
      </c>
      <c r="B9" s="57" t="s">
        <v>321</v>
      </c>
      <c r="C9" s="57" t="s">
        <v>322</v>
      </c>
      <c r="D9" s="57" t="s">
        <v>334</v>
      </c>
      <c r="E9" s="154" t="s">
        <v>335</v>
      </c>
      <c r="F9" s="57" t="s">
        <v>325</v>
      </c>
      <c r="G9" s="154" t="s">
        <v>336</v>
      </c>
      <c r="H9" s="57" t="s">
        <v>337</v>
      </c>
      <c r="I9" s="57" t="s">
        <v>328</v>
      </c>
      <c r="J9" s="154" t="s">
        <v>338</v>
      </c>
    </row>
    <row r="10" ht="18.75" customHeight="1" spans="1:10">
      <c r="A10" s="251" t="s">
        <v>297</v>
      </c>
      <c r="B10" s="57" t="s">
        <v>321</v>
      </c>
      <c r="C10" s="57" t="s">
        <v>339</v>
      </c>
      <c r="D10" s="57" t="s">
        <v>340</v>
      </c>
      <c r="E10" s="154" t="s">
        <v>341</v>
      </c>
      <c r="F10" s="57" t="s">
        <v>325</v>
      </c>
      <c r="G10" s="154" t="s">
        <v>342</v>
      </c>
      <c r="H10" s="57" t="s">
        <v>332</v>
      </c>
      <c r="I10" s="57" t="s">
        <v>328</v>
      </c>
      <c r="J10" s="154" t="s">
        <v>343</v>
      </c>
    </row>
    <row r="11" ht="18.75" customHeight="1" spans="1:10">
      <c r="A11" s="251" t="s">
        <v>297</v>
      </c>
      <c r="B11" s="57" t="s">
        <v>321</v>
      </c>
      <c r="C11" s="57" t="s">
        <v>344</v>
      </c>
      <c r="D11" s="57" t="s">
        <v>345</v>
      </c>
      <c r="E11" s="154" t="s">
        <v>346</v>
      </c>
      <c r="F11" s="57" t="s">
        <v>325</v>
      </c>
      <c r="G11" s="154" t="s">
        <v>347</v>
      </c>
      <c r="H11" s="57" t="s">
        <v>337</v>
      </c>
      <c r="I11" s="57" t="s">
        <v>328</v>
      </c>
      <c r="J11" s="154" t="s">
        <v>348</v>
      </c>
    </row>
    <row r="12" ht="18.75" customHeight="1" spans="1:10">
      <c r="A12" s="251" t="s">
        <v>308</v>
      </c>
      <c r="B12" s="57" t="s">
        <v>349</v>
      </c>
      <c r="C12" s="57" t="s">
        <v>322</v>
      </c>
      <c r="D12" s="57" t="s">
        <v>323</v>
      </c>
      <c r="E12" s="154" t="s">
        <v>350</v>
      </c>
      <c r="F12" s="57" t="s">
        <v>325</v>
      </c>
      <c r="G12" s="154" t="s">
        <v>351</v>
      </c>
      <c r="H12" s="57" t="s">
        <v>352</v>
      </c>
      <c r="I12" s="57" t="s">
        <v>328</v>
      </c>
      <c r="J12" s="154" t="s">
        <v>353</v>
      </c>
    </row>
    <row r="13" ht="18.75" customHeight="1" spans="1:10">
      <c r="A13" s="251" t="s">
        <v>308</v>
      </c>
      <c r="B13" s="57" t="s">
        <v>349</v>
      </c>
      <c r="C13" s="57" t="s">
        <v>322</v>
      </c>
      <c r="D13" s="57" t="s">
        <v>334</v>
      </c>
      <c r="E13" s="154" t="s">
        <v>354</v>
      </c>
      <c r="F13" s="57" t="s">
        <v>325</v>
      </c>
      <c r="G13" s="154" t="s">
        <v>355</v>
      </c>
      <c r="H13" s="57" t="s">
        <v>337</v>
      </c>
      <c r="I13" s="57" t="s">
        <v>328</v>
      </c>
      <c r="J13" s="154" t="s">
        <v>356</v>
      </c>
    </row>
    <row r="14" ht="18.75" customHeight="1" spans="1:10">
      <c r="A14" s="251" t="s">
        <v>308</v>
      </c>
      <c r="B14" s="57" t="s">
        <v>349</v>
      </c>
      <c r="C14" s="57" t="s">
        <v>339</v>
      </c>
      <c r="D14" s="57" t="s">
        <v>340</v>
      </c>
      <c r="E14" s="154" t="s">
        <v>357</v>
      </c>
      <c r="F14" s="57" t="s">
        <v>358</v>
      </c>
      <c r="G14" s="154" t="s">
        <v>359</v>
      </c>
      <c r="H14" s="57" t="s">
        <v>360</v>
      </c>
      <c r="I14" s="57" t="s">
        <v>328</v>
      </c>
      <c r="J14" s="154" t="s">
        <v>361</v>
      </c>
    </row>
    <row r="15" ht="18.75" customHeight="1" spans="1:10">
      <c r="A15" s="251" t="s">
        <v>308</v>
      </c>
      <c r="B15" s="57" t="s">
        <v>349</v>
      </c>
      <c r="C15" s="57" t="s">
        <v>344</v>
      </c>
      <c r="D15" s="57" t="s">
        <v>345</v>
      </c>
      <c r="E15" s="154" t="s">
        <v>362</v>
      </c>
      <c r="F15" s="57" t="s">
        <v>325</v>
      </c>
      <c r="G15" s="154" t="s">
        <v>347</v>
      </c>
      <c r="H15" s="57" t="s">
        <v>337</v>
      </c>
      <c r="I15" s="57" t="s">
        <v>328</v>
      </c>
      <c r="J15" s="154" t="s">
        <v>363</v>
      </c>
    </row>
    <row r="16" ht="18.75" customHeight="1" spans="1:10">
      <c r="A16" s="251" t="s">
        <v>302</v>
      </c>
      <c r="B16" s="57" t="s">
        <v>364</v>
      </c>
      <c r="C16" s="57" t="s">
        <v>322</v>
      </c>
      <c r="D16" s="57" t="s">
        <v>323</v>
      </c>
      <c r="E16" s="154" t="s">
        <v>365</v>
      </c>
      <c r="F16" s="57" t="s">
        <v>325</v>
      </c>
      <c r="G16" s="154" t="s">
        <v>170</v>
      </c>
      <c r="H16" s="57" t="s">
        <v>366</v>
      </c>
      <c r="I16" s="57" t="s">
        <v>328</v>
      </c>
      <c r="J16" s="154" t="s">
        <v>367</v>
      </c>
    </row>
    <row r="17" ht="18.75" customHeight="1" spans="1:10">
      <c r="A17" s="251" t="s">
        <v>302</v>
      </c>
      <c r="B17" s="57" t="s">
        <v>364</v>
      </c>
      <c r="C17" s="57" t="s">
        <v>322</v>
      </c>
      <c r="D17" s="57" t="s">
        <v>323</v>
      </c>
      <c r="E17" s="154" t="s">
        <v>368</v>
      </c>
      <c r="F17" s="57" t="s">
        <v>325</v>
      </c>
      <c r="G17" s="154" t="s">
        <v>170</v>
      </c>
      <c r="H17" s="57" t="s">
        <v>369</v>
      </c>
      <c r="I17" s="57" t="s">
        <v>328</v>
      </c>
      <c r="J17" s="154" t="s">
        <v>370</v>
      </c>
    </row>
    <row r="18" ht="18.75" customHeight="1" spans="1:10">
      <c r="A18" s="251" t="s">
        <v>302</v>
      </c>
      <c r="B18" s="57" t="s">
        <v>364</v>
      </c>
      <c r="C18" s="57" t="s">
        <v>322</v>
      </c>
      <c r="D18" s="57" t="s">
        <v>323</v>
      </c>
      <c r="E18" s="154" t="s">
        <v>371</v>
      </c>
      <c r="F18" s="57" t="s">
        <v>325</v>
      </c>
      <c r="G18" s="154" t="s">
        <v>170</v>
      </c>
      <c r="H18" s="57" t="s">
        <v>366</v>
      </c>
      <c r="I18" s="57" t="s">
        <v>328</v>
      </c>
      <c r="J18" s="154" t="s">
        <v>370</v>
      </c>
    </row>
    <row r="19" ht="18.75" customHeight="1" spans="1:10">
      <c r="A19" s="251" t="s">
        <v>302</v>
      </c>
      <c r="B19" s="57" t="s">
        <v>364</v>
      </c>
      <c r="C19" s="57" t="s">
        <v>322</v>
      </c>
      <c r="D19" s="57" t="s">
        <v>323</v>
      </c>
      <c r="E19" s="154" t="s">
        <v>372</v>
      </c>
      <c r="F19" s="57" t="s">
        <v>325</v>
      </c>
      <c r="G19" s="154" t="s">
        <v>169</v>
      </c>
      <c r="H19" s="57" t="s">
        <v>366</v>
      </c>
      <c r="I19" s="57" t="s">
        <v>328</v>
      </c>
      <c r="J19" s="154" t="s">
        <v>370</v>
      </c>
    </row>
    <row r="20" ht="18.75" customHeight="1" spans="1:10">
      <c r="A20" s="251" t="s">
        <v>302</v>
      </c>
      <c r="B20" s="57" t="s">
        <v>364</v>
      </c>
      <c r="C20" s="57" t="s">
        <v>339</v>
      </c>
      <c r="D20" s="57" t="s">
        <v>340</v>
      </c>
      <c r="E20" s="154" t="s">
        <v>373</v>
      </c>
      <c r="F20" s="57" t="s">
        <v>325</v>
      </c>
      <c r="G20" s="154" t="s">
        <v>374</v>
      </c>
      <c r="H20" s="57" t="s">
        <v>332</v>
      </c>
      <c r="I20" s="57" t="s">
        <v>328</v>
      </c>
      <c r="J20" s="154" t="s">
        <v>343</v>
      </c>
    </row>
    <row r="21" ht="18.75" customHeight="1" spans="1:10">
      <c r="A21" s="251" t="s">
        <v>302</v>
      </c>
      <c r="B21" s="57" t="s">
        <v>364</v>
      </c>
      <c r="C21" s="57" t="s">
        <v>344</v>
      </c>
      <c r="D21" s="57" t="s">
        <v>345</v>
      </c>
      <c r="E21" s="154" t="s">
        <v>375</v>
      </c>
      <c r="F21" s="57" t="s">
        <v>325</v>
      </c>
      <c r="G21" s="154" t="s">
        <v>376</v>
      </c>
      <c r="H21" s="57" t="s">
        <v>337</v>
      </c>
      <c r="I21" s="57" t="s">
        <v>328</v>
      </c>
      <c r="J21" s="154" t="s">
        <v>377</v>
      </c>
    </row>
    <row r="22" ht="18.75" customHeight="1" spans="1:10">
      <c r="A22" s="251" t="s">
        <v>272</v>
      </c>
      <c r="B22" s="57" t="s">
        <v>378</v>
      </c>
      <c r="C22" s="57" t="s">
        <v>322</v>
      </c>
      <c r="D22" s="57" t="s">
        <v>323</v>
      </c>
      <c r="E22" s="154" t="s">
        <v>379</v>
      </c>
      <c r="F22" s="57" t="s">
        <v>325</v>
      </c>
      <c r="G22" s="154" t="s">
        <v>380</v>
      </c>
      <c r="H22" s="57" t="s">
        <v>381</v>
      </c>
      <c r="I22" s="57" t="s">
        <v>328</v>
      </c>
      <c r="J22" s="154" t="s">
        <v>382</v>
      </c>
    </row>
    <row r="23" ht="18.75" customHeight="1" spans="1:10">
      <c r="A23" s="251" t="s">
        <v>272</v>
      </c>
      <c r="B23" s="57" t="s">
        <v>378</v>
      </c>
      <c r="C23" s="57" t="s">
        <v>322</v>
      </c>
      <c r="D23" s="57" t="s">
        <v>334</v>
      </c>
      <c r="E23" s="154" t="s">
        <v>383</v>
      </c>
      <c r="F23" s="57" t="s">
        <v>325</v>
      </c>
      <c r="G23" s="154" t="s">
        <v>376</v>
      </c>
      <c r="H23" s="57" t="s">
        <v>337</v>
      </c>
      <c r="I23" s="57" t="s">
        <v>328</v>
      </c>
      <c r="J23" s="154" t="s">
        <v>384</v>
      </c>
    </row>
    <row r="24" ht="18.75" customHeight="1" spans="1:10">
      <c r="A24" s="251" t="s">
        <v>272</v>
      </c>
      <c r="B24" s="57" t="s">
        <v>378</v>
      </c>
      <c r="C24" s="57" t="s">
        <v>322</v>
      </c>
      <c r="D24" s="57" t="s">
        <v>334</v>
      </c>
      <c r="E24" s="154" t="s">
        <v>385</v>
      </c>
      <c r="F24" s="57" t="s">
        <v>358</v>
      </c>
      <c r="G24" s="154" t="s">
        <v>172</v>
      </c>
      <c r="H24" s="57" t="s">
        <v>337</v>
      </c>
      <c r="I24" s="57" t="s">
        <v>328</v>
      </c>
      <c r="J24" s="154" t="s">
        <v>386</v>
      </c>
    </row>
    <row r="25" ht="18.75" customHeight="1" spans="1:10">
      <c r="A25" s="251" t="s">
        <v>272</v>
      </c>
      <c r="B25" s="57" t="s">
        <v>378</v>
      </c>
      <c r="C25" s="57" t="s">
        <v>322</v>
      </c>
      <c r="D25" s="57" t="s">
        <v>387</v>
      </c>
      <c r="E25" s="154" t="s">
        <v>388</v>
      </c>
      <c r="F25" s="57" t="s">
        <v>325</v>
      </c>
      <c r="G25" s="154" t="s">
        <v>336</v>
      </c>
      <c r="H25" s="57" t="s">
        <v>337</v>
      </c>
      <c r="I25" s="57" t="s">
        <v>328</v>
      </c>
      <c r="J25" s="154" t="s">
        <v>389</v>
      </c>
    </row>
    <row r="26" ht="18.75" customHeight="1" spans="1:10">
      <c r="A26" s="251" t="s">
        <v>272</v>
      </c>
      <c r="B26" s="57" t="s">
        <v>378</v>
      </c>
      <c r="C26" s="57" t="s">
        <v>339</v>
      </c>
      <c r="D26" s="57" t="s">
        <v>340</v>
      </c>
      <c r="E26" s="154" t="s">
        <v>390</v>
      </c>
      <c r="F26" s="57" t="s">
        <v>325</v>
      </c>
      <c r="G26" s="154" t="s">
        <v>376</v>
      </c>
      <c r="H26" s="57" t="s">
        <v>337</v>
      </c>
      <c r="I26" s="57" t="s">
        <v>328</v>
      </c>
      <c r="J26" s="154" t="s">
        <v>391</v>
      </c>
    </row>
    <row r="27" ht="18.75" customHeight="1" spans="1:10">
      <c r="A27" s="251" t="s">
        <v>272</v>
      </c>
      <c r="B27" s="57" t="s">
        <v>378</v>
      </c>
      <c r="C27" s="57" t="s">
        <v>339</v>
      </c>
      <c r="D27" s="57" t="s">
        <v>340</v>
      </c>
      <c r="E27" s="154" t="s">
        <v>392</v>
      </c>
      <c r="F27" s="57" t="s">
        <v>325</v>
      </c>
      <c r="G27" s="154" t="s">
        <v>376</v>
      </c>
      <c r="H27" s="57" t="s">
        <v>337</v>
      </c>
      <c r="I27" s="57" t="s">
        <v>328</v>
      </c>
      <c r="J27" s="154" t="s">
        <v>393</v>
      </c>
    </row>
    <row r="28" ht="18.75" customHeight="1" spans="1:10">
      <c r="A28" s="251" t="s">
        <v>272</v>
      </c>
      <c r="B28" s="57" t="s">
        <v>378</v>
      </c>
      <c r="C28" s="57" t="s">
        <v>344</v>
      </c>
      <c r="D28" s="57" t="s">
        <v>345</v>
      </c>
      <c r="E28" s="154" t="s">
        <v>394</v>
      </c>
      <c r="F28" s="57" t="s">
        <v>325</v>
      </c>
      <c r="G28" s="154" t="s">
        <v>376</v>
      </c>
      <c r="H28" s="57" t="s">
        <v>337</v>
      </c>
      <c r="I28" s="57" t="s">
        <v>328</v>
      </c>
      <c r="J28" s="154" t="s">
        <v>395</v>
      </c>
    </row>
    <row r="29" ht="18.75" customHeight="1" spans="1:10">
      <c r="A29" s="251" t="s">
        <v>277</v>
      </c>
      <c r="B29" s="57" t="s">
        <v>396</v>
      </c>
      <c r="C29" s="57" t="s">
        <v>322</v>
      </c>
      <c r="D29" s="57" t="s">
        <v>323</v>
      </c>
      <c r="E29" s="154" t="s">
        <v>397</v>
      </c>
      <c r="F29" s="57" t="s">
        <v>325</v>
      </c>
      <c r="G29" s="154" t="s">
        <v>398</v>
      </c>
      <c r="H29" s="57" t="s">
        <v>327</v>
      </c>
      <c r="I29" s="57" t="s">
        <v>328</v>
      </c>
      <c r="J29" s="154" t="s">
        <v>399</v>
      </c>
    </row>
    <row r="30" ht="18.75" customHeight="1" spans="1:10">
      <c r="A30" s="251" t="s">
        <v>277</v>
      </c>
      <c r="B30" s="57" t="s">
        <v>396</v>
      </c>
      <c r="C30" s="57" t="s">
        <v>322</v>
      </c>
      <c r="D30" s="57" t="s">
        <v>334</v>
      </c>
      <c r="E30" s="154" t="s">
        <v>400</v>
      </c>
      <c r="F30" s="57" t="s">
        <v>401</v>
      </c>
      <c r="G30" s="154" t="s">
        <v>336</v>
      </c>
      <c r="H30" s="57" t="s">
        <v>337</v>
      </c>
      <c r="I30" s="57" t="s">
        <v>328</v>
      </c>
      <c r="J30" s="154" t="s">
        <v>402</v>
      </c>
    </row>
    <row r="31" ht="18.75" customHeight="1" spans="1:10">
      <c r="A31" s="251" t="s">
        <v>277</v>
      </c>
      <c r="B31" s="57" t="s">
        <v>396</v>
      </c>
      <c r="C31" s="57" t="s">
        <v>322</v>
      </c>
      <c r="D31" s="57" t="s">
        <v>334</v>
      </c>
      <c r="E31" s="154" t="s">
        <v>403</v>
      </c>
      <c r="F31" s="57" t="s">
        <v>401</v>
      </c>
      <c r="G31" s="154" t="s">
        <v>336</v>
      </c>
      <c r="H31" s="57" t="s">
        <v>337</v>
      </c>
      <c r="I31" s="57" t="s">
        <v>328</v>
      </c>
      <c r="J31" s="154" t="s">
        <v>404</v>
      </c>
    </row>
    <row r="32" ht="18.75" customHeight="1" spans="1:10">
      <c r="A32" s="251" t="s">
        <v>277</v>
      </c>
      <c r="B32" s="57" t="s">
        <v>396</v>
      </c>
      <c r="C32" s="57" t="s">
        <v>322</v>
      </c>
      <c r="D32" s="57" t="s">
        <v>387</v>
      </c>
      <c r="E32" s="154" t="s">
        <v>405</v>
      </c>
      <c r="F32" s="57" t="s">
        <v>325</v>
      </c>
      <c r="G32" s="154" t="s">
        <v>376</v>
      </c>
      <c r="H32" s="57" t="s">
        <v>337</v>
      </c>
      <c r="I32" s="57" t="s">
        <v>328</v>
      </c>
      <c r="J32" s="154" t="s">
        <v>406</v>
      </c>
    </row>
    <row r="33" ht="18.75" customHeight="1" spans="1:10">
      <c r="A33" s="251" t="s">
        <v>277</v>
      </c>
      <c r="B33" s="57" t="s">
        <v>396</v>
      </c>
      <c r="C33" s="57" t="s">
        <v>339</v>
      </c>
      <c r="D33" s="57" t="s">
        <v>407</v>
      </c>
      <c r="E33" s="154" t="s">
        <v>408</v>
      </c>
      <c r="F33" s="57" t="s">
        <v>325</v>
      </c>
      <c r="G33" s="154" t="s">
        <v>409</v>
      </c>
      <c r="H33" s="57" t="s">
        <v>410</v>
      </c>
      <c r="I33" s="57" t="s">
        <v>328</v>
      </c>
      <c r="J33" s="154" t="s">
        <v>411</v>
      </c>
    </row>
    <row r="34" ht="18.75" customHeight="1" spans="1:10">
      <c r="A34" s="251" t="s">
        <v>277</v>
      </c>
      <c r="B34" s="57" t="s">
        <v>396</v>
      </c>
      <c r="C34" s="57" t="s">
        <v>339</v>
      </c>
      <c r="D34" s="57" t="s">
        <v>412</v>
      </c>
      <c r="E34" s="154" t="s">
        <v>413</v>
      </c>
      <c r="F34" s="57" t="s">
        <v>401</v>
      </c>
      <c r="G34" s="154" t="s">
        <v>414</v>
      </c>
      <c r="H34" s="57" t="s">
        <v>337</v>
      </c>
      <c r="I34" s="57" t="s">
        <v>328</v>
      </c>
      <c r="J34" s="154" t="s">
        <v>415</v>
      </c>
    </row>
    <row r="35" ht="18.75" customHeight="1" spans="1:10">
      <c r="A35" s="251" t="s">
        <v>277</v>
      </c>
      <c r="B35" s="57" t="s">
        <v>396</v>
      </c>
      <c r="C35" s="57" t="s">
        <v>344</v>
      </c>
      <c r="D35" s="57" t="s">
        <v>345</v>
      </c>
      <c r="E35" s="154" t="s">
        <v>416</v>
      </c>
      <c r="F35" s="57" t="s">
        <v>325</v>
      </c>
      <c r="G35" s="154" t="s">
        <v>347</v>
      </c>
      <c r="H35" s="57" t="s">
        <v>337</v>
      </c>
      <c r="I35" s="57" t="s">
        <v>328</v>
      </c>
      <c r="J35" s="154" t="s">
        <v>417</v>
      </c>
    </row>
    <row r="36" ht="18.75" customHeight="1" spans="1:10">
      <c r="A36" s="251" t="s">
        <v>306</v>
      </c>
      <c r="B36" s="57" t="s">
        <v>418</v>
      </c>
      <c r="C36" s="57" t="s">
        <v>322</v>
      </c>
      <c r="D36" s="57" t="s">
        <v>323</v>
      </c>
      <c r="E36" s="154" t="s">
        <v>419</v>
      </c>
      <c r="F36" s="57" t="s">
        <v>325</v>
      </c>
      <c r="G36" s="154" t="s">
        <v>420</v>
      </c>
      <c r="H36" s="57" t="s">
        <v>327</v>
      </c>
      <c r="I36" s="57" t="s">
        <v>328</v>
      </c>
      <c r="J36" s="154" t="s">
        <v>421</v>
      </c>
    </row>
    <row r="37" ht="18.75" customHeight="1" spans="1:10">
      <c r="A37" s="251" t="s">
        <v>306</v>
      </c>
      <c r="B37" s="57" t="s">
        <v>418</v>
      </c>
      <c r="C37" s="57" t="s">
        <v>322</v>
      </c>
      <c r="D37" s="57" t="s">
        <v>323</v>
      </c>
      <c r="E37" s="154" t="s">
        <v>422</v>
      </c>
      <c r="F37" s="57" t="s">
        <v>325</v>
      </c>
      <c r="G37" s="154" t="s">
        <v>420</v>
      </c>
      <c r="H37" s="57" t="s">
        <v>423</v>
      </c>
      <c r="I37" s="57" t="s">
        <v>328</v>
      </c>
      <c r="J37" s="154" t="s">
        <v>424</v>
      </c>
    </row>
    <row r="38" ht="18.75" customHeight="1" spans="1:10">
      <c r="A38" s="251" t="s">
        <v>306</v>
      </c>
      <c r="B38" s="57" t="s">
        <v>418</v>
      </c>
      <c r="C38" s="57" t="s">
        <v>322</v>
      </c>
      <c r="D38" s="57" t="s">
        <v>334</v>
      </c>
      <c r="E38" s="154" t="s">
        <v>425</v>
      </c>
      <c r="F38" s="57" t="s">
        <v>401</v>
      </c>
      <c r="G38" s="154" t="s">
        <v>336</v>
      </c>
      <c r="H38" s="57" t="s">
        <v>337</v>
      </c>
      <c r="I38" s="57" t="s">
        <v>328</v>
      </c>
      <c r="J38" s="154" t="s">
        <v>426</v>
      </c>
    </row>
    <row r="39" ht="18.75" customHeight="1" spans="1:10">
      <c r="A39" s="251" t="s">
        <v>306</v>
      </c>
      <c r="B39" s="57" t="s">
        <v>418</v>
      </c>
      <c r="C39" s="57" t="s">
        <v>322</v>
      </c>
      <c r="D39" s="57" t="s">
        <v>334</v>
      </c>
      <c r="E39" s="154" t="s">
        <v>427</v>
      </c>
      <c r="F39" s="57" t="s">
        <v>401</v>
      </c>
      <c r="G39" s="154" t="s">
        <v>336</v>
      </c>
      <c r="H39" s="57" t="s">
        <v>337</v>
      </c>
      <c r="I39" s="57" t="s">
        <v>328</v>
      </c>
      <c r="J39" s="154" t="s">
        <v>428</v>
      </c>
    </row>
    <row r="40" ht="18.75" customHeight="1" spans="1:10">
      <c r="A40" s="251" t="s">
        <v>306</v>
      </c>
      <c r="B40" s="57" t="s">
        <v>418</v>
      </c>
      <c r="C40" s="57" t="s">
        <v>322</v>
      </c>
      <c r="D40" s="57" t="s">
        <v>334</v>
      </c>
      <c r="E40" s="154" t="s">
        <v>429</v>
      </c>
      <c r="F40" s="57" t="s">
        <v>358</v>
      </c>
      <c r="G40" s="154" t="s">
        <v>172</v>
      </c>
      <c r="H40" s="57" t="s">
        <v>337</v>
      </c>
      <c r="I40" s="57" t="s">
        <v>328</v>
      </c>
      <c r="J40" s="154" t="s">
        <v>428</v>
      </c>
    </row>
    <row r="41" ht="18.75" customHeight="1" spans="1:10">
      <c r="A41" s="251" t="s">
        <v>306</v>
      </c>
      <c r="B41" s="57" t="s">
        <v>418</v>
      </c>
      <c r="C41" s="57" t="s">
        <v>322</v>
      </c>
      <c r="D41" s="57" t="s">
        <v>387</v>
      </c>
      <c r="E41" s="154" t="s">
        <v>430</v>
      </c>
      <c r="F41" s="57" t="s">
        <v>358</v>
      </c>
      <c r="G41" s="154" t="s">
        <v>431</v>
      </c>
      <c r="H41" s="57" t="s">
        <v>337</v>
      </c>
      <c r="I41" s="57" t="s">
        <v>328</v>
      </c>
      <c r="J41" s="154" t="s">
        <v>432</v>
      </c>
    </row>
    <row r="42" ht="18.75" customHeight="1" spans="1:10">
      <c r="A42" s="251" t="s">
        <v>306</v>
      </c>
      <c r="B42" s="57" t="s">
        <v>418</v>
      </c>
      <c r="C42" s="57" t="s">
        <v>322</v>
      </c>
      <c r="D42" s="57" t="s">
        <v>387</v>
      </c>
      <c r="E42" s="154" t="s">
        <v>433</v>
      </c>
      <c r="F42" s="57" t="s">
        <v>358</v>
      </c>
      <c r="G42" s="154" t="s">
        <v>434</v>
      </c>
      <c r="H42" s="57" t="s">
        <v>337</v>
      </c>
      <c r="I42" s="57" t="s">
        <v>328</v>
      </c>
      <c r="J42" s="154" t="s">
        <v>435</v>
      </c>
    </row>
    <row r="43" ht="18.75" customHeight="1" spans="1:10">
      <c r="A43" s="251" t="s">
        <v>306</v>
      </c>
      <c r="B43" s="57" t="s">
        <v>418</v>
      </c>
      <c r="C43" s="57" t="s">
        <v>339</v>
      </c>
      <c r="D43" s="57" t="s">
        <v>407</v>
      </c>
      <c r="E43" s="154" t="s">
        <v>436</v>
      </c>
      <c r="F43" s="57" t="s">
        <v>325</v>
      </c>
      <c r="G43" s="154" t="s">
        <v>437</v>
      </c>
      <c r="H43" s="57" t="s">
        <v>410</v>
      </c>
      <c r="I43" s="57" t="s">
        <v>328</v>
      </c>
      <c r="J43" s="154" t="s">
        <v>438</v>
      </c>
    </row>
    <row r="44" ht="18.75" customHeight="1" spans="1:10">
      <c r="A44" s="251" t="s">
        <v>306</v>
      </c>
      <c r="B44" s="57" t="s">
        <v>418</v>
      </c>
      <c r="C44" s="57" t="s">
        <v>339</v>
      </c>
      <c r="D44" s="57" t="s">
        <v>340</v>
      </c>
      <c r="E44" s="154" t="s">
        <v>439</v>
      </c>
      <c r="F44" s="57" t="s">
        <v>325</v>
      </c>
      <c r="G44" s="154" t="s">
        <v>347</v>
      </c>
      <c r="H44" s="57" t="s">
        <v>337</v>
      </c>
      <c r="I44" s="57" t="s">
        <v>328</v>
      </c>
      <c r="J44" s="154" t="s">
        <v>440</v>
      </c>
    </row>
    <row r="45" ht="18.75" customHeight="1" spans="1:10">
      <c r="A45" s="251" t="s">
        <v>306</v>
      </c>
      <c r="B45" s="57" t="s">
        <v>418</v>
      </c>
      <c r="C45" s="57" t="s">
        <v>339</v>
      </c>
      <c r="D45" s="57" t="s">
        <v>441</v>
      </c>
      <c r="E45" s="154" t="s">
        <v>442</v>
      </c>
      <c r="F45" s="57" t="s">
        <v>325</v>
      </c>
      <c r="G45" s="154" t="s">
        <v>443</v>
      </c>
      <c r="H45" s="57" t="s">
        <v>444</v>
      </c>
      <c r="I45" s="57" t="s">
        <v>328</v>
      </c>
      <c r="J45" s="154" t="s">
        <v>445</v>
      </c>
    </row>
    <row r="46" ht="18.75" customHeight="1" spans="1:10">
      <c r="A46" s="251" t="s">
        <v>306</v>
      </c>
      <c r="B46" s="57" t="s">
        <v>418</v>
      </c>
      <c r="C46" s="57" t="s">
        <v>339</v>
      </c>
      <c r="D46" s="57" t="s">
        <v>412</v>
      </c>
      <c r="E46" s="154" t="s">
        <v>446</v>
      </c>
      <c r="F46" s="57" t="s">
        <v>401</v>
      </c>
      <c r="G46" s="154" t="s">
        <v>447</v>
      </c>
      <c r="H46" s="57" t="s">
        <v>337</v>
      </c>
      <c r="I46" s="57" t="s">
        <v>448</v>
      </c>
      <c r="J46" s="154" t="s">
        <v>449</v>
      </c>
    </row>
    <row r="47" ht="18.75" customHeight="1" spans="1:10">
      <c r="A47" s="251" t="s">
        <v>306</v>
      </c>
      <c r="B47" s="57" t="s">
        <v>418</v>
      </c>
      <c r="C47" s="57" t="s">
        <v>344</v>
      </c>
      <c r="D47" s="57" t="s">
        <v>345</v>
      </c>
      <c r="E47" s="154" t="s">
        <v>416</v>
      </c>
      <c r="F47" s="57" t="s">
        <v>325</v>
      </c>
      <c r="G47" s="154" t="s">
        <v>347</v>
      </c>
      <c r="H47" s="57" t="s">
        <v>337</v>
      </c>
      <c r="I47" s="57" t="s">
        <v>328</v>
      </c>
      <c r="J47" s="154" t="s">
        <v>450</v>
      </c>
    </row>
  </sheetData>
  <mergeCells count="14">
    <mergeCell ref="A2:J2"/>
    <mergeCell ref="A3:H3"/>
    <mergeCell ref="A7:A11"/>
    <mergeCell ref="A12:A15"/>
    <mergeCell ref="A16:A21"/>
    <mergeCell ref="A22:A28"/>
    <mergeCell ref="A29:A35"/>
    <mergeCell ref="A36:A47"/>
    <mergeCell ref="B7:B11"/>
    <mergeCell ref="B12:B15"/>
    <mergeCell ref="B16:B21"/>
    <mergeCell ref="B22:B28"/>
    <mergeCell ref="B29:B35"/>
    <mergeCell ref="B36:B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卷卷纸。</cp:lastModifiedBy>
  <dcterms:created xsi:type="dcterms:W3CDTF">2025-03-03T01:12:00Z</dcterms:created>
  <dcterms:modified xsi:type="dcterms:W3CDTF">2025-03-06T07:27:32Z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2CD19EBFBB7D497D983C010CB72B7D6A_13</vt:lpwstr>
  </property>
  <property fmtid="{D5CDD505-2E9C-101B-9397-08002B2CF9AE}" pid="3" name="KSOProductBuildVer">
    <vt:lpwstr>2052-12.1.0.20305</vt:lpwstr>
  </property>
</Properties>
</file>