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328" windowHeight="10500" firstSheet="8"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6">部门基本支出预算表04!$2:$7</definedName>
    <definedName name="_xlnm.Print_Titles" localSheetId="7">'部门项目支出预算表05-1'!$2:$7</definedName>
    <definedName name="_xlnm.Print_Titles" localSheetId="8">'部门项目支出绩效目标表05-2'!$2:$4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<sst xmlns="http://schemas.openxmlformats.org/spreadsheetml/2006/main" count="2083" uniqueCount="666">
  <si>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</si>
  <si>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</si>
  <si>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</si>
  <si>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</si>
  <si>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</si>
  <si>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</si>
  <si>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</si>
  <si>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</si>
  <si>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</si>
  <si>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</si>
  <si>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</si>
  <si>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</si>
  <si>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</si>
  <si>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</si>
  <si>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</si>
  <si>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</si>
  <si>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</si>
  <si>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</si>
  <si>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</si>
  <si>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</si>
  <si>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</si>
  <si>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</si>
  <si>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</si>
  <si>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</si>
  <si>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</si>
  <si>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</si>
  <si>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</si>
  <si>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</si>
  <si>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</si>
  <si>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</si>
  <si>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</si>
  <si>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</si>
  <si>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</si>
  <si>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</si>
  <si>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</si>
  <si>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</si>
  <si>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</si>
  <si>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</si>
  <si>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</si>
  <si>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</si>
  <si>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</si>
  <si>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</si>
  <si>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</si>
  <si>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</si>
  <si>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</si>
  <si>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</si>
  <si>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</si>
  <si>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</si>
  <si>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</si>
  <si>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</si>
  <si>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</si>
  <si>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</si>
  <si>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</si>
  <si>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</si>
  <si>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</si>
  <si>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</si>
  <si>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</si>
  <si>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</si>
  <si>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</si>
  <si>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</si>
  <si>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</si>
  <si>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</si>
  <si>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</si>
  <si>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</si>
  <si>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</si>
  <si>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</si>
  <si>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</si>
  <si>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</si>
  <si>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</si>
  <si>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150001</t>
  </si>
  <si>
    <t>临沧市市场监督管理局</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</si>
  <si>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</si>
  <si>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</si>
  <si>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</si>
  <si>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</si>
  <si>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</si>
  <si>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</si>
  <si>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</si>
  <si>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</si>
  <si>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</si>
  <si>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</si>
  <si>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</si>
  <si>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</si>
  <si>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201</t>
  </si>
  <si>
    <t>一般公共服务支出</t>
  </si>
  <si>
    <t>20138</t>
  </si>
  <si>
    <t>市场监督管理事务</t>
  </si>
  <si>
    <t>2013801</t>
  </si>
  <si>
    <t>行政运行</t>
  </si>
  <si>
    <t>2013804</t>
  </si>
  <si>
    <t>经营主体管理</t>
  </si>
  <si>
    <t>2013805</t>
  </si>
  <si>
    <t>市场秩序执法</t>
  </si>
  <si>
    <t>2013812</t>
  </si>
  <si>
    <t>药品事务</t>
  </si>
  <si>
    <t>2013815</t>
  </si>
  <si>
    <t>质量安全监管</t>
  </si>
  <si>
    <t>2013816</t>
  </si>
  <si>
    <t>食品安全监管</t>
  </si>
  <si>
    <t>2013850</t>
  </si>
  <si>
    <t>事业运行</t>
  </si>
  <si>
    <t>2013899</t>
  </si>
  <si>
    <t>其他市场监督管理事务</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</si>
  <si>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</si>
  <si>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</si>
  <si>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</si>
  <si>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</si>
  <si>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</si>
  <si>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</si>
  <si>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</si>
  <si>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</si>
  <si>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</si>
  <si>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</si>
  <si>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</si>
  <si>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</si>
  <si>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</si>
  <si>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</si>
  <si>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</si>
  <si>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</si>
  <si>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</si>
  <si>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</si>
  <si>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</si>
  <si>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</si>
  <si>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</si>
  <si>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</si>
  <si>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</si>
  <si>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</si>
  <si>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</si>
  <si>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</si>
  <si>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</si>
  <si>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</si>
  <si>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</si>
  <si>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</si>
  <si>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</si>
  <si>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</si>
  <si>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</si>
  <si>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</si>
  <si>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</si>
  <si>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</si>
  <si>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</si>
  <si>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</si>
  <si>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</si>
  <si>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</si>
  <si>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</si>
  <si>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</si>
  <si>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</si>
  <si>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</si>
  <si>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</si>
  <si>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</si>
  <si>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</si>
  <si>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</si>
  <si>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</si>
  <si>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</si>
  <si>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</si>
  <si>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</si>
  <si>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</si>
  <si>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</si>
  <si>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</si>
  <si>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</si>
  <si>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</si>
  <si>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</si>
  <si>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</si>
  <si>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</si>
  <si>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</si>
  <si>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</si>
  <si>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</si>
  <si>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</si>
  <si>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</si>
  <si>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</si>
  <si>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</si>
  <si>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</si>
  <si>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</si>
  <si>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</si>
  <si>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</si>
  <si>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</si>
  <si>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</si>
  <si>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</si>
  <si>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</si>
  <si>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</si>
  <si>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</si>
  <si>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</si>
  <si>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</si>
  <si>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</si>
  <si>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</si>
  <si>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</si>
  <si>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</si>
  <si>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</si>
  <si>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</si>
  <si>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</si>
  <si>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</si>
  <si>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</si>
  <si>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</si>
  <si>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</si>
  <si>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</si>
  <si>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</si>
  <si>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</si>
  <si>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</si>
  <si>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</si>
  <si>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</si>
  <si>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</si>
  <si>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</si>
  <si>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</si>
  <si>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</si>
  <si>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</si>
  <si>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</si>
  <si>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</si>
  <si>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</si>
  <si>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</si>
  <si>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</si>
  <si>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</si>
  <si>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</si>
  <si>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已预拨</t>
  </si>
  <si>
    <t>事业单位
经营收入</t>
  </si>
  <si>
    <t>530900210000000003230</t>
  </si>
  <si>
    <t>行政人员支出工资</t>
  </si>
  <si>
    <t>30101</t>
  </si>
  <si>
    <t>基本工资</t>
  </si>
  <si>
    <t>530900210000000003231</t>
  </si>
  <si>
    <t>事业人员支出工资</t>
  </si>
  <si>
    <t>30102</t>
  </si>
  <si>
    <t>津贴补贴</t>
  </si>
  <si>
    <t>530900231100001479182</t>
  </si>
  <si>
    <t>行政人员绩效考核奖</t>
  </si>
  <si>
    <t>30103</t>
  </si>
  <si>
    <t>奖金</t>
  </si>
  <si>
    <t>530900231100001479199</t>
  </si>
  <si>
    <t>绩效工资（2017年提高标准部分）</t>
  </si>
  <si>
    <t>30107</t>
  </si>
  <si>
    <t>绩效工资</t>
  </si>
  <si>
    <t>530900210000000003232</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</si>
  <si>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</si>
  <si>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</si>
  <si>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</si>
  <si>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</si>
  <si>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</si>
  <si>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</si>
  <si>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</si>
  <si>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</si>
  <si>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</si>
  <si>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</si>
  <si>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</si>
  <si>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530900210000000003233</t>
  </si>
  <si>
    <t>30113</t>
  </si>
  <si>
    <t>530900210000000003242</t>
  </si>
  <si>
    <t>一般公用经费</t>
  </si>
  <si>
    <t>30205</t>
  </si>
  <si>
    <t>水费</t>
  </si>
  <si>
    <t>30206</t>
  </si>
  <si>
    <t>电费</t>
  </si>
  <si>
    <t>30207</t>
  </si>
  <si>
    <t>邮电费</t>
  </si>
  <si>
    <t>30209</t>
  </si>
  <si>
    <t>物业管理费</t>
  </si>
  <si>
    <t>30211</t>
  </si>
  <si>
    <t>差旅费</t>
  </si>
  <si>
    <t>530900210000000004737</t>
  </si>
  <si>
    <t>30217</t>
  </si>
  <si>
    <t>30299</t>
  </si>
  <si>
    <t>其他商品和服务支出</t>
  </si>
  <si>
    <t>530900210000000003241</t>
  </si>
  <si>
    <t>离退休公用经费</t>
  </si>
  <si>
    <t>30201</t>
  </si>
  <si>
    <t>办公费</t>
  </si>
  <si>
    <t>530900210000000003243</t>
  </si>
  <si>
    <t>职工教育经费</t>
  </si>
  <si>
    <t>30216</t>
  </si>
  <si>
    <t>培训费</t>
  </si>
  <si>
    <t>530900210000000003239</t>
  </si>
  <si>
    <t>工会经费</t>
  </si>
  <si>
    <t>30228</t>
  </si>
  <si>
    <t>530900210000000003240</t>
  </si>
  <si>
    <t>福利费</t>
  </si>
  <si>
    <t>30229</t>
  </si>
  <si>
    <t>530900210000000003236</t>
  </si>
  <si>
    <t>公务用车运行维护费</t>
  </si>
  <si>
    <t>30231</t>
  </si>
  <si>
    <t>530900210000000003237</t>
  </si>
  <si>
    <t>行政人员公务交通补贴</t>
  </si>
  <si>
    <t>30239</t>
  </si>
  <si>
    <t>其他交通费用</t>
  </si>
  <si>
    <t>530900210000000003234</t>
  </si>
  <si>
    <t>离退休费</t>
  </si>
  <si>
    <t>30302</t>
  </si>
  <si>
    <t>退休费</t>
  </si>
  <si>
    <t>530900231100001132267</t>
  </si>
  <si>
    <t>遗属生活补助</t>
  </si>
  <si>
    <t>30305</t>
  </si>
  <si>
    <t>生活补助</t>
  </si>
  <si>
    <t>预算05-1表</t>
  </si>
  <si>
    <t>项目分类</t>
  </si>
  <si>
    <t>项目单位</t>
  </si>
  <si>
    <t>经济科目编码</t>
  </si>
  <si>
    <t>经济科目名称</t>
  </si>
  <si>
    <t>本年拨款</t>
  </si>
  <si>
    <t>其中：本次下达</t>
  </si>
  <si>
    <t>2024年人才招引人员安家补助资金</t>
  </si>
  <si>
    <t>专项业务类</t>
  </si>
  <si>
    <t>530900251100003980109</t>
  </si>
  <si>
    <t>编外长期聘用人员经费</t>
  </si>
  <si>
    <t>民生类</t>
  </si>
  <si>
    <t>530900241100002178792</t>
  </si>
  <si>
    <t>30226</t>
  </si>
  <si>
    <t>劳务费</t>
  </si>
  <si>
    <t>单位自有专项资金</t>
  </si>
  <si>
    <t>530900221100000958860</t>
  </si>
  <si>
    <t>30202</t>
  </si>
  <si>
    <t>印刷费</t>
  </si>
  <si>
    <t>30213</t>
  </si>
  <si>
    <t>维修（护）费</t>
  </si>
  <si>
    <t>30215</t>
  </si>
  <si>
    <t>会议费</t>
  </si>
  <si>
    <t>30227</t>
  </si>
  <si>
    <t>委托业务费</t>
  </si>
  <si>
    <t>食品安全综合监管及抽验经费</t>
  </si>
  <si>
    <t>530900210000000002764</t>
  </si>
  <si>
    <t>市场监管执法专项经费</t>
  </si>
  <si>
    <t>530900241100002202018</t>
  </si>
  <si>
    <t>市场监管综合专项经费</t>
  </si>
  <si>
    <t>530900241100002201705</t>
  </si>
  <si>
    <t>药品化妆品及医疗器械综合监管经费</t>
  </si>
  <si>
    <t>530900241100002177860</t>
  </si>
  <si>
    <t>质量基础与安全监管经费</t>
  </si>
  <si>
    <t>530900241100002178397</t>
  </si>
  <si>
    <t>预算05-2表</t>
  </si>
  <si>
    <t>单位名称、项目名称</t>
  </si>
  <si>
    <t>项目年度绩效目标</t>
  </si>
  <si>
    <t>一级指标</t>
  </si>
  <si>
    <t>二级指标</t>
  </si>
  <si>
    <t>三级指标</t>
  </si>
  <si>
    <t>指标性质</t>
  </si>
  <si>
    <t>指标值</t>
  </si>
  <si>
    <t>度量单位</t>
  </si>
  <si>
    <t>指标属性</t>
  </si>
  <si>
    <t>指标内容</t>
  </si>
  <si>
    <t>兑现2024年人才招引人员张瀚月安家补助经费。</t>
  </si>
  <si>
    <t>产出指标</t>
  </si>
  <si>
    <t>数量指标</t>
  </si>
  <si>
    <t>2024年人才招引人员安家补助费</t>
  </si>
  <si>
    <t>=</t>
  </si>
  <si>
    <t>1.00</t>
  </si>
  <si>
    <t>人</t>
  </si>
  <si>
    <t>定量指标</t>
  </si>
  <si>
    <t>反映2024年人才招引人员安家补助费</t>
  </si>
  <si>
    <t>质量指标</t>
  </si>
  <si>
    <t>人才招引经费兑现率</t>
  </si>
  <si>
    <t>100</t>
  </si>
  <si>
    <t>%</t>
  </si>
  <si>
    <t>反映经费兑现情况。</t>
  </si>
  <si>
    <t>时效指标</t>
  </si>
  <si>
    <t>年内兑现</t>
  </si>
  <si>
    <t>反映资金年内兑现情况。</t>
  </si>
  <si>
    <t>效益指标</t>
  </si>
  <si>
    <t>社会效益</t>
  </si>
  <si>
    <t>保障人才招引人员待遇</t>
  </si>
  <si>
    <t>20000</t>
  </si>
  <si>
    <t>元</t>
  </si>
  <si>
    <t>反映保障人才招引人员待遇</t>
  </si>
  <si>
    <t>满意度指标</t>
  </si>
  <si>
    <t>服务对象满意度</t>
  </si>
  <si>
    <t>人才招引人员满意率</t>
  </si>
  <si>
    <t>反映人才招引人员待遇兑现满意情况</t>
  </si>
  <si>
    <t xml:space="preserve">  1、推进市场主体培育,2025年总量达30万户以上。2、全面优化市场准入，全面提高企业注销便利度，推进市场监管部门牵头的6个“高效办成一件事”事项工作，6个事项完成政务大厅进驻，线上线下均能实现办理。3、全面推行个体工商户智能化开办；推进个体工商户分型分类精准帮扶及“个转企”工作。4、全市每万人口发明专利拥有量达0.50件，有效注册商标拥有量超过1.7万件，地理标志注册核准量超过18件；5、落实特种设备生产使用单位安全总监、安全员配备制度，落实安全管理责任，运用电梯社会共治全面开展电梯线上维保。6、按时按质完成企业年报公示、“双随机、一公开”、特种设备作业人员考试等市场主体监管工作。   </t>
  </si>
  <si>
    <t>指标1：推进市场主体培育</t>
  </si>
  <si>
    <t>&gt;=</t>
  </si>
  <si>
    <t>总数达30万户</t>
  </si>
  <si>
    <t>户</t>
  </si>
  <si>
    <t>反映培育发展市场主体数量</t>
  </si>
  <si>
    <t>指标2：推进市场监管部门牵头的6个“高效办成一件事”事项，6个事项完成政务大厅进驻，线上办结</t>
  </si>
  <si>
    <t>80</t>
  </si>
  <si>
    <t>反映推进市场监管部门牵头的6个“高效办成一件事”事项</t>
  </si>
  <si>
    <t>指标3：全面优化市场准入，全面提高企业注销便利度</t>
  </si>
  <si>
    <t>企业设立登记时间保持在0.5个工作日内，政务服务时限在法定审批时限基础上压缩75%；简易注销公告时间由45天压缩至20天</t>
  </si>
  <si>
    <t>年-月-日</t>
  </si>
  <si>
    <t>反映全面优化市场准入，全面提高企业注销便利度</t>
  </si>
  <si>
    <t>指标4：全面推行推进个体工商户智能化登记</t>
  </si>
  <si>
    <t>30</t>
  </si>
  <si>
    <t>反映完成创业担保贷款人数</t>
  </si>
  <si>
    <t>指标5：镇康耿马永德三县毗邻插花边寨协同发展跨区域证照委托代发和联合执法协作，委托代发营业执照</t>
  </si>
  <si>
    <t>反映镇康耿马永德三县毗邻插花边寨协同发展跨区域证照委托代发和联合执法协作，委托代发营业执照数量。</t>
  </si>
  <si>
    <t>指标6：特种设备作业人员证书核发</t>
  </si>
  <si>
    <t>1800</t>
  </si>
  <si>
    <t>人次</t>
  </si>
  <si>
    <t>反映特种设备作业人员证书核发情况</t>
  </si>
  <si>
    <t>指标7：有效商标注册总量</t>
  </si>
  <si>
    <t>17000</t>
  </si>
  <si>
    <t>件</t>
  </si>
  <si>
    <t>反映有效注册商标数量</t>
  </si>
  <si>
    <t>指标8：知识产权优势示范企业数量</t>
  </si>
  <si>
    <t>18</t>
  </si>
  <si>
    <t>定性指标</t>
  </si>
  <si>
    <t>反映知识产权优势示范企业数量</t>
  </si>
  <si>
    <t>指标9：开展非正常专利申请核查</t>
  </si>
  <si>
    <t>批次</t>
  </si>
  <si>
    <t>反映参加特种设备作业考试人员数</t>
  </si>
  <si>
    <t>指标10：实施公平竞争审查</t>
  </si>
  <si>
    <t>反映实施公平竞争审查</t>
  </si>
  <si>
    <t>考试合格率（特种设备）</t>
  </si>
  <si>
    <t>反映参加特种设备作业考试人员合格率</t>
  </si>
  <si>
    <t>特种设备生产使用单位安全总监、安全员配备率</t>
  </si>
  <si>
    <t>95</t>
  </si>
  <si>
    <t>反映特种设备生产使用单位安全总监、安全员配备率</t>
  </si>
  <si>
    <t>在用电梯线上维保达</t>
  </si>
  <si>
    <t>反映在用电梯线上维保率</t>
  </si>
  <si>
    <t>指标1：完成企业年报公示工作</t>
  </si>
  <si>
    <t>6月30日前</t>
  </si>
  <si>
    <t>完成企业年报公示工作时间</t>
  </si>
  <si>
    <t>完成“双随机、一公开”工作</t>
  </si>
  <si>
    <t>&lt;=</t>
  </si>
  <si>
    <t>12月30日前</t>
  </si>
  <si>
    <t>反映完成“双随机、一公开”工作时限</t>
  </si>
  <si>
    <t>指标2：完成开展知识产权宣传周宣传活动</t>
  </si>
  <si>
    <t>4月底前</t>
  </si>
  <si>
    <t>完成开展知识产权宣传周宣传活动时间</t>
  </si>
  <si>
    <t>指标3：特种设备考试完成时间</t>
  </si>
  <si>
    <t>特种设备考试完成时间</t>
  </si>
  <si>
    <t>成本指标</t>
  </si>
  <si>
    <t>经济成本指标</t>
  </si>
  <si>
    <t>200</t>
  </si>
  <si>
    <t>反映特种人均设备考试费用</t>
  </si>
  <si>
    <t>全面提高市场准入便利度，切实优化营商环境。</t>
  </si>
  <si>
    <t>市场监管牵头营商环境工作指标完成情况排名全省中上水平</t>
  </si>
  <si>
    <t>反映全面提高市场准入便利度，切实优化营商环境。</t>
  </si>
  <si>
    <t>群众满意度（服务窗口）</t>
  </si>
  <si>
    <t>反映群众满意度</t>
  </si>
  <si>
    <t>按照国务院关于严格落实食品安全主体责任和监管责任要求，以落实“四个最严”为遵循，以“规范管理”为基础，以“分类监管”为手段，以落实主体责任为核心，以问题为导向，着力解决食品安全重点难点问题。加大食品安全抽检力度，2025年完成抽检食品4000批次、食品快检9000批次；开展食品生产和流通领域日常监督检查，严格食品生产许可监管，实施食品生产企业风险评级、食品生产企业飞行检查、食品生产经营单位“双随机、一公开”监督检查；加强食品生产经营企业质量总监和质量管理员培训，提升企业质量内部控制管理水平；加大食品安全宣传，加强食物中毒防控宣传，不发生重特大食物中毒事故；提高食品安全满意度。</t>
  </si>
  <si>
    <t>指标1：完成食品抽检工作任务</t>
  </si>
  <si>
    <t>4000</t>
  </si>
  <si>
    <t>反映食品抽检批次</t>
  </si>
  <si>
    <t>按照国务院关于严格落实食品安全主体责任和监管责任要求，以落实“四个最严”为遵循，以“规范管理”为基础，以“分类监管”为手段，以落实主体责任为核心，以问题为导向，着力解决食品安全重点难点问题。加大食品安全抽检力度，2025年完成抽检食品4000批次、食品快检9000批次；开展食品生产和流通领域日常监督检查，严格食品生产许可监管，实施食品生产企业风险评级、食品生产企业飞行检查、食品生产经营单位“双随机一公开”监督检查；加强食品生产经营企业质量总监和质量管理员培训，提升企业质量内部控制管理水平；加大食品安全宣传，加强食物中毒防控宣传，不发生重特大食物中毒事故；提高食品安全满意度。</t>
  </si>
  <si>
    <t>指标2：完成食品快检工作任务</t>
  </si>
  <si>
    <t>9000</t>
  </si>
  <si>
    <t>反映食品快检批次</t>
  </si>
  <si>
    <t>指标3：开展专项整治</t>
  </si>
  <si>
    <t>次</t>
  </si>
  <si>
    <t>反映开展专项整治次数</t>
  </si>
  <si>
    <t>指标4：校园食品安全检查</t>
  </si>
  <si>
    <t>反映校园食品安全检查次数</t>
  </si>
  <si>
    <t>指标5：食品生产企业抽查率</t>
  </si>
  <si>
    <t>反映食品生产企业抽查比例</t>
  </si>
  <si>
    <t>指标1：抽检合格率</t>
  </si>
  <si>
    <t>反映抽检食品合格率</t>
  </si>
  <si>
    <t>指标2：无重特大食品安全事故发生</t>
  </si>
  <si>
    <t>0</t>
  </si>
  <si>
    <t>反映重特大食品安全事故情况</t>
  </si>
  <si>
    <t>指标3：“双随机、一公开””监督检查</t>
  </si>
  <si>
    <t>反映“双随机、一公开””监督检查情况</t>
  </si>
  <si>
    <t>指标1：完成抽检任务</t>
  </si>
  <si>
    <t>年内</t>
  </si>
  <si>
    <t>次/月（季、年）</t>
  </si>
  <si>
    <t>反映完成抽检任务时限</t>
  </si>
  <si>
    <t>指标:2：秋季学期校园食品安全检查</t>
  </si>
  <si>
    <t>10月30日</t>
  </si>
  <si>
    <t>反映秋季学期校园食品安全检查完成时限</t>
  </si>
  <si>
    <t>监管覆盖面，抽验覆盖面</t>
  </si>
  <si>
    <t>反映抽查覆盖情况</t>
  </si>
  <si>
    <t>监管相对人满意率、群众满意率</t>
  </si>
  <si>
    <t>90</t>
  </si>
  <si>
    <t>反映监管相对人满意率、群众满意率</t>
  </si>
  <si>
    <t xml:space="preserve">全市经济社会质量效益明显提升，产业质量竞争力持续增强，制造业产品质量合格率达96%，农产品质量安全例行监测合格率达到98%以上，食品安全评价性抽检合格率保持在98.5%以上，城镇新建建筑绿色建筑占比达到100%。品牌建设取得较大进展，质量基础设施更加高效，质量强市建设取得阶段性成效。  </t>
  </si>
  <si>
    <t>指标1：抽检重要工业产品</t>
  </si>
  <si>
    <t>440</t>
  </si>
  <si>
    <t>反映抽检重要工业产品批次</t>
  </si>
  <si>
    <t>指标2：生产纳入强制性产品认证目录产品的企业获证率</t>
  </si>
  <si>
    <t>反映生产纳入强制性产品认证目录产品的企业获证率</t>
  </si>
  <si>
    <t>指标3：抽查风险预警监测产品</t>
  </si>
  <si>
    <t>10</t>
  </si>
  <si>
    <t>反映抽查风险预警监测产品</t>
  </si>
  <si>
    <t>指标1：制造业产品质量合格率</t>
  </si>
  <si>
    <t>96</t>
  </si>
  <si>
    <t>反映制造业产品质量合格率</t>
  </si>
  <si>
    <t>指标3：食品安全评价抽检合格率</t>
  </si>
  <si>
    <t>98.5</t>
  </si>
  <si>
    <t>反映食品安全评价抽检合格情况</t>
  </si>
  <si>
    <t>指标4：产品质量监督抽查合格率</t>
  </si>
  <si>
    <t>反映产品质量监督抽查合格情况</t>
  </si>
  <si>
    <t>指标2：农产品质量安全例行监测合格率</t>
  </si>
  <si>
    <t>98</t>
  </si>
  <si>
    <t>反映农产品质量安全例行监测合格情况</t>
  </si>
  <si>
    <t>指标1：完成各项工作任务</t>
  </si>
  <si>
    <t>反映完成各项工作任务时间</t>
  </si>
  <si>
    <t>指标2：实施测评工作</t>
  </si>
  <si>
    <t>11月30日前</t>
  </si>
  <si>
    <t>反映实施测评工作开展时限</t>
  </si>
  <si>
    <t>万元</t>
  </si>
  <si>
    <t>反映重要工业产品抽检成本</t>
  </si>
  <si>
    <t>指标1：产品质量监督抽查合格率</t>
  </si>
  <si>
    <t>群众满意度</t>
  </si>
  <si>
    <t>85</t>
  </si>
  <si>
    <t xml:space="preserve">
开展市场监管各项法律法规宣传，组织消费者权益保护，及时处置消费者投诉举报案件，案件处置率达100%。加强执法队伍建设和执法能力提升，依法查处市场垄断、不正当竞争、“打击传销规范直销”、网络交易监管、广告监管等违法违规行为。 强化市场监管基础工作，不断提高执法办案专业化建设，全面增强对市场秩序的控制力，深化监管方法和手段创新，提升监管执法水平，案件查处率达100%。建立完善长效监管机制，在全国统一大市场建设中发挥职能作用。</t>
  </si>
  <si>
    <t>指标2：组织开展培训</t>
  </si>
  <si>
    <t>反映组织开展培训次数</t>
  </si>
  <si>
    <t>指标3：组织实施各项专项执法整治</t>
  </si>
  <si>
    <t>反映组织实施各项专项执法整治次数</t>
  </si>
  <si>
    <t>指标1：实施知识产权保护专项执法</t>
  </si>
  <si>
    <t>4</t>
  </si>
  <si>
    <t>反映实施知识产权保护专项执法</t>
  </si>
  <si>
    <t>指标4：组织开展普法宣传活动</t>
  </si>
  <si>
    <t>反映组织开展普法宣传活动次数</t>
  </si>
  <si>
    <t>指标5：推进民生领域铁拳行动专项整治工作</t>
  </si>
  <si>
    <t>项</t>
  </si>
  <si>
    <t>反映推进民生领域铁拳行动专项整治工作开展情况</t>
  </si>
  <si>
    <t>指标6：开展反不正当竞争专项执法</t>
  </si>
  <si>
    <t>反映开展反不正当竞争专项执法检查次数</t>
  </si>
  <si>
    <t>指标7：组织实施价格监督检查</t>
  </si>
  <si>
    <t>反映组织实施价格监督检查次数</t>
  </si>
  <si>
    <t>指标8：开展两品一械专项整治</t>
  </si>
  <si>
    <t>反映开展两品一械专项整治次数</t>
  </si>
  <si>
    <t>指标2：举报案件立案处置率</t>
  </si>
  <si>
    <t>反映举报案件立案处置情况</t>
  </si>
  <si>
    <t>指标1：投诉举报效能评估</t>
  </si>
  <si>
    <t>良好</t>
  </si>
  <si>
    <t>等级</t>
  </si>
  <si>
    <t>反映投诉举报效能评估等次</t>
  </si>
  <si>
    <t>指标3:案件结案率</t>
  </si>
  <si>
    <t>反映案件结案率</t>
  </si>
  <si>
    <t>指标1：组织开展3.15宣传活动</t>
  </si>
  <si>
    <t>3月份</t>
  </si>
  <si>
    <t>组织开展3.15宣传活动</t>
  </si>
  <si>
    <t>指标1：消费投诉处置率</t>
  </si>
  <si>
    <t>消费投诉处置率</t>
  </si>
  <si>
    <t>指标2：管理对象对部门法律法规知晓率</t>
  </si>
  <si>
    <t>管理对象对部门法律法规知晓率</t>
  </si>
  <si>
    <t>空根据劳动合同法相关规定，管理好长期聘用编外10名工作人员，并按月兑现10人相关劳务费用。</t>
  </si>
  <si>
    <t>编外长期聘用人员</t>
  </si>
  <si>
    <t>反映编外长期聘用人员数</t>
  </si>
  <si>
    <t>编外人员相关费用兑现率</t>
  </si>
  <si>
    <t>反映编外人员相关费用保障情况</t>
  </si>
  <si>
    <t>每月20日前兑现编外人员劳务费用</t>
  </si>
  <si>
    <t>20日前</t>
  </si>
  <si>
    <t>月</t>
  </si>
  <si>
    <t>反映费用兑现时间</t>
  </si>
  <si>
    <t>工作正常运转</t>
  </si>
  <si>
    <t>反映编外长期聘用人员工作开展情况</t>
  </si>
  <si>
    <t>编外长期聘用人员对单位满意度</t>
  </si>
  <si>
    <t>反映编外长期聘用人员对单位满意度</t>
  </si>
  <si>
    <t>1、认真抓好辖区内市场监管和行政执法各项工作，严守食品药品、医疗器械、特种设备、产品质量安全底线，加大投诉举报的查处力度。
2、支付临沧市市场监督管理局工业园区分局2025年6名劳务派遣人员经费。
3、其他市场监管事务工作经费，主要用于完成其他市场监管事务类工作任务。</t>
  </si>
  <si>
    <t>发展企业数量</t>
  </si>
  <si>
    <t>300</t>
  </si>
  <si>
    <t>反映发展企业数量</t>
  </si>
  <si>
    <t>劳务派遣人员6人人员经费</t>
  </si>
  <si>
    <t>配合完成辖区烟草打假工作任务</t>
  </si>
  <si>
    <t>辖区烟草打假工作任务</t>
  </si>
  <si>
    <t>指导帮助符合条件企业生产许可证获证率</t>
  </si>
  <si>
    <t>反映指导帮助符合条件企业生产许可证获证率</t>
  </si>
  <si>
    <t>企业年报工作完成时间</t>
  </si>
  <si>
    <t>反映企业年报工作完成时间</t>
  </si>
  <si>
    <t>市场秩序良好</t>
  </si>
  <si>
    <t>无市场监管安全事件</t>
  </si>
  <si>
    <t>劳务派遣人员权益</t>
  </si>
  <si>
    <t>得到充分保障</t>
  </si>
  <si>
    <t>辖区内企业对当地市场监管局市场监管工作满意度</t>
  </si>
  <si>
    <t xml:space="preserve"> 2025年对80家以上药品经营使用单位开展 药品经营质量管理规范符合性检查，对80家以上医疗机构购进、验收、储存药品管理情况进行检查；组织开展全市医疗器械经营使用企业（单位）分级监管和专项检查、化妆品专项整治和监督检查工作，保障医疗器械、化妆品经营使用和产品质量安全，大力查处各类违法违规案件，保护全市广大人民群众的合法权益和社会公共利益； 收集、评价、上报药品不良反应监测每百万人口不低于1100份，医疗器械不良事件监测每百万人口不低于350份，化妆品不良反应监测每百万人口不低于130份。以召开培训、工作督查、网络上报等措施开展监测，确保广大人民群众用药安全。</t>
  </si>
  <si>
    <t>指标1：对药品零售企业及使用单位开展监督检查。</t>
  </si>
  <si>
    <t>160</t>
  </si>
  <si>
    <t>反映药品零售企业及使用单位开展监督检查户数</t>
  </si>
  <si>
    <t>指标2：药品抽检工作任务</t>
  </si>
  <si>
    <t>反映开展药品安全监督抽检、检验批次</t>
  </si>
  <si>
    <t>指标3：中药饮片抽检</t>
  </si>
  <si>
    <t>50</t>
  </si>
  <si>
    <t>反映中药饮片抽检批次</t>
  </si>
  <si>
    <t>指标4：实施医疗器械三级监管经营企业监督检查</t>
  </si>
  <si>
    <t>反映实施三级监管的医疗器械经营企业监督检查率</t>
  </si>
  <si>
    <t>指标5：实施二级监管的医疗器械经营企业监督检查</t>
  </si>
  <si>
    <t>反映实施二级监管的医疗器械经营企业监督检查率</t>
  </si>
  <si>
    <t>指标6：实施一级监管的医疗器械经营企业监督检查</t>
  </si>
  <si>
    <t>25</t>
  </si>
  <si>
    <t>反映实施一级监管的医疗器械经营企业监督检查率</t>
  </si>
  <si>
    <t>指标7：三级医院、市级医疗机构的监督检查</t>
  </si>
  <si>
    <t>反映三级医院、市级医疗机构的监督检查情况</t>
  </si>
  <si>
    <t>指标8：二级医院、民营医院、县级医疗机构的监督检查</t>
  </si>
  <si>
    <t>反映二级医院、民营医院、县级医疗机构的监督检查率</t>
  </si>
  <si>
    <t>指标9：一级医院、社区卫生服务中心（站）、乡镇卫生院的监督检查</t>
  </si>
  <si>
    <t>反映一级医院、社区卫生服务中心（站）、乡镇卫生院的监督检查</t>
  </si>
  <si>
    <t>指标10：村卫生室、诊所（医务室）的监督检查</t>
  </si>
  <si>
    <t>反映村卫生室、诊所（医务室）的监督检查</t>
  </si>
  <si>
    <t>指标11：医疗器械抽样</t>
  </si>
  <si>
    <t>反映医疗器械抽样批次</t>
  </si>
  <si>
    <t>指标12：化妆品抽样</t>
  </si>
  <si>
    <t>反映化妆品抽样批次</t>
  </si>
  <si>
    <t>指标13：上报药品不良反应报告</t>
  </si>
  <si>
    <t>2464</t>
  </si>
  <si>
    <t>份</t>
  </si>
  <si>
    <t>反映上报药品不良反应报告份数</t>
  </si>
  <si>
    <t>指标14：上报医疗器械不良事件报告</t>
  </si>
  <si>
    <t>831</t>
  </si>
  <si>
    <t>反映上报医疗器械不良事件报告</t>
  </si>
  <si>
    <t>指标15：上报化妆品不良反应报告</t>
  </si>
  <si>
    <t>293</t>
  </si>
  <si>
    <t>反映上报化妆品不良反应报告份数</t>
  </si>
  <si>
    <t>指标1：药品不良反应严重报告比例</t>
  </si>
  <si>
    <t>反映药品不良反应严重报告比例</t>
  </si>
  <si>
    <t>指标2：医疗器械不良事件严重报告比例</t>
  </si>
  <si>
    <t>指标1：完成药品器械化妆品监管各项工作指标时间</t>
  </si>
  <si>
    <t>年</t>
  </si>
  <si>
    <t>反映完成药品器械化妆品监管各项工作指标时间</t>
  </si>
  <si>
    <t>反映管理对象对部门法律法规知晓情况</t>
  </si>
  <si>
    <t>指标:1：“两品一械”总体安全水平</t>
  </si>
  <si>
    <t>不断提高</t>
  </si>
  <si>
    <t>反映“两品一械”总体安全水平</t>
  </si>
  <si>
    <t>预算06表</t>
  </si>
  <si>
    <t>政府性基金预算支出预算表</t>
  </si>
  <si>
    <t>单位名称：全部</t>
  </si>
  <si>
    <t>本年政府性基金预算支出</t>
  </si>
  <si>
    <t>说明：本表无数据，公开表格为空表。</t>
  </si>
  <si>
    <t>预算07表</t>
  </si>
  <si>
    <t>预算项目</t>
  </si>
  <si>
    <t>采购项目</t>
  </si>
  <si>
    <t>采购目录</t>
  </si>
  <si>
    <t>计量
单位</t>
  </si>
  <si>
    <t>数量</t>
  </si>
  <si>
    <t>面向中小企业预留资金</t>
  </si>
  <si>
    <t>政府性
基金</t>
  </si>
  <si>
    <t>国有资本经营收益</t>
  </si>
  <si>
    <t>财政专户管理的收入</t>
  </si>
  <si>
    <t>车辆燃油费</t>
  </si>
  <si>
    <t>车辆加油、添加燃料服务</t>
  </si>
  <si>
    <t>复印纸</t>
  </si>
  <si>
    <t>预算08表</t>
  </si>
  <si>
    <t>政府购买服务项目</t>
  </si>
  <si>
    <t>政府购买服务目录</t>
  </si>
  <si>
    <t>政府性基金</t>
  </si>
  <si>
    <t>预算09-1表</t>
  </si>
  <si>
    <t>单位名称（项目）</t>
  </si>
  <si>
    <t>地区</t>
  </si>
  <si>
    <t>凤庆县</t>
  </si>
  <si>
    <t>云县</t>
  </si>
  <si>
    <t>临翔区</t>
  </si>
  <si>
    <t>永德县</t>
  </si>
  <si>
    <t>镇康县</t>
  </si>
  <si>
    <t>双江县</t>
  </si>
  <si>
    <t>耿马县</t>
  </si>
  <si>
    <t>沧源县</t>
  </si>
  <si>
    <t>高新区</t>
  </si>
  <si>
    <t>边境合作区</t>
  </si>
  <si>
    <t>农村食品安全协管员补助经费</t>
  </si>
  <si>
    <t>预算09-2表</t>
  </si>
  <si>
    <t>全市114名农村食品安全协管员每人每月补助100元，提高乡镇食品安全信息畅通，保证广大人民群众食品安全。</t>
  </si>
  <si>
    <t>使用协管员人数</t>
  </si>
  <si>
    <t>114</t>
  </si>
  <si>
    <t>按照食品安全协管员补助标准发放</t>
  </si>
  <si>
    <t>经费补助发放率</t>
  </si>
  <si>
    <t>按时发放补助</t>
  </si>
  <si>
    <t>监管覆盖率</t>
  </si>
  <si>
    <t>全面履行监管职责</t>
  </si>
  <si>
    <t>农村食品安全监管能力</t>
  </si>
  <si>
    <t>逐年提高</t>
  </si>
  <si>
    <t>保障各乡镇食品安全工作正常运行 ，减少食品安全问题</t>
  </si>
  <si>
    <t>农村食品安全协管员满意度</t>
  </si>
  <si>
    <t>反映农村食品安全协管员满意情况</t>
  </si>
  <si>
    <t>预算10表</t>
  </si>
  <si>
    <t>资产类别</t>
  </si>
  <si>
    <t>资产分类代码.名称</t>
  </si>
  <si>
    <t>资产名称</t>
  </si>
  <si>
    <t>计量单位</t>
  </si>
  <si>
    <t>财政部门批复数（元）</t>
  </si>
  <si>
    <t>单价</t>
  </si>
  <si>
    <t>金额</t>
  </si>
  <si>
    <t>预算11表</t>
  </si>
  <si>
    <t>上级补助</t>
  </si>
  <si>
    <t>预算12表</t>
  </si>
  <si>
    <t>项目级次</t>
  </si>
  <si>
    <t>311 专项业务类</t>
  </si>
  <si>
    <t>本级</t>
  </si>
  <si>
    <t>312 民生类</t>
  </si>
  <si>
    <t>322 民生类</t>
  </si>
  <si>
    <t>对下</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</si>
</sst>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53">
    <font>
      <sz val="9"/>
      <color theme="1"/>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11.25"/>
      <name val="宋体"/>
      <charset val="134"/>
    </font>
    <font>
      <sz val="9"/>
      <name val="宋体"/>
      <charset val="134"/>
    </font>
    <font>
      <sz val="10"/>
      <name val="宋体"/>
      <charset val="134"/>
    </font>
    <font>
      <sz val="9"/>
      <name val="宋体"/>
      <charset val="1"/>
    </font>
    <font>
      <sz val="10"/>
      <name val="宋体"/>
      <charset val="1"/>
    </font>
    <font>
      <sz val="9"/>
      <name val="Microsoft YaHei UI"/>
      <charset val="134"/>
    </font>
    <font>
      <b/>
      <sz val="23"/>
      <name val="宋体"/>
      <charset val="134"/>
    </font>
    <font>
      <sz val="11.25"/>
      <color rgb="FF000000"/>
      <name val="宋体"/>
      <charset val="134"/>
    </font>
    <font>
      <b/>
      <sz val="22"/>
      <color rgb="FF000000"/>
      <name val="宋体"/>
      <charset val="134"/>
    </font>
    <font>
      <sz val="11"/>
      <name val="宋体"/>
      <charset val="134"/>
    </font>
    <font>
      <sz val="9"/>
      <color rgb="FF000000"/>
      <name val="Microsoft YaHei UI"/>
      <charset val="134"/>
    </font>
    <font>
      <sz val="10"/>
      <color rgb="FFFFFFFF"/>
      <name val="宋体"/>
      <charset val="134"/>
    </font>
    <font>
      <b/>
      <sz val="21"/>
      <color rgb="FF000000"/>
      <name val="宋体"/>
      <charset val="134"/>
    </font>
    <font>
      <sz val="10"/>
      <color theme="1"/>
      <name val="宋体"/>
      <charset val="134"/>
    </font>
    <font>
      <sz val="9"/>
      <color theme="1"/>
      <name val="宋体"/>
      <charset val="134"/>
    </font>
    <font>
      <sz val="11"/>
      <color theme="1"/>
      <name val="宋体"/>
      <charset val="134"/>
    </font>
    <font>
      <sz val="12"/>
      <color theme="1"/>
      <name val="宋体"/>
      <charset val="134"/>
    </font>
    <font>
      <sz val="20"/>
      <color rgb="FF000000"/>
      <name val="宋体"/>
      <charset val="134"/>
    </font>
    <font>
      <b/>
      <sz val="10"/>
      <color rgb="FF000000"/>
      <name val="宋体"/>
      <charset val="134"/>
    </font>
    <font>
      <b/>
      <sz val="9"/>
      <color rgb="FF000000"/>
      <name val="宋体"/>
      <charset val="134"/>
    </font>
    <font>
      <b/>
      <sz val="9"/>
      <name val="宋体"/>
      <charset val="134"/>
    </font>
    <font>
      <sz val="10"/>
      <name val="Arial"/>
      <charset val="134"/>
    </font>
    <font>
      <sz val="28"/>
      <color rgb="FF000000"/>
      <name val="宋体"/>
      <charset val="134"/>
    </font>
    <font>
      <sz val="10"/>
      <name val="Microsoft YaHei UI"/>
      <charset val="134"/>
    </font>
    <font>
      <sz val="30"/>
      <color rgb="FF000000"/>
      <name val="宋体"/>
      <charset val="134"/>
    </font>
    <font>
      <sz val="19"/>
      <color rgb="FF000000"/>
      <name val="宋体"/>
      <charset val="134"/>
    </font>
    <font>
      <b/>
      <sz val="11"/>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style="thin">
        <color rgb="FF000000"/>
      </left>
      <right style="thin">
        <color auto="1"/>
      </right>
      <top style="thin">
        <color auto="1"/>
      </top>
      <bottom style="thin">
        <color rgb="FF000000"/>
      </bottom>
      <diagonal/>
    </border>
    <border>
      <left style="thin">
        <color auto="1"/>
      </left>
      <right style="thin">
        <color auto="1"/>
      </right>
      <top style="thin">
        <color auto="1"/>
      </top>
      <bottom style="thin">
        <color rgb="FF000000"/>
      </bottom>
      <diagonal/>
    </border>
    <border>
      <left style="thin">
        <color auto="1"/>
      </left>
      <right style="thin">
        <color rgb="FF000000"/>
      </right>
      <top style="thin">
        <color auto="1"/>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protection locked="0"/>
    </xf>
    <xf numFmtId="43" fontId="33" fillId="0" borderId="0" applyFont="0" applyFill="0" applyBorder="0" applyAlignment="0" applyProtection="0">
      <alignment vertical="center"/>
    </xf>
    <xf numFmtId="44" fontId="33" fillId="0" borderId="0" applyFont="0" applyFill="0" applyBorder="0" applyAlignment="0" applyProtection="0">
      <alignment vertical="center"/>
    </xf>
    <xf numFmtId="9" fontId="33" fillId="0" borderId="0" applyFont="0" applyFill="0" applyBorder="0" applyAlignment="0" applyProtection="0">
      <alignment vertical="center"/>
    </xf>
    <xf numFmtId="41" fontId="33" fillId="0" borderId="0" applyFont="0" applyFill="0" applyBorder="0" applyAlignment="0" applyProtection="0">
      <alignment vertical="center"/>
    </xf>
    <xf numFmtId="42" fontId="33"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3" fillId="3" borderId="17"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18" applyNumberFormat="0" applyFill="0" applyAlignment="0" applyProtection="0">
      <alignment vertical="center"/>
    </xf>
    <xf numFmtId="0" fontId="40" fillId="0" borderId="18" applyNumberFormat="0" applyFill="0" applyAlignment="0" applyProtection="0">
      <alignment vertical="center"/>
    </xf>
    <xf numFmtId="0" fontId="41" fillId="0" borderId="19" applyNumberFormat="0" applyFill="0" applyAlignment="0" applyProtection="0">
      <alignment vertical="center"/>
    </xf>
    <xf numFmtId="0" fontId="41" fillId="0" borderId="0" applyNumberFormat="0" applyFill="0" applyBorder="0" applyAlignment="0" applyProtection="0">
      <alignment vertical="center"/>
    </xf>
    <xf numFmtId="0" fontId="42" fillId="4" borderId="20" applyNumberFormat="0" applyAlignment="0" applyProtection="0">
      <alignment vertical="center"/>
    </xf>
    <xf numFmtId="0" fontId="43" fillId="5" borderId="21" applyNumberFormat="0" applyAlignment="0" applyProtection="0">
      <alignment vertical="center"/>
    </xf>
    <xf numFmtId="0" fontId="44" fillId="5" borderId="20" applyNumberFormat="0" applyAlignment="0" applyProtection="0">
      <alignment vertical="center"/>
    </xf>
    <xf numFmtId="0" fontId="45" fillId="6" borderId="22" applyNumberFormat="0" applyAlignment="0" applyProtection="0">
      <alignment vertical="center"/>
    </xf>
    <xf numFmtId="0" fontId="46" fillId="0" borderId="23" applyNumberFormat="0" applyFill="0" applyAlignment="0" applyProtection="0">
      <alignment vertical="center"/>
    </xf>
    <xf numFmtId="0" fontId="47" fillId="0" borderId="24" applyNumberFormat="0" applyFill="0" applyAlignment="0" applyProtection="0">
      <alignment vertical="center"/>
    </xf>
    <xf numFmtId="0" fontId="48" fillId="7" borderId="0" applyNumberFormat="0" applyBorder="0" applyAlignment="0" applyProtection="0">
      <alignment vertical="center"/>
    </xf>
    <xf numFmtId="0" fontId="49" fillId="8" borderId="0" applyNumberFormat="0" applyBorder="0" applyAlignment="0" applyProtection="0">
      <alignment vertical="center"/>
    </xf>
    <xf numFmtId="0" fontId="50" fillId="9" borderId="0" applyNumberFormat="0" applyBorder="0" applyAlignment="0" applyProtection="0">
      <alignment vertical="center"/>
    </xf>
    <xf numFmtId="0" fontId="51" fillId="10" borderId="0" applyNumberFormat="0" applyBorder="0" applyAlignment="0" applyProtection="0">
      <alignment vertical="center"/>
    </xf>
    <xf numFmtId="0" fontId="52" fillId="11" borderId="0" applyNumberFormat="0" applyBorder="0" applyAlignment="0" applyProtection="0">
      <alignment vertical="center"/>
    </xf>
    <xf numFmtId="0" fontId="52" fillId="12" borderId="0" applyNumberFormat="0" applyBorder="0" applyAlignment="0" applyProtection="0">
      <alignment vertical="center"/>
    </xf>
    <xf numFmtId="0" fontId="51" fillId="13" borderId="0" applyNumberFormat="0" applyBorder="0" applyAlignment="0" applyProtection="0">
      <alignment vertical="center"/>
    </xf>
    <xf numFmtId="0" fontId="51" fillId="14" borderId="0" applyNumberFormat="0" applyBorder="0" applyAlignment="0" applyProtection="0">
      <alignment vertical="center"/>
    </xf>
    <xf numFmtId="0" fontId="52" fillId="15" borderId="0" applyNumberFormat="0" applyBorder="0" applyAlignment="0" applyProtection="0">
      <alignment vertical="center"/>
    </xf>
    <xf numFmtId="0" fontId="52" fillId="16" borderId="0" applyNumberFormat="0" applyBorder="0" applyAlignment="0" applyProtection="0">
      <alignment vertical="center"/>
    </xf>
    <xf numFmtId="0" fontId="51" fillId="17" borderId="0" applyNumberFormat="0" applyBorder="0" applyAlignment="0" applyProtection="0">
      <alignment vertical="center"/>
    </xf>
    <xf numFmtId="0" fontId="51" fillId="18"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1" fillId="21" borderId="0" applyNumberFormat="0" applyBorder="0" applyAlignment="0" applyProtection="0">
      <alignment vertical="center"/>
    </xf>
    <xf numFmtId="0" fontId="51" fillId="22"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1" fillId="25" borderId="0" applyNumberFormat="0" applyBorder="0" applyAlignment="0" applyProtection="0">
      <alignment vertical="center"/>
    </xf>
    <xf numFmtId="0" fontId="51"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1" fillId="29" borderId="0" applyNumberFormat="0" applyBorder="0" applyAlignment="0" applyProtection="0">
      <alignment vertical="center"/>
    </xf>
    <xf numFmtId="0" fontId="51" fillId="30" borderId="0" applyNumberFormat="0" applyBorder="0" applyAlignment="0" applyProtection="0">
      <alignment vertical="center"/>
    </xf>
    <xf numFmtId="0" fontId="52" fillId="31" borderId="0" applyNumberFormat="0" applyBorder="0" applyAlignment="0" applyProtection="0">
      <alignment vertical="center"/>
    </xf>
    <xf numFmtId="0" fontId="52" fillId="32" borderId="0" applyNumberFormat="0" applyBorder="0" applyAlignment="0" applyProtection="0">
      <alignment vertical="center"/>
    </xf>
    <xf numFmtId="0" fontId="51" fillId="33" borderId="0" applyNumberFormat="0" applyBorder="0" applyAlignment="0" applyProtection="0">
      <alignment vertical="center"/>
    </xf>
    <xf numFmtId="176" fontId="7" fillId="0" borderId="7">
      <alignment horizontal="right" vertical="center"/>
    </xf>
    <xf numFmtId="177" fontId="7" fillId="0" borderId="7">
      <alignment horizontal="right" vertical="center"/>
    </xf>
    <xf numFmtId="10" fontId="7" fillId="0" borderId="7">
      <alignment horizontal="right" vertical="center"/>
    </xf>
    <xf numFmtId="178" fontId="7" fillId="0" borderId="7">
      <alignment horizontal="right" vertical="center"/>
    </xf>
    <xf numFmtId="49" fontId="7" fillId="0" borderId="7">
      <alignment horizontal="left" vertical="center" wrapText="1"/>
    </xf>
    <xf numFmtId="178" fontId="7" fillId="0" borderId="7">
      <alignment horizontal="right" vertical="center"/>
    </xf>
    <xf numFmtId="179" fontId="7" fillId="0" borderId="7">
      <alignment horizontal="right" vertical="center"/>
    </xf>
    <xf numFmtId="180" fontId="7" fillId="0" borderId="7">
      <alignment horizontal="right" vertical="center"/>
    </xf>
    <xf numFmtId="0" fontId="7" fillId="0" borderId="0">
      <alignment vertical="top"/>
      <protection locked="0"/>
    </xf>
  </cellStyleXfs>
  <cellXfs count="230">
    <xf numFmtId="0" fontId="0" fillId="0" borderId="0" xfId="0" applyBorder="1">
      <alignment vertical="top"/>
      <protection locked="0"/>
    </xf>
    <xf numFmtId="49" fontId="1" fillId="0" borderId="0" xfId="0" applyNumberFormat="1" applyFont="1" applyAlignment="1" applyProtection="1"/>
    <xf numFmtId="0" fontId="1" fillId="0" borderId="0" xfId="0" applyFont="1" applyAlignment="1" applyProtection="1"/>
    <xf numFmtId="0" fontId="1" fillId="0" borderId="0" xfId="0" applyFont="1" applyAlignment="1">
      <alignment horizontal="right" vertical="center"/>
      <protection locked="0"/>
    </xf>
    <xf numFmtId="0" fontId="2" fillId="0" borderId="0" xfId="0" applyFont="1" applyAlignment="1" applyProtection="1">
      <alignment horizontal="center" vertical="center"/>
    </xf>
    <xf numFmtId="0" fontId="3" fillId="0" borderId="0" xfId="0" applyFont="1" applyAlignment="1" applyProtection="1">
      <alignment horizontal="center" vertical="center"/>
    </xf>
    <xf numFmtId="0" fontId="4" fillId="0" borderId="0" xfId="0" applyFont="1" applyAlignment="1">
      <alignment horizontal="left" vertical="center"/>
      <protection locked="0"/>
    </xf>
    <xf numFmtId="0" fontId="5" fillId="0" borderId="0" xfId="0" applyFont="1" applyAlignment="1" applyProtection="1">
      <alignment horizontal="left" vertical="center"/>
    </xf>
    <xf numFmtId="0" fontId="5" fillId="0" borderId="0" xfId="0" applyFont="1" applyAlignment="1" applyProtection="1"/>
    <xf numFmtId="0" fontId="5" fillId="0" borderId="1" xfId="0" applyFont="1" applyBorder="1" applyAlignment="1">
      <alignment horizontal="center" vertical="center" wrapText="1"/>
      <protection locked="0"/>
    </xf>
    <xf numFmtId="0" fontId="5" fillId="0" borderId="1" xfId="0" applyFont="1" applyBorder="1" applyAlignment="1" applyProtection="1">
      <alignment horizontal="center" vertical="center" wrapText="1"/>
    </xf>
    <xf numFmtId="0" fontId="5" fillId="0" borderId="2"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5" xfId="0" applyFont="1" applyBorder="1" applyAlignment="1">
      <alignment horizontal="center" vertical="center" wrapText="1"/>
      <protection locked="0"/>
    </xf>
    <xf numFmtId="0" fontId="5" fillId="0" borderId="5" xfId="0" applyFont="1" applyBorder="1" applyAlignment="1" applyProtection="1">
      <alignment horizontal="center" vertical="center" wrapText="1"/>
    </xf>
    <xf numFmtId="0" fontId="5" fillId="0" borderId="6" xfId="0" applyFont="1" applyBorder="1" applyAlignment="1">
      <alignment horizontal="center" vertical="center" wrapText="1"/>
      <protection locked="0"/>
    </xf>
    <xf numFmtId="0" fontId="5" fillId="0" borderId="6"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6" fillId="0" borderId="7" xfId="0" applyFont="1" applyBorder="1" applyAlignment="1">
      <alignment horizontal="center" vertical="center"/>
      <protection locked="0"/>
    </xf>
    <xf numFmtId="0" fontId="7" fillId="0" borderId="7" xfId="0" applyFont="1" applyBorder="1" applyAlignment="1">
      <alignment horizontal="left" vertical="center" wrapText="1"/>
      <protection locked="0"/>
    </xf>
    <xf numFmtId="0" fontId="7" fillId="0" borderId="7" xfId="0" applyFont="1" applyBorder="1" applyAlignment="1">
      <alignment horizontal="left" vertical="center"/>
      <protection locked="0"/>
    </xf>
    <xf numFmtId="0" fontId="7" fillId="0" borderId="7" xfId="0" applyFont="1" applyBorder="1" applyAlignment="1">
      <alignment horizontal="center" vertical="center" wrapText="1"/>
      <protection locked="0"/>
    </xf>
    <xf numFmtId="178" fontId="7" fillId="0" borderId="7" xfId="54" applyProtection="1">
      <alignment horizontal="right" vertical="center"/>
      <protection locked="0"/>
    </xf>
    <xf numFmtId="49" fontId="7" fillId="0" borderId="7" xfId="53" applyProtection="1">
      <alignment horizontal="left" vertical="center" wrapText="1"/>
      <protection locked="0"/>
    </xf>
    <xf numFmtId="0" fontId="8" fillId="0" borderId="7" xfId="0" applyFont="1" applyBorder="1" applyAlignment="1" applyProtection="1">
      <alignment horizontal="center"/>
    </xf>
    <xf numFmtId="0" fontId="9" fillId="0" borderId="0" xfId="57" applyFont="1" applyFill="1" applyBorder="1" applyAlignment="1" applyProtection="1">
      <alignment vertical="top"/>
      <protection locked="0"/>
    </xf>
    <xf numFmtId="0" fontId="5" fillId="0" borderId="1"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6" xfId="0" applyFont="1" applyBorder="1" applyAlignment="1" applyProtection="1">
      <alignment horizontal="center" vertical="center"/>
    </xf>
    <xf numFmtId="0" fontId="7" fillId="0" borderId="7" xfId="0" applyFont="1" applyBorder="1" applyAlignment="1" applyProtection="1">
      <alignment horizontal="left" vertical="center" wrapText="1"/>
    </xf>
    <xf numFmtId="0" fontId="7" fillId="0" borderId="7" xfId="0" applyFont="1" applyBorder="1" applyAlignment="1">
      <alignment horizontal="center" vertical="center"/>
      <protection locked="0"/>
    </xf>
    <xf numFmtId="0" fontId="10" fillId="0" borderId="0" xfId="57" applyFont="1" applyFill="1" applyBorder="1" applyAlignment="1" applyProtection="1">
      <alignment vertical="center"/>
    </xf>
    <xf numFmtId="0" fontId="4" fillId="0" borderId="0" xfId="0" applyFont="1" applyAlignment="1">
      <alignment horizontal="right" vertical="center"/>
      <protection locked="0"/>
    </xf>
    <xf numFmtId="0" fontId="4" fillId="0" borderId="0" xfId="0" applyFont="1" applyAlignment="1" applyProtection="1">
      <alignment horizontal="right" vertical="center"/>
    </xf>
    <xf numFmtId="0" fontId="2" fillId="0" borderId="0" xfId="0" applyFont="1" applyAlignment="1" applyProtection="1">
      <alignment horizontal="center" vertical="center" wrapText="1"/>
    </xf>
    <xf numFmtId="0" fontId="4" fillId="0" borderId="0" xfId="0" applyFont="1" applyAlignment="1" applyProtection="1">
      <alignment horizontal="left" vertical="center"/>
    </xf>
    <xf numFmtId="0" fontId="1" fillId="0" borderId="0" xfId="0" applyFont="1" applyAlignment="1" applyProtection="1">
      <alignment vertical="center"/>
    </xf>
    <xf numFmtId="0" fontId="8" fillId="0" borderId="0" xfId="0" applyFont="1" applyAlignment="1" applyProtection="1">
      <alignment horizontal="right" vertical="center" wrapText="1"/>
    </xf>
    <xf numFmtId="0" fontId="5" fillId="0" borderId="2"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0" fontId="11" fillId="0" borderId="0" xfId="0" applyFont="1" applyAlignment="1">
      <alignment horizontal="center" vertical="center"/>
      <protection locked="0"/>
    </xf>
    <xf numFmtId="0" fontId="4" fillId="0" borderId="7" xfId="0" applyFont="1" applyBorder="1" applyAlignment="1" applyProtection="1">
      <alignment vertical="center" wrapText="1"/>
    </xf>
    <xf numFmtId="0" fontId="4" fillId="0" borderId="7" xfId="0" applyFont="1" applyBorder="1" applyAlignment="1" applyProtection="1">
      <alignment horizontal="right" vertical="center" wrapText="1"/>
    </xf>
    <xf numFmtId="0" fontId="4" fillId="0" borderId="7" xfId="0" applyFont="1" applyBorder="1" applyAlignment="1" applyProtection="1">
      <alignment horizontal="center" vertical="center" wrapText="1"/>
    </xf>
    <xf numFmtId="0" fontId="8" fillId="0" borderId="7" xfId="0" applyFont="1" applyBorder="1" applyAlignment="1" applyProtection="1">
      <alignment horizontal="center" vertical="center"/>
    </xf>
    <xf numFmtId="0" fontId="12" fillId="0" borderId="0" xfId="0" applyFont="1" applyAlignment="1">
      <alignment horizontal="center" vertical="center"/>
      <protection locked="0"/>
    </xf>
    <xf numFmtId="0" fontId="7" fillId="0" borderId="0" xfId="0" applyFont="1" applyAlignment="1">
      <alignment horizontal="left" vertical="center"/>
      <protection locked="0"/>
    </xf>
    <xf numFmtId="0" fontId="8" fillId="0" borderId="0" xfId="0" applyFont="1" applyAlignment="1" applyProtection="1">
      <alignment vertical="center"/>
    </xf>
    <xf numFmtId="0" fontId="7" fillId="0" borderId="0" xfId="0" applyFont="1">
      <alignment vertical="top"/>
      <protection locked="0"/>
    </xf>
    <xf numFmtId="0" fontId="5" fillId="0" borderId="7" xfId="0" applyFont="1" applyBorder="1" applyAlignment="1">
      <alignment horizontal="center" vertical="center"/>
      <protection locked="0"/>
    </xf>
    <xf numFmtId="0" fontId="13" fillId="0" borderId="7" xfId="0" applyFont="1" applyBorder="1" applyAlignment="1" applyProtection="1">
      <alignment horizontal="center" vertical="center" wrapText="1"/>
    </xf>
    <xf numFmtId="0" fontId="13" fillId="0" borderId="7" xfId="0" applyFont="1" applyBorder="1" applyAlignment="1">
      <alignment horizontal="center" vertical="center"/>
      <protection locked="0"/>
    </xf>
    <xf numFmtId="0" fontId="4" fillId="0" borderId="7" xfId="0" applyFont="1" applyBorder="1" applyAlignment="1">
      <alignment horizontal="left" vertical="center" wrapText="1"/>
      <protection locked="0"/>
    </xf>
    <xf numFmtId="0" fontId="4" fillId="0" borderId="7" xfId="0" applyFont="1" applyBorder="1" applyAlignment="1">
      <alignment horizontal="center" vertical="center"/>
      <protection locked="0"/>
    </xf>
    <xf numFmtId="0" fontId="4" fillId="0" borderId="7" xfId="0" applyFont="1" applyBorder="1" applyAlignment="1">
      <alignment horizontal="left" vertical="center" wrapText="1" indent="1"/>
      <protection locked="0"/>
    </xf>
    <xf numFmtId="0" fontId="4" fillId="0" borderId="7" xfId="0" applyFont="1" applyBorder="1" applyAlignment="1">
      <alignment horizontal="center" vertical="center" wrapText="1"/>
      <protection locked="0"/>
    </xf>
    <xf numFmtId="0" fontId="0" fillId="0" borderId="0" xfId="0" applyBorder="1" applyAlignment="1">
      <alignment vertical="top" wrapText="1"/>
      <protection locked="0"/>
    </xf>
    <xf numFmtId="0" fontId="1" fillId="0" borderId="0" xfId="0" applyFont="1" applyAlignment="1" applyProtection="1">
      <alignment horizontal="right" vertical="center"/>
    </xf>
    <xf numFmtId="0" fontId="14" fillId="0" borderId="0" xfId="0" applyFont="1" applyAlignment="1" applyProtection="1">
      <alignment horizontal="center" vertical="center" wrapText="1"/>
    </xf>
    <xf numFmtId="0" fontId="4" fillId="0" borderId="0" xfId="0" applyFont="1" applyAlignment="1" applyProtection="1">
      <alignment horizontal="left" vertical="center" wrapText="1"/>
    </xf>
    <xf numFmtId="0" fontId="5" fillId="0" borderId="0" xfId="0" applyFont="1" applyAlignment="1" applyProtection="1">
      <alignment wrapText="1"/>
    </xf>
    <xf numFmtId="0" fontId="1" fillId="0" borderId="0" xfId="0" applyFont="1" applyAlignment="1" applyProtection="1">
      <alignment horizontal="right" wrapText="1"/>
    </xf>
    <xf numFmtId="0" fontId="8" fillId="0" borderId="0" xfId="0" applyFont="1" applyAlignment="1" applyProtection="1">
      <alignment wrapText="1"/>
    </xf>
    <xf numFmtId="0" fontId="5" fillId="0" borderId="8" xfId="0" applyFont="1" applyBorder="1" applyAlignment="1" applyProtection="1">
      <alignment horizontal="center" vertical="center" wrapText="1"/>
    </xf>
    <xf numFmtId="0" fontId="15" fillId="0" borderId="7" xfId="0" applyFont="1" applyBorder="1" applyAlignment="1" applyProtection="1">
      <alignment horizontal="center" vertical="center"/>
    </xf>
    <xf numFmtId="0" fontId="6" fillId="0" borderId="7" xfId="0" applyFont="1" applyBorder="1" applyAlignment="1" applyProtection="1">
      <alignment horizontal="center" vertical="center" wrapText="1"/>
    </xf>
    <xf numFmtId="0" fontId="6" fillId="0" borderId="2" xfId="0" applyFont="1" applyBorder="1" applyAlignment="1" applyProtection="1">
      <alignment horizontal="center" vertical="center" wrapText="1"/>
    </xf>
    <xf numFmtId="178" fontId="7" fillId="0" borderId="7" xfId="54" applyAlignment="1" applyProtection="1">
      <alignment horizontal="right" vertical="center" wrapText="1"/>
      <protection locked="0"/>
    </xf>
    <xf numFmtId="0" fontId="7" fillId="0" borderId="7" xfId="0" applyFont="1" applyBorder="1" applyAlignment="1" applyProtection="1">
      <alignment horizontal="left" vertical="center" wrapText="1" indent="1"/>
    </xf>
    <xf numFmtId="0" fontId="3" fillId="0" borderId="0" xfId="0" applyFont="1" applyAlignment="1">
      <alignment horizontal="center" vertical="center"/>
      <protection locked="0"/>
    </xf>
    <xf numFmtId="0" fontId="4" fillId="0" borderId="0" xfId="0" applyFont="1" applyAlignment="1">
      <alignment horizontal="right"/>
      <protection locked="0"/>
    </xf>
    <xf numFmtId="0" fontId="5" fillId="0" borderId="3" xfId="0" applyFont="1" applyBorder="1" applyAlignment="1">
      <alignment horizontal="center" vertical="center"/>
      <protection locked="0"/>
    </xf>
    <xf numFmtId="0" fontId="15" fillId="0" borderId="7" xfId="0" applyFont="1" applyBorder="1" applyAlignment="1">
      <alignment horizontal="center" vertical="center"/>
      <protection locked="0"/>
    </xf>
    <xf numFmtId="0" fontId="6" fillId="0" borderId="7" xfId="0" applyFont="1" applyBorder="1" applyAlignment="1">
      <alignment horizontal="center" vertical="center" wrapText="1"/>
      <protection locked="0"/>
    </xf>
    <xf numFmtId="0" fontId="1" fillId="0" borderId="0" xfId="0" applyFont="1" applyAlignment="1" applyProtection="1">
      <alignment wrapText="1"/>
    </xf>
    <xf numFmtId="0" fontId="1" fillId="0" borderId="0" xfId="0" applyFont="1" applyAlignment="1">
      <protection locked="0"/>
    </xf>
    <xf numFmtId="0" fontId="7" fillId="0" borderId="0" xfId="0" applyFont="1" applyAlignment="1">
      <alignment vertical="top" wrapText="1"/>
      <protection locked="0"/>
    </xf>
    <xf numFmtId="0" fontId="3" fillId="0" borderId="0" xfId="0" applyFont="1" applyAlignment="1" applyProtection="1">
      <alignment horizontal="center" vertical="center" wrapText="1"/>
    </xf>
    <xf numFmtId="0" fontId="3" fillId="0" borderId="0" xfId="0" applyFont="1" applyAlignment="1">
      <alignment horizontal="center" vertical="center" wrapText="1"/>
      <protection locked="0"/>
    </xf>
    <xf numFmtId="0" fontId="5" fillId="0" borderId="0" xfId="0" applyFont="1" applyAlignment="1">
      <protection locked="0"/>
    </xf>
    <xf numFmtId="0" fontId="5" fillId="0" borderId="9" xfId="0" applyFont="1" applyBorder="1" applyAlignment="1" applyProtection="1">
      <alignment horizontal="center" vertical="center" wrapText="1"/>
    </xf>
    <xf numFmtId="0" fontId="5" fillId="0" borderId="9" xfId="0" applyFont="1" applyBorder="1" applyAlignment="1">
      <alignment horizontal="center" vertical="center" wrapText="1"/>
      <protection locked="0"/>
    </xf>
    <xf numFmtId="0" fontId="5" fillId="0" borderId="3" xfId="0" applyFont="1" applyBorder="1" applyAlignment="1">
      <alignment horizontal="center" vertical="center" wrapText="1"/>
      <protection locked="0"/>
    </xf>
    <xf numFmtId="0" fontId="5" fillId="0" borderId="10" xfId="0" applyFont="1" applyBorder="1" applyAlignment="1" applyProtection="1">
      <alignment horizontal="center" vertical="center" wrapText="1"/>
    </xf>
    <xf numFmtId="0" fontId="5" fillId="0" borderId="10" xfId="0" applyFont="1" applyBorder="1" applyAlignment="1">
      <alignment horizontal="center" vertical="center" wrapText="1"/>
      <protection locked="0"/>
    </xf>
    <xf numFmtId="0" fontId="5" fillId="0" borderId="11" xfId="0" applyFont="1" applyBorder="1" applyAlignment="1" applyProtection="1">
      <alignment horizontal="center" vertical="center" wrapText="1"/>
    </xf>
    <xf numFmtId="0" fontId="5" fillId="0" borderId="11" xfId="0" applyFont="1" applyBorder="1" applyAlignment="1">
      <alignment horizontal="center" vertical="center" wrapText="1"/>
      <protection locked="0"/>
    </xf>
    <xf numFmtId="3" fontId="13" fillId="0" borderId="6" xfId="0" applyNumberFormat="1" applyFont="1" applyBorder="1" applyAlignment="1" applyProtection="1">
      <alignment horizontal="center" vertical="center"/>
    </xf>
    <xf numFmtId="0" fontId="4" fillId="0" borderId="6" xfId="0" applyFont="1" applyBorder="1" applyAlignment="1" applyProtection="1">
      <alignment horizontal="left" vertical="center" wrapText="1"/>
    </xf>
    <xf numFmtId="0" fontId="4" fillId="0" borderId="11" xfId="0" applyFont="1" applyBorder="1" applyAlignment="1" applyProtection="1">
      <alignment horizontal="left" vertical="center" wrapText="1"/>
    </xf>
    <xf numFmtId="0" fontId="4" fillId="0" borderId="11" xfId="0" applyFont="1" applyBorder="1" applyAlignment="1">
      <alignment horizontal="left" vertical="center" wrapText="1"/>
      <protection locked="0"/>
    </xf>
    <xf numFmtId="0" fontId="4" fillId="0" borderId="6" xfId="0" applyFont="1" applyBorder="1" applyAlignment="1" applyProtection="1">
      <alignment horizontal="center" vertical="center" wrapText="1"/>
    </xf>
    <xf numFmtId="0" fontId="7" fillId="0" borderId="7" xfId="0" applyFont="1" applyBorder="1" applyAlignment="1">
      <alignment horizontal="center" vertical="top"/>
      <protection locked="0"/>
    </xf>
    <xf numFmtId="0" fontId="4" fillId="0" borderId="0" xfId="0" applyFont="1" applyAlignment="1">
      <alignment horizontal="right" vertical="center" wrapText="1"/>
      <protection locked="0"/>
    </xf>
    <xf numFmtId="0" fontId="4" fillId="0" borderId="0" xfId="0" applyFont="1" applyAlignment="1" applyProtection="1">
      <alignment horizontal="right" vertical="center" wrapText="1"/>
    </xf>
    <xf numFmtId="0" fontId="4" fillId="0" borderId="0" xfId="0" applyFont="1" applyAlignment="1">
      <alignment horizontal="right" wrapText="1"/>
      <protection locked="0"/>
    </xf>
    <xf numFmtId="0" fontId="5" fillId="0" borderId="12" xfId="0" applyFont="1" applyBorder="1" applyAlignment="1" applyProtection="1">
      <alignment horizontal="center" vertical="center" wrapText="1"/>
    </xf>
    <xf numFmtId="0" fontId="5" fillId="0" borderId="12" xfId="0" applyFont="1" applyBorder="1" applyAlignment="1">
      <alignment horizontal="center" vertical="center"/>
      <protection locked="0"/>
    </xf>
    <xf numFmtId="0" fontId="5" fillId="0" borderId="12" xfId="0" applyFont="1" applyBorder="1" applyAlignment="1">
      <alignment horizontal="center" vertical="center" wrapText="1"/>
      <protection locked="0"/>
    </xf>
    <xf numFmtId="0" fontId="5" fillId="0" borderId="7" xfId="0" applyFont="1" applyBorder="1" applyAlignment="1">
      <alignment horizontal="center" vertical="center" wrapText="1"/>
      <protection locked="0"/>
    </xf>
    <xf numFmtId="0" fontId="13" fillId="0" borderId="6" xfId="0" applyFont="1" applyBorder="1" applyAlignment="1" applyProtection="1">
      <alignment horizontal="center" vertical="center" wrapText="1"/>
    </xf>
    <xf numFmtId="0" fontId="13" fillId="0" borderId="11" xfId="0" applyFont="1" applyBorder="1" applyAlignment="1" applyProtection="1">
      <alignment horizontal="center" vertical="center" wrapText="1"/>
    </xf>
    <xf numFmtId="0" fontId="4" fillId="0" borderId="11" xfId="0" applyFont="1" applyBorder="1" applyAlignment="1" applyProtection="1">
      <alignment horizontal="right" vertical="center" wrapText="1"/>
    </xf>
    <xf numFmtId="0" fontId="4" fillId="0" borderId="6" xfId="0" applyFont="1" applyBorder="1" applyAlignment="1" applyProtection="1">
      <alignment horizontal="left" vertical="center" wrapText="1" indent="3"/>
    </xf>
    <xf numFmtId="0" fontId="8" fillId="0" borderId="7" xfId="0" applyFont="1" applyBorder="1" applyAlignment="1" applyProtection="1">
      <alignment horizontal="center" wrapText="1"/>
    </xf>
    <xf numFmtId="0" fontId="16" fillId="0" borderId="0" xfId="0" applyFont="1" applyAlignment="1" applyProtection="1">
      <alignment horizontal="center" vertical="center" wrapText="1"/>
    </xf>
    <xf numFmtId="0" fontId="15" fillId="0" borderId="10" xfId="0" applyFont="1" applyBorder="1" applyAlignment="1">
      <alignment horizontal="center" vertical="center" wrapText="1"/>
      <protection locked="0"/>
    </xf>
    <xf numFmtId="0" fontId="15" fillId="0" borderId="12" xfId="0" applyFont="1" applyBorder="1" applyAlignment="1">
      <alignment horizontal="center" vertical="center" wrapText="1"/>
      <protection locked="0"/>
    </xf>
    <xf numFmtId="0" fontId="16" fillId="0" borderId="0" xfId="0" applyFont="1" applyAlignment="1" applyProtection="1">
      <alignment horizontal="right" vertical="center" wrapText="1"/>
    </xf>
    <xf numFmtId="0" fontId="17" fillId="0" borderId="0" xfId="0" applyFont="1" applyAlignment="1">
      <alignment horizontal="right"/>
      <protection locked="0"/>
    </xf>
    <xf numFmtId="49" fontId="17" fillId="0" borderId="0" xfId="0" applyNumberFormat="1" applyFont="1" applyAlignment="1">
      <protection locked="0"/>
    </xf>
    <xf numFmtId="0" fontId="1" fillId="0" borderId="0" xfId="0" applyFont="1" applyAlignment="1" applyProtection="1">
      <alignment horizontal="right"/>
    </xf>
    <xf numFmtId="0" fontId="2" fillId="0" borderId="0" xfId="0" applyFont="1" applyAlignment="1">
      <alignment horizontal="center" vertical="center" wrapText="1"/>
      <protection locked="0"/>
    </xf>
    <xf numFmtId="0" fontId="18" fillId="0" borderId="0" xfId="0" applyFont="1" applyAlignment="1">
      <alignment horizontal="center" vertical="center" wrapText="1"/>
      <protection locked="0"/>
    </xf>
    <xf numFmtId="0" fontId="18" fillId="0" borderId="0" xfId="0" applyFont="1" applyAlignment="1">
      <alignment horizontal="center" vertical="center"/>
      <protection locked="0"/>
    </xf>
    <xf numFmtId="0" fontId="18" fillId="0" borderId="0" xfId="0" applyFont="1" applyAlignment="1" applyProtection="1">
      <alignment horizontal="center" vertical="center"/>
    </xf>
    <xf numFmtId="0" fontId="5" fillId="0" borderId="1" xfId="0" applyFont="1" applyBorder="1" applyAlignment="1">
      <alignment horizontal="center" vertical="center"/>
      <protection locked="0"/>
    </xf>
    <xf numFmtId="49" fontId="5" fillId="0" borderId="9" xfId="0" applyNumberFormat="1" applyFont="1" applyBorder="1" applyAlignment="1">
      <alignment horizontal="center" vertical="center" wrapText="1"/>
      <protection locked="0"/>
    </xf>
    <xf numFmtId="0" fontId="5" fillId="0" borderId="9" xfId="0" applyFont="1" applyBorder="1" applyAlignment="1">
      <alignment horizontal="center" vertical="center"/>
      <protection locked="0"/>
    </xf>
    <xf numFmtId="0" fontId="5" fillId="0" borderId="6" xfId="0" applyFont="1" applyBorder="1" applyAlignment="1">
      <alignment horizontal="center" vertical="center"/>
      <protection locked="0"/>
    </xf>
    <xf numFmtId="49" fontId="5" fillId="0" borderId="11" xfId="0" applyNumberFormat="1" applyFont="1" applyBorder="1" applyAlignment="1">
      <alignment horizontal="center" vertical="center" wrapText="1"/>
      <protection locked="0"/>
    </xf>
    <xf numFmtId="0" fontId="5" fillId="0" borderId="11" xfId="0" applyFont="1" applyBorder="1" applyAlignment="1">
      <alignment horizontal="center" vertical="center"/>
      <protection locked="0"/>
    </xf>
    <xf numFmtId="0" fontId="5" fillId="0" borderId="11" xfId="0" applyFont="1" applyBorder="1" applyAlignment="1" applyProtection="1">
      <alignment horizontal="center" vertical="center"/>
    </xf>
    <xf numFmtId="49" fontId="5" fillId="0" borderId="11" xfId="0" applyNumberFormat="1" applyFont="1" applyBorder="1" applyAlignment="1">
      <alignment horizontal="center" vertical="center"/>
      <protection locked="0"/>
    </xf>
    <xf numFmtId="0" fontId="4" fillId="0" borderId="6" xfId="0" applyFont="1" applyBorder="1" applyAlignment="1">
      <alignment horizontal="left" vertical="center" wrapText="1"/>
      <protection locked="0"/>
    </xf>
    <xf numFmtId="0" fontId="4" fillId="0" borderId="6" xfId="0" applyFont="1" applyBorder="1" applyAlignment="1">
      <alignment horizontal="center" vertical="center" wrapText="1"/>
      <protection locked="0"/>
    </xf>
    <xf numFmtId="49" fontId="8" fillId="0" borderId="7" xfId="0" applyNumberFormat="1" applyFont="1" applyBorder="1" applyAlignment="1" applyProtection="1">
      <alignment horizontal="center"/>
    </xf>
    <xf numFmtId="3" fontId="13" fillId="0" borderId="7" xfId="0" applyNumberFormat="1" applyFont="1" applyBorder="1" applyAlignment="1" applyProtection="1">
      <alignment horizontal="center" vertical="center"/>
    </xf>
    <xf numFmtId="0" fontId="4" fillId="0" borderId="7" xfId="0" applyFont="1" applyBorder="1" applyAlignment="1" applyProtection="1">
      <alignment horizontal="left" vertical="center" wrapText="1"/>
    </xf>
    <xf numFmtId="0" fontId="4" fillId="0" borderId="7" xfId="0" applyFont="1" applyBorder="1" applyAlignment="1" applyProtection="1">
      <alignment horizontal="left" vertical="center" wrapText="1" indent="2"/>
    </xf>
    <xf numFmtId="0" fontId="8" fillId="0" borderId="0" xfId="0" applyFont="1" applyProtection="1">
      <alignment vertical="top"/>
    </xf>
    <xf numFmtId="3" fontId="6" fillId="0" borderId="7" xfId="0" applyNumberFormat="1" applyFont="1" applyBorder="1" applyAlignment="1" applyProtection="1">
      <alignment horizontal="center" vertical="center"/>
    </xf>
    <xf numFmtId="0" fontId="7" fillId="0" borderId="7" xfId="0" applyFont="1" applyBorder="1" applyAlignment="1" applyProtection="1">
      <alignment horizontal="center" vertical="center" wrapText="1"/>
    </xf>
    <xf numFmtId="0" fontId="5" fillId="0" borderId="8"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13" xfId="0" applyFont="1" applyBorder="1" applyAlignment="1">
      <alignment horizontal="center" vertical="center" wrapText="1"/>
      <protection locked="0"/>
    </xf>
    <xf numFmtId="0" fontId="5" fillId="0" borderId="5" xfId="0" applyFont="1" applyBorder="1" applyAlignment="1">
      <alignment horizontal="center" vertical="center"/>
      <protection locked="0"/>
    </xf>
    <xf numFmtId="0" fontId="8" fillId="0" borderId="0" xfId="0" applyFont="1" applyAlignment="1">
      <alignment vertical="top" wrapText="1"/>
      <protection locked="0"/>
    </xf>
    <xf numFmtId="49" fontId="1" fillId="0" borderId="0" xfId="0" applyNumberFormat="1" applyFont="1" applyAlignment="1">
      <alignment wrapText="1"/>
      <protection locked="0"/>
    </xf>
    <xf numFmtId="0" fontId="1" fillId="0" borderId="0" xfId="0" applyFont="1" applyAlignment="1">
      <alignment wrapText="1"/>
      <protection locked="0"/>
    </xf>
    <xf numFmtId="0" fontId="4" fillId="0" borderId="0" xfId="0" applyFont="1" applyAlignment="1">
      <alignment horizontal="left" vertical="center" wrapText="1"/>
      <protection locked="0"/>
    </xf>
    <xf numFmtId="0" fontId="5" fillId="0" borderId="0" xfId="0" applyFont="1" applyAlignment="1">
      <alignment horizontal="left" vertical="center" wrapText="1"/>
      <protection locked="0"/>
    </xf>
    <xf numFmtId="0" fontId="5" fillId="0" borderId="0" xfId="0" applyFont="1" applyAlignment="1">
      <alignment wrapText="1"/>
      <protection locked="0"/>
    </xf>
    <xf numFmtId="0" fontId="5" fillId="0" borderId="14" xfId="0" applyFont="1" applyBorder="1" applyAlignment="1">
      <alignment horizontal="center" vertical="center" wrapText="1"/>
      <protection locked="0"/>
    </xf>
    <xf numFmtId="3" fontId="6" fillId="0" borderId="7" xfId="0" applyNumberFormat="1" applyFont="1" applyBorder="1" applyAlignment="1">
      <alignment horizontal="center" vertical="center" wrapText="1"/>
      <protection locked="0"/>
    </xf>
    <xf numFmtId="49" fontId="7" fillId="0" borderId="7" xfId="53" applyAlignment="1" applyProtection="1">
      <alignment horizontal="left" vertical="center" wrapText="1"/>
      <protection locked="0"/>
    </xf>
    <xf numFmtId="0" fontId="5" fillId="0" borderId="15" xfId="0" applyFont="1" applyBorder="1" applyAlignment="1">
      <alignment horizontal="center" vertical="center" wrapText="1"/>
      <protection locked="0"/>
    </xf>
    <xf numFmtId="0" fontId="5" fillId="0" borderId="15" xfId="0" applyFont="1" applyBorder="1" applyAlignment="1" applyProtection="1">
      <alignment horizontal="center" vertical="center" wrapText="1"/>
    </xf>
    <xf numFmtId="0" fontId="5" fillId="0" borderId="2"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16" fillId="0" borderId="0" xfId="0" applyFont="1" applyAlignment="1">
      <alignment horizontal="center" vertical="center" wrapText="1"/>
      <protection locked="0"/>
    </xf>
    <xf numFmtId="0" fontId="16" fillId="0" borderId="0" xfId="0" applyFont="1" applyAlignment="1">
      <alignment horizontal="right" vertical="center" wrapText="1"/>
      <protection locked="0"/>
    </xf>
    <xf numFmtId="0" fontId="5" fillId="0" borderId="16" xfId="0" applyFont="1" applyBorder="1" applyAlignment="1">
      <alignment horizontal="center" vertical="center" wrapText="1"/>
      <protection locked="0"/>
    </xf>
    <xf numFmtId="0" fontId="19" fillId="0" borderId="0" xfId="0" applyFont="1" applyAlignment="1" applyProtection="1">
      <alignment horizontal="center"/>
    </xf>
    <xf numFmtId="0" fontId="19" fillId="0" borderId="0" xfId="0" applyFont="1" applyAlignment="1" applyProtection="1">
      <alignment horizontal="center" wrapText="1"/>
    </xf>
    <xf numFmtId="0" fontId="19" fillId="0" borderId="0" xfId="0" applyFont="1" applyAlignment="1" applyProtection="1">
      <alignment wrapText="1"/>
    </xf>
    <xf numFmtId="0" fontId="20" fillId="0" borderId="0" xfId="0" applyAlignment="1" applyProtection="1">
      <alignment horizontal="right" vertical="center" wrapText="1"/>
    </xf>
    <xf numFmtId="0" fontId="2" fillId="0" borderId="0" xfId="0" applyFont="1" applyAlignment="1">
      <alignment horizontal="center" vertical="center"/>
      <protection locked="0"/>
    </xf>
    <xf numFmtId="0" fontId="21" fillId="0" borderId="6" xfId="0" applyFont="1" applyBorder="1" applyAlignment="1">
      <alignment horizontal="center" vertical="center" wrapText="1"/>
      <protection locked="0"/>
    </xf>
    <xf numFmtId="0" fontId="5" fillId="0" borderId="7" xfId="0" applyFont="1" applyBorder="1" applyAlignment="1" applyProtection="1">
      <alignment horizontal="center" vertical="center"/>
    </xf>
    <xf numFmtId="0" fontId="22" fillId="0" borderId="7" xfId="0" applyFont="1" applyBorder="1" applyAlignment="1">
      <alignment horizontal="center" vertical="center"/>
      <protection locked="0"/>
    </xf>
    <xf numFmtId="0" fontId="22" fillId="0" borderId="7" xfId="0" applyFont="1" applyBorder="1" applyAlignment="1" applyProtection="1">
      <alignment horizontal="center" vertical="center"/>
    </xf>
    <xf numFmtId="0" fontId="22" fillId="0" borderId="2" xfId="0" applyFont="1" applyBorder="1" applyAlignment="1" applyProtection="1">
      <alignment horizontal="center" vertical="center"/>
    </xf>
    <xf numFmtId="178" fontId="20" fillId="0" borderId="7" xfId="54" applyFont="1">
      <alignment horizontal="right" vertical="center"/>
    </xf>
    <xf numFmtId="178" fontId="20" fillId="0" borderId="7" xfId="54" applyFont="1" applyAlignment="1">
      <alignment horizontal="center" vertical="center"/>
    </xf>
    <xf numFmtId="0" fontId="7" fillId="0" borderId="0" xfId="0" applyFont="1" applyAlignment="1">
      <alignment vertical="center"/>
      <protection locked="0"/>
    </xf>
    <xf numFmtId="49" fontId="8" fillId="0" borderId="0" xfId="0" applyNumberFormat="1" applyFont="1" applyAlignment="1" applyProtection="1">
      <alignment vertical="center"/>
    </xf>
    <xf numFmtId="49" fontId="5" fillId="0" borderId="2" xfId="0" applyNumberFormat="1" applyFont="1" applyBorder="1" applyAlignment="1" applyProtection="1">
      <alignment horizontal="center" vertical="center" wrapText="1"/>
    </xf>
    <xf numFmtId="49" fontId="5" fillId="0" borderId="4" xfId="0" applyNumberFormat="1" applyFont="1" applyBorder="1" applyAlignment="1" applyProtection="1">
      <alignment horizontal="center" vertical="center" wrapText="1"/>
    </xf>
    <xf numFmtId="0" fontId="5" fillId="0" borderId="2" xfId="0" applyFont="1" applyBorder="1" applyAlignment="1">
      <alignment horizontal="center" vertical="center"/>
      <protection locked="0"/>
    </xf>
    <xf numFmtId="49" fontId="5" fillId="0" borderId="7" xfId="0" applyNumberFormat="1" applyFont="1" applyBorder="1" applyAlignment="1" applyProtection="1">
      <alignment horizontal="center" vertical="center"/>
    </xf>
    <xf numFmtId="49" fontId="13" fillId="0" borderId="7" xfId="0" applyNumberFormat="1" applyFont="1" applyBorder="1" applyAlignment="1" applyProtection="1">
      <alignment horizontal="center" vertical="center"/>
    </xf>
    <xf numFmtId="0" fontId="13" fillId="0" borderId="7" xfId="0" applyFont="1" applyBorder="1" applyAlignment="1" applyProtection="1">
      <alignment horizontal="center" vertical="center"/>
    </xf>
    <xf numFmtId="49" fontId="13" fillId="0" borderId="7" xfId="0" applyNumberFormat="1" applyFont="1" applyBorder="1" applyAlignment="1">
      <alignment horizontal="center" vertical="center"/>
      <protection locked="0"/>
    </xf>
    <xf numFmtId="0" fontId="4" fillId="0" borderId="7" xfId="0" applyFont="1" applyBorder="1" applyAlignment="1" applyProtection="1">
      <alignment horizontal="left" vertical="center" wrapText="1" indent="1"/>
    </xf>
    <xf numFmtId="0" fontId="23" fillId="0" borderId="0" xfId="0" applyFont="1" applyAlignment="1" applyProtection="1">
      <alignment horizontal="center" vertical="center"/>
    </xf>
    <xf numFmtId="0" fontId="24" fillId="0" borderId="0" xfId="0" applyFont="1" applyAlignment="1" applyProtection="1">
      <alignment horizontal="center" vertical="center"/>
    </xf>
    <xf numFmtId="0" fontId="4" fillId="0" borderId="7" xfId="0" applyFont="1" applyBorder="1" applyAlignment="1" applyProtection="1">
      <alignment vertical="center"/>
    </xf>
    <xf numFmtId="0" fontId="4" fillId="0" borderId="7" xfId="0" applyFont="1" applyBorder="1" applyAlignment="1">
      <alignment horizontal="left" vertical="center"/>
      <protection locked="0"/>
    </xf>
    <xf numFmtId="0" fontId="4" fillId="0" borderId="7" xfId="0" applyFont="1" applyBorder="1" applyAlignment="1">
      <alignment vertical="center"/>
      <protection locked="0"/>
    </xf>
    <xf numFmtId="0" fontId="25" fillId="0" borderId="7" xfId="0" applyFont="1" applyBorder="1" applyAlignment="1" applyProtection="1">
      <alignment horizontal="center" vertical="center"/>
    </xf>
    <xf numFmtId="0" fontId="25" fillId="0" borderId="7" xfId="0" applyFont="1" applyBorder="1" applyAlignment="1">
      <alignment horizontal="center" vertical="center"/>
      <protection locked="0"/>
    </xf>
    <xf numFmtId="0" fontId="7" fillId="0" borderId="7" xfId="0" applyFont="1" applyBorder="1">
      <alignment vertical="top"/>
      <protection locked="0"/>
    </xf>
    <xf numFmtId="0" fontId="4" fillId="0" borderId="7" xfId="0" applyFont="1" applyBorder="1" applyAlignment="1" applyProtection="1">
      <alignment horizontal="left" vertical="center"/>
    </xf>
    <xf numFmtId="178" fontId="26" fillId="0" borderId="7" xfId="54" applyFont="1" applyProtection="1">
      <alignment horizontal="right" vertical="center"/>
      <protection locked="0"/>
    </xf>
    <xf numFmtId="0" fontId="27" fillId="0" borderId="0" xfId="0" applyFont="1" applyProtection="1">
      <alignment vertical="top"/>
    </xf>
    <xf numFmtId="0" fontId="28" fillId="0" borderId="0" xfId="0" applyFont="1" applyAlignment="1" applyProtection="1">
      <alignment horizontal="center" vertical="center"/>
    </xf>
    <xf numFmtId="0" fontId="1" fillId="0" borderId="0" xfId="0" applyFont="1" applyAlignment="1" applyProtection="1">
      <alignment horizontal="left" vertical="center" wrapText="1"/>
    </xf>
    <xf numFmtId="3" fontId="5" fillId="0" borderId="7" xfId="0" applyNumberFormat="1" applyFont="1" applyBorder="1" applyAlignment="1" applyProtection="1">
      <alignment horizontal="center" vertical="center"/>
    </xf>
    <xf numFmtId="0" fontId="4" fillId="0" borderId="7" xfId="0" applyFont="1" applyBorder="1" applyAlignment="1" applyProtection="1">
      <alignment horizontal="left" vertical="center" indent="1"/>
    </xf>
    <xf numFmtId="0" fontId="7" fillId="0" borderId="7" xfId="0" applyFont="1" applyBorder="1" applyAlignment="1">
      <alignment horizontal="left" vertical="center" indent="2"/>
      <protection locked="0"/>
    </xf>
    <xf numFmtId="0" fontId="7" fillId="0" borderId="7" xfId="0" applyFont="1" applyBorder="1" applyAlignment="1" applyProtection="1">
      <alignment horizontal="left" vertical="center" indent="2"/>
    </xf>
    <xf numFmtId="0" fontId="7" fillId="0" borderId="2" xfId="0" applyFont="1" applyBorder="1" applyAlignment="1">
      <alignment horizontal="center" vertical="center" wrapText="1"/>
      <protection locked="0"/>
    </xf>
    <xf numFmtId="0" fontId="7" fillId="0" borderId="4" xfId="0" applyFont="1" applyBorder="1" applyAlignment="1" applyProtection="1">
      <alignment horizontal="center" vertical="center" wrapText="1"/>
    </xf>
    <xf numFmtId="0" fontId="29" fillId="0" borderId="0" xfId="0" applyFont="1" applyAlignment="1" applyProtection="1"/>
    <xf numFmtId="0" fontId="30" fillId="0" borderId="0" xfId="0" applyFont="1" applyAlignment="1" applyProtection="1">
      <alignment horizontal="center" vertical="center"/>
    </xf>
    <xf numFmtId="0" fontId="5"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3" xfId="0" applyFont="1" applyBorder="1" applyAlignment="1" applyProtection="1">
      <alignment horizontal="center" vertical="center" wrapText="1"/>
    </xf>
    <xf numFmtId="0" fontId="6" fillId="0" borderId="5" xfId="0" applyFont="1" applyBorder="1" applyAlignment="1" applyProtection="1">
      <alignment horizontal="center" vertical="center"/>
    </xf>
    <xf numFmtId="0" fontId="6" fillId="0" borderId="10" xfId="0" applyFont="1" applyBorder="1" applyAlignment="1" applyProtection="1">
      <alignment horizontal="center" vertical="center"/>
    </xf>
    <xf numFmtId="0" fontId="6" fillId="0" borderId="10"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6" fillId="0" borderId="11" xfId="0" applyFont="1" applyBorder="1" applyAlignment="1" applyProtection="1">
      <alignment horizontal="center" vertical="center"/>
    </xf>
    <xf numFmtId="0" fontId="4" fillId="0" borderId="6" xfId="0" applyFont="1" applyBorder="1" applyAlignment="1" applyProtection="1">
      <alignment vertical="center" wrapText="1"/>
    </xf>
    <xf numFmtId="0" fontId="4" fillId="0" borderId="11" xfId="0" applyFont="1" applyBorder="1" applyAlignment="1" applyProtection="1">
      <alignment vertical="center" wrapText="1"/>
    </xf>
    <xf numFmtId="0" fontId="4" fillId="0" borderId="11" xfId="0" applyFont="1" applyBorder="1" applyAlignment="1" applyProtection="1">
      <alignment horizontal="center" vertical="center" wrapText="1"/>
    </xf>
    <xf numFmtId="0" fontId="30" fillId="0" borderId="0" xfId="0" applyFont="1" applyAlignment="1">
      <alignment horizontal="center" vertical="center"/>
      <protection locked="0"/>
    </xf>
    <xf numFmtId="0" fontId="5" fillId="0" borderId="0" xfId="0" applyFont="1" applyAlignment="1">
      <alignment vertical="center"/>
      <protection locked="0"/>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wrapText="1"/>
    </xf>
    <xf numFmtId="0" fontId="6" fillId="0" borderId="12" xfId="0" applyFont="1" applyBorder="1" applyAlignment="1" applyProtection="1">
      <alignment horizontal="center" vertical="center"/>
    </xf>
    <xf numFmtId="0" fontId="6" fillId="0" borderId="11" xfId="0" applyFont="1" applyBorder="1" applyAlignment="1">
      <alignment horizontal="center" vertical="center"/>
      <protection locked="0"/>
    </xf>
    <xf numFmtId="0" fontId="6" fillId="2" borderId="4" xfId="0" applyFont="1" applyFill="1" applyBorder="1" applyAlignment="1">
      <alignment horizontal="center" vertical="center" wrapText="1"/>
      <protection locked="0"/>
    </xf>
    <xf numFmtId="0" fontId="31" fillId="0" borderId="0" xfId="0" applyFont="1" applyAlignment="1" applyProtection="1">
      <alignment horizontal="center" vertical="top"/>
    </xf>
    <xf numFmtId="0" fontId="32" fillId="0" borderId="0" xfId="0" applyFont="1" applyAlignment="1" applyProtection="1">
      <alignment horizontal="center" vertical="center"/>
    </xf>
    <xf numFmtId="0" fontId="7" fillId="0" borderId="4" xfId="0" applyFont="1" applyBorder="1" applyAlignment="1">
      <alignment horizontal="left" vertical="center"/>
      <protection locked="0"/>
    </xf>
    <xf numFmtId="0" fontId="7" fillId="0" borderId="6" xfId="0" applyFont="1" applyBorder="1" applyAlignment="1">
      <alignment horizontal="left" vertical="center"/>
      <protection locked="0"/>
    </xf>
    <xf numFmtId="0" fontId="7" fillId="0" borderId="11" xfId="0" applyFont="1" applyBorder="1" applyAlignment="1">
      <alignment horizontal="left" vertical="center"/>
      <protection locked="0"/>
    </xf>
    <xf numFmtId="0" fontId="8" fillId="0" borderId="6" xfId="0" applyFont="1" applyBorder="1" applyAlignment="1">
      <alignment vertical="center"/>
      <protection locked="0"/>
    </xf>
    <xf numFmtId="0" fontId="26" fillId="0" borderId="6" xfId="0" applyFont="1" applyBorder="1" applyAlignment="1">
      <alignment horizontal="center" vertical="center"/>
      <protection locked="0"/>
    </xf>
    <xf numFmtId="0" fontId="25" fillId="0" borderId="6" xfId="0" applyFont="1" applyBorder="1" applyAlignment="1" applyProtection="1">
      <alignment horizontal="center" vertical="center"/>
    </xf>
    <xf numFmtId="0" fontId="4" fillId="0" borderId="6" xfId="0" applyFont="1" applyBorder="1" applyAlignment="1" applyProtection="1">
      <alignment horizontal="left" vertical="center"/>
    </xf>
    <xf numFmtId="0" fontId="25" fillId="0" borderId="6" xfId="0" applyFont="1" applyBorder="1" applyAlignment="1">
      <alignment horizontal="center" vertical="center"/>
      <protection locked="0"/>
    </xf>
    <xf numFmtId="0" fontId="4" fillId="0" borderId="7" xfId="0" applyFont="1" applyBorder="1" applyAlignment="1" applyProtection="1" quotePrefix="1">
      <alignment horizontal="left" vertical="center" indent="1"/>
    </xf>
    <xf numFmtId="0" fontId="7" fillId="0" borderId="7" xfId="0" applyFont="1" applyBorder="1" applyAlignment="1" quotePrefix="1">
      <alignment horizontal="left" vertical="center" indent="2"/>
      <protection locked="0"/>
    </xf>
    <xf numFmtId="0" fontId="7" fillId="0" borderId="7" xfId="0" applyFont="1" applyBorder="1" applyAlignment="1" applyProtection="1" quotePrefix="1">
      <alignment horizontal="left" vertical="center" indent="2"/>
    </xf>
    <xf numFmtId="0" fontId="4" fillId="0" borderId="7" xfId="0" applyFont="1" applyBorder="1" applyAlignment="1" applyProtection="1" quotePrefix="1">
      <alignment horizontal="left" vertical="center" wrapText="1" indent="2"/>
    </xf>
    <xf numFmtId="0" fontId="4" fillId="0" borderId="6" xfId="0" applyFont="1" applyBorder="1" applyAlignment="1" applyProtection="1" quotePrefix="1">
      <alignment horizontal="left" vertical="center" wrapText="1" indent="3"/>
    </xf>
    <xf numFmtId="0" fontId="7" fillId="0" borderId="7" xfId="0" applyFont="1" applyBorder="1" applyAlignment="1" applyProtection="1" quotePrefix="1">
      <alignment horizontal="left" vertical="center" wrapText="1" indent="1"/>
    </xf>
    <xf numFmtId="0" fontId="4" fillId="0" borderId="7" xfId="0" applyFont="1" applyBorder="1" applyAlignment="1" quotePrefix="1">
      <alignment horizontal="left" vertical="center" wrapText="1" indent="1"/>
      <protection locked="0"/>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ummaryRight="0"/>
  </sheetPr>
  <dimension ref="A1:D37"/>
  <sheetViews>
    <sheetView showZeros="0" topLeftCell="A17" workbookViewId="0">
      <selection activeCell="C15" sqref="C15"/>
    </sheetView>
  </sheetViews>
  <sheetFormatPr defaultColWidth="9.13888888888889" defaultRowHeight="12" customHeight="1" outlineLevelCol="3"/>
  <cols>
    <col min="1" max="1" width="41.4259259259259" customWidth="1"/>
    <col min="2" max="2" width="41.712962962963" customWidth="1"/>
    <col min="3" max="3" width="44" customWidth="1"/>
    <col min="4" max="4" width="42.287037037037" customWidth="1"/>
  </cols>
  <sheetData>
    <row r="1" ht="15" customHeight="1" spans="4:4">
      <c r="D1" s="34" t="s">
        <v>0</v>
      </c>
    </row>
    <row r="2" ht="36" customHeight="1" spans="1:4">
      <c r="A2" s="4" t="str">
        <f>"2025"&amp;"年部门财务收支预算总表"</f>
        <v>2025年部门财务收支预算总表</v>
      </c>
      <c r="B2" s="220"/>
      <c r="C2" s="220"/>
      <c r="D2" s="220"/>
    </row>
    <row r="3" ht="18.75" customHeight="1" spans="1:4">
      <c r="A3" s="36" t="str">
        <f>"单位名称："&amp;"临沧市市场监督管理局"</f>
        <v>单位名称：临沧市市场监督管理局</v>
      </c>
      <c r="B3" s="221"/>
      <c r="C3" s="221"/>
      <c r="D3" s="34" t="s">
        <v>1</v>
      </c>
    </row>
    <row r="4" ht="18.75" customHeight="1" spans="1:4">
      <c r="A4" s="11" t="s">
        <v>2</v>
      </c>
      <c r="B4" s="13"/>
      <c r="C4" s="11" t="s">
        <v>3</v>
      </c>
      <c r="D4" s="13"/>
    </row>
    <row r="5" ht="18.75" customHeight="1" spans="1:4">
      <c r="A5" s="27" t="s">
        <v>4</v>
      </c>
      <c r="B5" s="27" t="str">
        <f t="shared" ref="B5:D5" si="0">"2025"&amp;"年预算数"</f>
        <v>2025年预算数</v>
      </c>
      <c r="C5" s="27" t="s">
        <v>5</v>
      </c>
      <c r="D5" s="27" t="str">
        <f t="shared" si="0"/>
        <v>2025年预算数</v>
      </c>
    </row>
    <row r="6" ht="18.75" customHeight="1" spans="1:4">
      <c r="A6" s="29"/>
      <c r="B6" s="29"/>
      <c r="C6" s="29"/>
      <c r="D6" s="29"/>
    </row>
    <row r="7" ht="18.75" customHeight="1" spans="1:4">
      <c r="A7" s="186" t="s">
        <v>6</v>
      </c>
      <c r="B7" s="23">
        <v>22443005.57</v>
      </c>
      <c r="C7" s="186" t="s">
        <v>7</v>
      </c>
      <c r="D7" s="23">
        <v>17554035.29</v>
      </c>
    </row>
    <row r="8" ht="18.75" customHeight="1" spans="1:4">
      <c r="A8" s="186" t="s">
        <v>8</v>
      </c>
      <c r="B8" s="23"/>
      <c r="C8" s="186" t="s">
        <v>9</v>
      </c>
      <c r="D8" s="23"/>
    </row>
    <row r="9" ht="18.75" customHeight="1" spans="1:4">
      <c r="A9" s="186" t="s">
        <v>10</v>
      </c>
      <c r="B9" s="23"/>
      <c r="C9" s="186" t="s">
        <v>11</v>
      </c>
      <c r="D9" s="23"/>
    </row>
    <row r="10" ht="18.75" customHeight="1" spans="1:4">
      <c r="A10" s="186" t="s">
        <v>12</v>
      </c>
      <c r="B10" s="23"/>
      <c r="C10" s="186" t="s">
        <v>13</v>
      </c>
      <c r="D10" s="23"/>
    </row>
    <row r="11" ht="18.75" customHeight="1" spans="1:4">
      <c r="A11" s="21" t="s">
        <v>14</v>
      </c>
      <c r="B11" s="23">
        <v>1700000</v>
      </c>
      <c r="C11" s="222" t="s">
        <v>15</v>
      </c>
      <c r="D11" s="23"/>
    </row>
    <row r="12" ht="18.75" customHeight="1" spans="1:4">
      <c r="A12" s="223" t="s">
        <v>16</v>
      </c>
      <c r="B12" s="23"/>
      <c r="C12" s="224" t="s">
        <v>17</v>
      </c>
      <c r="D12" s="23"/>
    </row>
    <row r="13" ht="18.75" customHeight="1" spans="1:4">
      <c r="A13" s="223" t="s">
        <v>18</v>
      </c>
      <c r="B13" s="23"/>
      <c r="C13" s="224" t="s">
        <v>19</v>
      </c>
      <c r="D13" s="23"/>
    </row>
    <row r="14" ht="18.75" customHeight="1" spans="1:4">
      <c r="A14" s="223" t="s">
        <v>20</v>
      </c>
      <c r="B14" s="23"/>
      <c r="C14" s="224" t="s">
        <v>21</v>
      </c>
      <c r="D14" s="23">
        <v>3609877.16</v>
      </c>
    </row>
    <row r="15" ht="18.75" customHeight="1" spans="1:4">
      <c r="A15" s="223" t="s">
        <v>22</v>
      </c>
      <c r="B15" s="23"/>
      <c r="C15" s="224" t="s">
        <v>23</v>
      </c>
      <c r="D15" s="23">
        <v>1386727.44</v>
      </c>
    </row>
    <row r="16" ht="18.75" customHeight="1" spans="1:4">
      <c r="A16" s="223" t="s">
        <v>24</v>
      </c>
      <c r="B16" s="23">
        <v>1700000</v>
      </c>
      <c r="C16" s="223" t="s">
        <v>25</v>
      </c>
      <c r="D16" s="23"/>
    </row>
    <row r="17" ht="18.75" customHeight="1" spans="1:4">
      <c r="A17" s="223" t="s">
        <v>26</v>
      </c>
      <c r="B17" s="23"/>
      <c r="C17" s="223" t="s">
        <v>27</v>
      </c>
      <c r="D17" s="23"/>
    </row>
    <row r="18" ht="18.75" customHeight="1" spans="1:4">
      <c r="A18" s="225" t="s">
        <v>26</v>
      </c>
      <c r="B18" s="23"/>
      <c r="C18" s="224" t="s">
        <v>28</v>
      </c>
      <c r="D18" s="23"/>
    </row>
    <row r="19" ht="18.75" customHeight="1" spans="1:4">
      <c r="A19" s="225" t="s">
        <v>26</v>
      </c>
      <c r="B19" s="23"/>
      <c r="C19" s="224" t="s">
        <v>29</v>
      </c>
      <c r="D19" s="23"/>
    </row>
    <row r="20" ht="18.75" customHeight="1" spans="1:4">
      <c r="A20" s="225" t="s">
        <v>26</v>
      </c>
      <c r="B20" s="23"/>
      <c r="C20" s="224" t="s">
        <v>30</v>
      </c>
      <c r="D20" s="23"/>
    </row>
    <row r="21" ht="18.75" customHeight="1" spans="1:4">
      <c r="A21" s="225" t="s">
        <v>26</v>
      </c>
      <c r="B21" s="23"/>
      <c r="C21" s="224" t="s">
        <v>31</v>
      </c>
      <c r="D21" s="23"/>
    </row>
    <row r="22" ht="18.75" customHeight="1" spans="1:4">
      <c r="A22" s="225" t="s">
        <v>26</v>
      </c>
      <c r="B22" s="23"/>
      <c r="C22" s="224" t="s">
        <v>32</v>
      </c>
      <c r="D22" s="23"/>
    </row>
    <row r="23" ht="18.75" customHeight="1" spans="1:4">
      <c r="A23" s="225" t="s">
        <v>26</v>
      </c>
      <c r="B23" s="23"/>
      <c r="C23" s="224" t="s">
        <v>33</v>
      </c>
      <c r="D23" s="23"/>
    </row>
    <row r="24" ht="18.75" customHeight="1" spans="1:4">
      <c r="A24" s="225" t="s">
        <v>26</v>
      </c>
      <c r="B24" s="23"/>
      <c r="C24" s="224" t="s">
        <v>34</v>
      </c>
      <c r="D24" s="23"/>
    </row>
    <row r="25" ht="18.75" customHeight="1" spans="1:4">
      <c r="A25" s="225" t="s">
        <v>26</v>
      </c>
      <c r="B25" s="23"/>
      <c r="C25" s="224" t="s">
        <v>35</v>
      </c>
      <c r="D25" s="23">
        <v>1592365.68</v>
      </c>
    </row>
    <row r="26" ht="18.75" customHeight="1" spans="1:4">
      <c r="A26" s="225" t="s">
        <v>26</v>
      </c>
      <c r="B26" s="23"/>
      <c r="C26" s="224" t="s">
        <v>36</v>
      </c>
      <c r="D26" s="23"/>
    </row>
    <row r="27" ht="18.75" customHeight="1" spans="1:4">
      <c r="A27" s="225" t="s">
        <v>26</v>
      </c>
      <c r="B27" s="23"/>
      <c r="C27" s="224" t="s">
        <v>37</v>
      </c>
      <c r="D27" s="23"/>
    </row>
    <row r="28" ht="18.75" customHeight="1" spans="1:4">
      <c r="A28" s="225" t="s">
        <v>26</v>
      </c>
      <c r="B28" s="23"/>
      <c r="C28" s="224" t="s">
        <v>38</v>
      </c>
      <c r="D28" s="23"/>
    </row>
    <row r="29" ht="18.75" customHeight="1" spans="1:4">
      <c r="A29" s="225" t="s">
        <v>26</v>
      </c>
      <c r="B29" s="23"/>
      <c r="C29" s="224" t="s">
        <v>39</v>
      </c>
      <c r="D29" s="23"/>
    </row>
    <row r="30" ht="18.75" customHeight="1" spans="1:4">
      <c r="A30" s="226" t="s">
        <v>26</v>
      </c>
      <c r="B30" s="23"/>
      <c r="C30" s="223" t="s">
        <v>40</v>
      </c>
      <c r="D30" s="23"/>
    </row>
    <row r="31" ht="18.75" customHeight="1" spans="1:4">
      <c r="A31" s="226" t="s">
        <v>26</v>
      </c>
      <c r="B31" s="23"/>
      <c r="C31" s="223" t="s">
        <v>41</v>
      </c>
      <c r="D31" s="23"/>
    </row>
    <row r="32" ht="18.75" customHeight="1" spans="1:4">
      <c r="A32" s="226" t="s">
        <v>26</v>
      </c>
      <c r="B32" s="23"/>
      <c r="C32" s="223" t="s">
        <v>42</v>
      </c>
      <c r="D32" s="23"/>
    </row>
    <row r="33" ht="18.75" customHeight="1" spans="1:4">
      <c r="A33" s="227" t="s">
        <v>43</v>
      </c>
      <c r="B33" s="187">
        <f>SUM(B7:B11)</f>
        <v>24143005.57</v>
      </c>
      <c r="C33" s="183" t="s">
        <v>44</v>
      </c>
      <c r="D33" s="187">
        <v>24143005.57</v>
      </c>
    </row>
    <row r="34" ht="18.75" customHeight="1" spans="1:4">
      <c r="A34" s="228" t="s">
        <v>45</v>
      </c>
      <c r="B34" s="23"/>
      <c r="C34" s="186" t="s">
        <v>46</v>
      </c>
      <c r="D34" s="23"/>
    </row>
    <row r="35" ht="18.75" customHeight="1" spans="1:4">
      <c r="A35" s="228" t="s">
        <v>47</v>
      </c>
      <c r="B35" s="23"/>
      <c r="C35" s="186" t="s">
        <v>47</v>
      </c>
      <c r="D35" s="23"/>
    </row>
    <row r="36" ht="18.75" customHeight="1" spans="1:4">
      <c r="A36" s="228" t="s">
        <v>48</v>
      </c>
      <c r="B36" s="23"/>
      <c r="C36" s="186" t="s">
        <v>49</v>
      </c>
      <c r="D36" s="23"/>
    </row>
    <row r="37" ht="18.75" customHeight="1" spans="1:4">
      <c r="A37" s="229" t="s">
        <v>50</v>
      </c>
      <c r="B37" s="187">
        <f t="shared" ref="B37:D37" si="1">B33+B34</f>
        <v>24143005.57</v>
      </c>
      <c r="C37" s="183" t="s">
        <v>51</v>
      </c>
      <c r="D37" s="187">
        <f t="shared" si="1"/>
        <v>24143005.57</v>
      </c>
    </row>
  </sheetData>
  <mergeCells count="8">
    <mergeCell ref="A2:D2"/>
    <mergeCell ref="A3:B3"/>
    <mergeCell ref="A4:B4"/>
    <mergeCell ref="C4:D4"/>
    <mergeCell ref="A5:A6"/>
    <mergeCell ref="B5:B6"/>
    <mergeCell ref="C5:C6"/>
    <mergeCell ref="D5:D6"/>
  </mergeCells>
  <printOptions horizontalCentered="1"/>
  <pageMargins left="0.357638888888889" right="0.357638888888889" top="0.60625" bottom="0.409027777777778" header="0.5" footer="0.5"/>
  <pageSetup paperSize="9" scale="80"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ummaryRight="0"/>
  </sheetPr>
  <dimension ref="A1:H10"/>
  <sheetViews>
    <sheetView showZeros="0" workbookViewId="0">
      <selection activeCell="A10" sqref="$A10:$XFD10"/>
    </sheetView>
  </sheetViews>
  <sheetFormatPr defaultColWidth="9.13888888888889" defaultRowHeight="14.25" customHeight="1" outlineLevelCol="7"/>
  <cols>
    <col min="1" max="1" width="32.1388888888889" customWidth="1"/>
    <col min="2" max="2" width="16.8518518518519" customWidth="1"/>
    <col min="3" max="3" width="27.1388888888889" customWidth="1"/>
    <col min="4" max="6" width="28.5740740740741" customWidth="1"/>
  </cols>
  <sheetData>
    <row r="1" ht="15.75" customHeight="1" spans="1:6">
      <c r="A1" s="112">
        <v>1</v>
      </c>
      <c r="B1" s="113">
        <v>0</v>
      </c>
      <c r="C1" s="112">
        <v>1</v>
      </c>
      <c r="D1" s="114"/>
      <c r="E1" s="114"/>
      <c r="F1" s="34" t="s">
        <v>599</v>
      </c>
    </row>
    <row r="2" ht="36.75" customHeight="1" spans="1:6">
      <c r="A2" s="115" t="str">
        <f>"2025"&amp;"年部门政府性基金预算支出预算表"</f>
        <v>2025年部门政府性基金预算支出预算表</v>
      </c>
      <c r="B2" s="116" t="s">
        <v>600</v>
      </c>
      <c r="C2" s="117"/>
      <c r="D2" s="118"/>
      <c r="E2" s="118"/>
      <c r="F2" s="118"/>
    </row>
    <row r="3" ht="18.75" customHeight="1" spans="1:6">
      <c r="A3" s="6" t="str">
        <f>"单位名称："&amp;"临沧市市场监督管理局"</f>
        <v>单位名称：临沧市市场监督管理局</v>
      </c>
      <c r="B3" s="6" t="s">
        <v>601</v>
      </c>
      <c r="C3" s="112"/>
      <c r="D3" s="114"/>
      <c r="E3" s="114"/>
      <c r="F3" s="34" t="s">
        <v>1</v>
      </c>
    </row>
    <row r="4" ht="18.75" customHeight="1" spans="1:6">
      <c r="A4" s="119" t="s">
        <v>196</v>
      </c>
      <c r="B4" s="120" t="s">
        <v>72</v>
      </c>
      <c r="C4" s="121" t="s">
        <v>73</v>
      </c>
      <c r="D4" s="12" t="s">
        <v>602</v>
      </c>
      <c r="E4" s="12"/>
      <c r="F4" s="13"/>
    </row>
    <row r="5" ht="18.75" customHeight="1" spans="1:6">
      <c r="A5" s="122"/>
      <c r="B5" s="123"/>
      <c r="C5" s="124"/>
      <c r="D5" s="125" t="s">
        <v>55</v>
      </c>
      <c r="E5" s="125" t="s">
        <v>74</v>
      </c>
      <c r="F5" s="125" t="s">
        <v>75</v>
      </c>
    </row>
    <row r="6" ht="18.75" customHeight="1" spans="1:6">
      <c r="A6" s="122">
        <v>1</v>
      </c>
      <c r="B6" s="126" t="s">
        <v>177</v>
      </c>
      <c r="C6" s="124">
        <v>3</v>
      </c>
      <c r="D6" s="125">
        <v>4</v>
      </c>
      <c r="E6" s="125">
        <v>5</v>
      </c>
      <c r="F6" s="125">
        <v>6</v>
      </c>
    </row>
    <row r="7" ht="18.75" customHeight="1" spans="1:6">
      <c r="A7" s="127"/>
      <c r="B7" s="93"/>
      <c r="C7" s="93"/>
      <c r="D7" s="23"/>
      <c r="E7" s="23"/>
      <c r="F7" s="23"/>
    </row>
    <row r="8" ht="18.75" customHeight="1" spans="1:6">
      <c r="A8" s="127"/>
      <c r="B8" s="93"/>
      <c r="C8" s="93"/>
      <c r="D8" s="23"/>
      <c r="E8" s="23"/>
      <c r="F8" s="23"/>
    </row>
    <row r="9" ht="18.75" customHeight="1" spans="1:6">
      <c r="A9" s="128" t="s">
        <v>55</v>
      </c>
      <c r="B9" s="129"/>
      <c r="C9" s="25"/>
      <c r="D9" s="23"/>
      <c r="E9" s="23"/>
      <c r="F9" s="23"/>
    </row>
    <row r="10" s="26" customFormat="1" ht="12" customHeight="1" spans="1:8">
      <c r="A10" s="32" t="s">
        <v>603</v>
      </c>
      <c r="B10" s="32"/>
      <c r="C10" s="32"/>
      <c r="D10" s="32"/>
      <c r="E10" s="32"/>
      <c r="F10" s="32"/>
      <c r="G10" s="32"/>
      <c r="H10" s="32"/>
    </row>
  </sheetData>
  <mergeCells count="7">
    <mergeCell ref="A2:F2"/>
    <mergeCell ref="A3:C3"/>
    <mergeCell ref="D4:F4"/>
    <mergeCell ref="A9:C9"/>
    <mergeCell ref="A4:A5"/>
    <mergeCell ref="B4:B5"/>
    <mergeCell ref="C4:C5"/>
  </mergeCells>
  <printOptions horizontalCentered="1"/>
  <pageMargins left="0.357638888888889" right="0.357638888888889" top="0.60625" bottom="0.409027777777778" header="0.5" footer="0.5"/>
  <pageSetup paperSize="9" scale="9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ummaryRight="0"/>
  </sheetPr>
  <dimension ref="A1:Q11"/>
  <sheetViews>
    <sheetView showZeros="0" workbookViewId="0">
      <selection activeCell="H9" sqref="H9"/>
    </sheetView>
  </sheetViews>
  <sheetFormatPr defaultColWidth="9.13888888888889" defaultRowHeight="14.25" customHeight="1"/>
  <cols>
    <col min="1" max="1" width="21.287037037037" customWidth="1"/>
    <col min="2" max="2" width="12" customWidth="1"/>
    <col min="3" max="3" width="12.1388888888889" customWidth="1"/>
    <col min="4" max="5" width="7.71296296296296" customWidth="1"/>
    <col min="6" max="6" width="12.8611111111111" customWidth="1"/>
    <col min="7" max="7" width="13.1388888888889" customWidth="1"/>
    <col min="8" max="8" width="10.712962962963" customWidth="1"/>
    <col min="9" max="9" width="8.57407407407407" customWidth="1"/>
    <col min="10" max="11" width="12.1388888888889" customWidth="1"/>
    <col min="12" max="12" width="8.57407407407407" customWidth="1"/>
    <col min="13" max="13" width="6.86111111111111" customWidth="1"/>
    <col min="14" max="14" width="11.5740740740741" customWidth="1"/>
    <col min="15" max="16" width="10.4259259259259" customWidth="1"/>
    <col min="17" max="17" width="6.86111111111111" customWidth="1"/>
  </cols>
  <sheetData>
    <row r="1" ht="15.75" customHeight="1" spans="1:17">
      <c r="A1" s="77"/>
      <c r="B1" s="77"/>
      <c r="C1" s="77"/>
      <c r="D1" s="77"/>
      <c r="E1" s="77"/>
      <c r="F1" s="77"/>
      <c r="G1" s="77"/>
      <c r="H1" s="77"/>
      <c r="I1" s="77"/>
      <c r="J1" s="77"/>
      <c r="K1" s="59"/>
      <c r="L1" s="59"/>
      <c r="M1" s="59"/>
      <c r="N1" s="59"/>
      <c r="O1" s="96"/>
      <c r="P1" s="108" t="s">
        <v>604</v>
      </c>
      <c r="Q1" s="111"/>
    </row>
    <row r="2" ht="35.25" customHeight="1" spans="1:17">
      <c r="A2" s="35" t="str">
        <f>"2025"&amp;"年部门政府采购预算表"</f>
        <v>2025年部门政府采购预算表</v>
      </c>
      <c r="B2" s="80"/>
      <c r="C2" s="80"/>
      <c r="D2" s="80"/>
      <c r="E2" s="80"/>
      <c r="F2" s="80"/>
      <c r="G2" s="80"/>
      <c r="H2" s="80"/>
      <c r="I2" s="80"/>
      <c r="J2" s="80"/>
      <c r="K2" s="81"/>
      <c r="L2" s="80"/>
      <c r="M2" s="80"/>
      <c r="N2" s="80"/>
      <c r="O2" s="81"/>
      <c r="P2" s="81"/>
      <c r="Q2" s="80"/>
    </row>
    <row r="3" ht="18.75" customHeight="1" spans="1:17">
      <c r="A3" s="62" t="str">
        <f>"单位名称："&amp;"临沧市市场监督管理局"</f>
        <v>单位名称：临沧市市场监督管理局</v>
      </c>
      <c r="B3" s="63"/>
      <c r="C3" s="63"/>
      <c r="D3" s="63"/>
      <c r="E3" s="63"/>
      <c r="F3" s="63"/>
      <c r="G3" s="63"/>
      <c r="H3" s="63"/>
      <c r="I3" s="63"/>
      <c r="J3" s="63"/>
      <c r="K3" s="59"/>
      <c r="L3" s="59"/>
      <c r="M3" s="59"/>
      <c r="N3" s="59"/>
      <c r="O3" s="98"/>
      <c r="P3" s="108" t="s">
        <v>183</v>
      </c>
      <c r="Q3" s="111"/>
    </row>
    <row r="4" ht="19.5" customHeight="1" spans="1:17">
      <c r="A4" s="10" t="s">
        <v>605</v>
      </c>
      <c r="B4" s="83" t="s">
        <v>606</v>
      </c>
      <c r="C4" s="83" t="s">
        <v>607</v>
      </c>
      <c r="D4" s="83" t="s">
        <v>608</v>
      </c>
      <c r="E4" s="83" t="s">
        <v>609</v>
      </c>
      <c r="F4" s="83" t="s">
        <v>610</v>
      </c>
      <c r="G4" s="40" t="s">
        <v>203</v>
      </c>
      <c r="H4" s="40"/>
      <c r="I4" s="40"/>
      <c r="J4" s="40"/>
      <c r="K4" s="85"/>
      <c r="L4" s="40"/>
      <c r="M4" s="40"/>
      <c r="N4" s="40"/>
      <c r="O4" s="85"/>
      <c r="P4" s="85"/>
      <c r="Q4" s="41"/>
    </row>
    <row r="5" ht="19.5" customHeight="1" spans="1:17">
      <c r="A5" s="15"/>
      <c r="B5" s="86"/>
      <c r="C5" s="86"/>
      <c r="D5" s="86"/>
      <c r="E5" s="86"/>
      <c r="F5" s="86"/>
      <c r="G5" s="86" t="s">
        <v>55</v>
      </c>
      <c r="H5" s="86" t="s">
        <v>58</v>
      </c>
      <c r="I5" s="86" t="s">
        <v>611</v>
      </c>
      <c r="J5" s="86" t="s">
        <v>612</v>
      </c>
      <c r="K5" s="109" t="s">
        <v>613</v>
      </c>
      <c r="L5" s="99" t="s">
        <v>77</v>
      </c>
      <c r="M5" s="99"/>
      <c r="N5" s="99"/>
      <c r="O5" s="110"/>
      <c r="P5" s="110"/>
      <c r="Q5" s="88"/>
    </row>
    <row r="6" ht="51" customHeight="1" spans="1:17">
      <c r="A6" s="17"/>
      <c r="B6" s="88"/>
      <c r="C6" s="88"/>
      <c r="D6" s="88"/>
      <c r="E6" s="88"/>
      <c r="F6" s="88"/>
      <c r="G6" s="88"/>
      <c r="H6" s="88" t="s">
        <v>57</v>
      </c>
      <c r="I6" s="88"/>
      <c r="J6" s="88"/>
      <c r="K6" s="89"/>
      <c r="L6" s="88" t="s">
        <v>57</v>
      </c>
      <c r="M6" s="88" t="s">
        <v>64</v>
      </c>
      <c r="N6" s="88" t="s">
        <v>212</v>
      </c>
      <c r="O6" s="102" t="s">
        <v>66</v>
      </c>
      <c r="P6" s="89" t="s">
        <v>67</v>
      </c>
      <c r="Q6" s="88" t="s">
        <v>68</v>
      </c>
    </row>
    <row r="7" ht="33" customHeight="1" spans="1:17">
      <c r="A7" s="103">
        <v>1</v>
      </c>
      <c r="B7" s="104">
        <v>2</v>
      </c>
      <c r="C7" s="104">
        <v>3</v>
      </c>
      <c r="D7" s="103">
        <v>4</v>
      </c>
      <c r="E7" s="104">
        <v>5</v>
      </c>
      <c r="F7" s="104">
        <v>6</v>
      </c>
      <c r="G7" s="103">
        <v>7</v>
      </c>
      <c r="H7" s="104">
        <v>8</v>
      </c>
      <c r="I7" s="104">
        <v>9</v>
      </c>
      <c r="J7" s="103">
        <v>10</v>
      </c>
      <c r="K7" s="104">
        <v>11</v>
      </c>
      <c r="L7" s="104">
        <v>12</v>
      </c>
      <c r="M7" s="103">
        <v>13</v>
      </c>
      <c r="N7" s="104">
        <v>14</v>
      </c>
      <c r="O7" s="104">
        <v>15</v>
      </c>
      <c r="P7" s="103">
        <v>16</v>
      </c>
      <c r="Q7" s="104">
        <v>17</v>
      </c>
    </row>
    <row r="8" ht="33" customHeight="1" spans="1:17">
      <c r="A8" s="91" t="s">
        <v>70</v>
      </c>
      <c r="B8" s="92"/>
      <c r="C8" s="92"/>
      <c r="D8" s="92"/>
      <c r="E8" s="105"/>
      <c r="F8" s="70">
        <v>70000</v>
      </c>
      <c r="G8" s="70">
        <v>70000</v>
      </c>
      <c r="H8" s="70">
        <v>70000</v>
      </c>
      <c r="I8" s="70"/>
      <c r="J8" s="70"/>
      <c r="K8" s="70"/>
      <c r="L8" s="70"/>
      <c r="M8" s="70"/>
      <c r="N8" s="70"/>
      <c r="O8" s="70"/>
      <c r="P8" s="70"/>
      <c r="Q8" s="70"/>
    </row>
    <row r="9" ht="33" customHeight="1" spans="1:17">
      <c r="A9" s="234" t="s">
        <v>313</v>
      </c>
      <c r="B9" s="92" t="s">
        <v>614</v>
      </c>
      <c r="C9" s="92" t="s">
        <v>615</v>
      </c>
      <c r="D9" s="92" t="s">
        <v>355</v>
      </c>
      <c r="E9" s="105">
        <v>50000</v>
      </c>
      <c r="F9" s="70">
        <v>50000</v>
      </c>
      <c r="G9" s="70">
        <v>50000</v>
      </c>
      <c r="H9" s="70">
        <v>50000</v>
      </c>
      <c r="I9" s="70"/>
      <c r="J9" s="70"/>
      <c r="K9" s="70"/>
      <c r="L9" s="70"/>
      <c r="M9" s="70"/>
      <c r="N9" s="70"/>
      <c r="O9" s="70"/>
      <c r="P9" s="70"/>
      <c r="Q9" s="70"/>
    </row>
    <row r="10" ht="33" customHeight="1" spans="1:17">
      <c r="A10" s="234" t="s">
        <v>313</v>
      </c>
      <c r="B10" s="92" t="s">
        <v>616</v>
      </c>
      <c r="C10" s="92" t="s">
        <v>616</v>
      </c>
      <c r="D10" s="92" t="s">
        <v>355</v>
      </c>
      <c r="E10" s="105">
        <v>20000</v>
      </c>
      <c r="F10" s="70">
        <v>20000</v>
      </c>
      <c r="G10" s="70">
        <v>20000</v>
      </c>
      <c r="H10" s="70">
        <v>20000</v>
      </c>
      <c r="I10" s="70"/>
      <c r="J10" s="70"/>
      <c r="K10" s="70"/>
      <c r="L10" s="70"/>
      <c r="M10" s="70"/>
      <c r="N10" s="70"/>
      <c r="O10" s="70"/>
      <c r="P10" s="70"/>
      <c r="Q10" s="70"/>
    </row>
    <row r="11" ht="33" customHeight="1" spans="1:17">
      <c r="A11" s="94" t="s">
        <v>55</v>
      </c>
      <c r="B11" s="107"/>
      <c r="C11" s="107"/>
      <c r="D11" s="107"/>
      <c r="E11" s="107"/>
      <c r="F11" s="70">
        <v>70000</v>
      </c>
      <c r="G11" s="70">
        <v>70000</v>
      </c>
      <c r="H11" s="70">
        <v>70000</v>
      </c>
      <c r="I11" s="70"/>
      <c r="J11" s="70"/>
      <c r="K11" s="70"/>
      <c r="L11" s="70"/>
      <c r="M11" s="70"/>
      <c r="N11" s="70"/>
      <c r="O11" s="70"/>
      <c r="P11" s="70"/>
      <c r="Q11" s="70"/>
    </row>
  </sheetData>
  <mergeCells count="18">
    <mergeCell ref="P1:Q1"/>
    <mergeCell ref="A2:Q2"/>
    <mergeCell ref="A3:F3"/>
    <mergeCell ref="P3:Q3"/>
    <mergeCell ref="G4:Q4"/>
    <mergeCell ref="L5:Q5"/>
    <mergeCell ref="A11:E11"/>
    <mergeCell ref="A4:A6"/>
    <mergeCell ref="B4:B6"/>
    <mergeCell ref="C4:C6"/>
    <mergeCell ref="D4:D6"/>
    <mergeCell ref="E4:E6"/>
    <mergeCell ref="F4:F6"/>
    <mergeCell ref="G5:G6"/>
    <mergeCell ref="H5:H6"/>
    <mergeCell ref="I5:I6"/>
    <mergeCell ref="J5:J6"/>
    <mergeCell ref="K5:K6"/>
  </mergeCells>
  <printOptions horizontalCentered="1"/>
  <pageMargins left="0.357638888888889" right="0.357638888888889" top="0.60625" bottom="0.409027777777778" header="0.5" footer="0.5"/>
  <pageSetup paperSize="9" scale="8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outlinePr summaryBelow="0" summaryRight="0"/>
  </sheetPr>
  <dimension ref="A1:N11"/>
  <sheetViews>
    <sheetView showZeros="0" workbookViewId="0">
      <selection activeCell="A11" sqref="$A11:$XFD11"/>
    </sheetView>
  </sheetViews>
  <sheetFormatPr defaultColWidth="9.13888888888889" defaultRowHeight="14.25" customHeight="1"/>
  <cols>
    <col min="1" max="1" width="11.287037037037" customWidth="1"/>
    <col min="2" max="3" width="11.712962962963" customWidth="1"/>
    <col min="4" max="4" width="8.28703703703704" customWidth="1"/>
    <col min="5" max="6" width="8" customWidth="1"/>
    <col min="7" max="7" width="10.287037037037" customWidth="1"/>
    <col min="8" max="8" width="12.712962962963" customWidth="1"/>
    <col min="9" max="11" width="12" customWidth="1"/>
    <col min="12" max="12" width="14.5740740740741" customWidth="1"/>
    <col min="13" max="13" width="19" customWidth="1"/>
    <col min="14" max="14" width="11.287037037037" customWidth="1"/>
  </cols>
  <sheetData>
    <row r="1" ht="13.5" customHeight="1" spans="1:14">
      <c r="A1" s="77"/>
      <c r="B1" s="77"/>
      <c r="C1" s="78"/>
      <c r="D1" s="77"/>
      <c r="E1" s="77"/>
      <c r="F1" s="77"/>
      <c r="G1" s="77"/>
      <c r="H1" s="79"/>
      <c r="I1" s="65"/>
      <c r="J1" s="65"/>
      <c r="K1" s="65"/>
      <c r="L1" s="33"/>
      <c r="M1" s="96"/>
      <c r="N1" s="97" t="s">
        <v>617</v>
      </c>
    </row>
    <row r="2" ht="34.5" customHeight="1" spans="1:14">
      <c r="A2" s="35" t="str">
        <f>"2025"&amp;"年部门政府购买服务预算表"</f>
        <v>2025年部门政府购买服务预算表</v>
      </c>
      <c r="B2" s="80"/>
      <c r="C2" s="72"/>
      <c r="D2" s="80"/>
      <c r="E2" s="80"/>
      <c r="F2" s="80"/>
      <c r="G2" s="80"/>
      <c r="H2" s="81"/>
      <c r="I2" s="80"/>
      <c r="J2" s="80"/>
      <c r="K2" s="80"/>
      <c r="L2" s="72"/>
      <c r="M2" s="81"/>
      <c r="N2" s="80"/>
    </row>
    <row r="3" ht="18.75" customHeight="1" spans="1:14">
      <c r="A3" s="62" t="str">
        <f>"单位名称："&amp;"临沧市市场监督管理局"</f>
        <v>单位名称：临沧市市场监督管理局</v>
      </c>
      <c r="B3" s="63"/>
      <c r="C3" s="82"/>
      <c r="D3" s="63"/>
      <c r="E3" s="63"/>
      <c r="F3" s="63"/>
      <c r="G3" s="63"/>
      <c r="H3" s="79"/>
      <c r="I3" s="65"/>
      <c r="J3" s="65"/>
      <c r="K3" s="65"/>
      <c r="L3" s="73"/>
      <c r="M3" s="98"/>
      <c r="N3" s="97" t="s">
        <v>183</v>
      </c>
    </row>
    <row r="4" ht="18.75" customHeight="1" spans="1:14">
      <c r="A4" s="10" t="s">
        <v>605</v>
      </c>
      <c r="B4" s="83" t="s">
        <v>618</v>
      </c>
      <c r="C4" s="84" t="s">
        <v>619</v>
      </c>
      <c r="D4" s="40" t="s">
        <v>203</v>
      </c>
      <c r="E4" s="40"/>
      <c r="F4" s="40"/>
      <c r="G4" s="40"/>
      <c r="H4" s="85"/>
      <c r="I4" s="40"/>
      <c r="J4" s="40"/>
      <c r="K4" s="40"/>
      <c r="L4" s="74"/>
      <c r="M4" s="85"/>
      <c r="N4" s="41"/>
    </row>
    <row r="5" ht="17.25" customHeight="1" spans="1:14">
      <c r="A5" s="15"/>
      <c r="B5" s="86"/>
      <c r="C5" s="87"/>
      <c r="D5" s="86" t="s">
        <v>55</v>
      </c>
      <c r="E5" s="86" t="s">
        <v>58</v>
      </c>
      <c r="F5" s="86" t="s">
        <v>620</v>
      </c>
      <c r="G5" s="86" t="s">
        <v>612</v>
      </c>
      <c r="H5" s="87" t="s">
        <v>613</v>
      </c>
      <c r="I5" s="99" t="s">
        <v>77</v>
      </c>
      <c r="J5" s="99"/>
      <c r="K5" s="99"/>
      <c r="L5" s="100"/>
      <c r="M5" s="101"/>
      <c r="N5" s="88"/>
    </row>
    <row r="6" ht="54" customHeight="1" spans="1:14">
      <c r="A6" s="17"/>
      <c r="B6" s="88"/>
      <c r="C6" s="89"/>
      <c r="D6" s="88"/>
      <c r="E6" s="88"/>
      <c r="F6" s="88"/>
      <c r="G6" s="88"/>
      <c r="H6" s="89"/>
      <c r="I6" s="88" t="s">
        <v>57</v>
      </c>
      <c r="J6" s="88" t="s">
        <v>64</v>
      </c>
      <c r="K6" s="88" t="s">
        <v>212</v>
      </c>
      <c r="L6" s="102" t="s">
        <v>66</v>
      </c>
      <c r="M6" s="89" t="s">
        <v>67</v>
      </c>
      <c r="N6" s="88" t="s">
        <v>68</v>
      </c>
    </row>
    <row r="7" ht="19.5" customHeight="1" spans="1:14">
      <c r="A7" s="90">
        <v>1</v>
      </c>
      <c r="B7" s="90">
        <v>2</v>
      </c>
      <c r="C7" s="90">
        <v>3</v>
      </c>
      <c r="D7" s="90">
        <v>4</v>
      </c>
      <c r="E7" s="90">
        <v>5</v>
      </c>
      <c r="F7" s="90">
        <v>6</v>
      </c>
      <c r="G7" s="90">
        <v>7</v>
      </c>
      <c r="H7" s="90">
        <v>8</v>
      </c>
      <c r="I7" s="90">
        <v>9</v>
      </c>
      <c r="J7" s="90">
        <v>10</v>
      </c>
      <c r="K7" s="90">
        <v>11</v>
      </c>
      <c r="L7" s="90">
        <v>12</v>
      </c>
      <c r="M7" s="90">
        <v>13</v>
      </c>
      <c r="N7" s="90">
        <v>14</v>
      </c>
    </row>
    <row r="8" ht="21" customHeight="1" spans="1:14">
      <c r="A8" s="91"/>
      <c r="B8" s="92"/>
      <c r="C8" s="93"/>
      <c r="D8" s="23"/>
      <c r="E8" s="23"/>
      <c r="F8" s="23"/>
      <c r="G8" s="23"/>
      <c r="H8" s="23"/>
      <c r="I8" s="23"/>
      <c r="J8" s="23"/>
      <c r="K8" s="23"/>
      <c r="L8" s="23"/>
      <c r="M8" s="23"/>
      <c r="N8" s="23"/>
    </row>
    <row r="9" ht="21" customHeight="1" spans="1:14">
      <c r="A9" s="91"/>
      <c r="B9" s="92"/>
      <c r="C9" s="93"/>
      <c r="D9" s="23"/>
      <c r="E9" s="23"/>
      <c r="F9" s="23"/>
      <c r="G9" s="23"/>
      <c r="H9" s="23"/>
      <c r="I9" s="23"/>
      <c r="J9" s="23"/>
      <c r="K9" s="23"/>
      <c r="L9" s="23"/>
      <c r="M9" s="23"/>
      <c r="N9" s="23"/>
    </row>
    <row r="10" ht="21" customHeight="1" spans="1:14">
      <c r="A10" s="94" t="s">
        <v>55</v>
      </c>
      <c r="B10" s="25"/>
      <c r="C10" s="95"/>
      <c r="D10" s="23"/>
      <c r="E10" s="23"/>
      <c r="F10" s="23"/>
      <c r="G10" s="23"/>
      <c r="H10" s="23"/>
      <c r="I10" s="23"/>
      <c r="J10" s="23"/>
      <c r="K10" s="23"/>
      <c r="L10" s="23"/>
      <c r="M10" s="23"/>
      <c r="N10" s="23"/>
    </row>
    <row r="11" s="26" customFormat="1" ht="12" customHeight="1" spans="1:8">
      <c r="A11" s="32" t="s">
        <v>603</v>
      </c>
      <c r="B11" s="32"/>
      <c r="C11" s="32"/>
      <c r="D11" s="32"/>
      <c r="E11" s="32"/>
      <c r="F11" s="32"/>
      <c r="G11" s="32"/>
      <c r="H11" s="32"/>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rintOptions horizontalCentered="1"/>
  <pageMargins left="0.357638888888889" right="0.357638888888889" top="0.60625" bottom="0.409027777777778" header="0.5" footer="0.5"/>
  <pageSetup paperSize="9" scale="9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outlinePr summaryBelow="0" summaryRight="0"/>
  </sheetPr>
  <dimension ref="A1:N8"/>
  <sheetViews>
    <sheetView showZeros="0" workbookViewId="0">
      <selection activeCell="F20" sqref="F20"/>
    </sheetView>
  </sheetViews>
  <sheetFormatPr defaultColWidth="9.13888888888889" defaultRowHeight="14.25" customHeight="1" outlineLevelRow="7"/>
  <cols>
    <col min="1" max="1" width="20.5740740740741" customWidth="1"/>
    <col min="2" max="2" width="13.5740740740741" customWidth="1"/>
    <col min="3" max="3" width="15.1388888888889" customWidth="1"/>
    <col min="4" max="4" width="14" customWidth="1"/>
    <col min="5" max="13" width="11.5740740740741" customWidth="1"/>
    <col min="14" max="14" width="16.287037037037" customWidth="1"/>
  </cols>
  <sheetData>
    <row r="1" ht="13.5" customHeight="1" spans="1:14">
      <c r="A1" s="2"/>
      <c r="B1" s="2"/>
      <c r="C1" s="2"/>
      <c r="D1" s="60"/>
      <c r="L1" s="33"/>
      <c r="M1" s="33"/>
      <c r="N1" s="33" t="s">
        <v>621</v>
      </c>
    </row>
    <row r="2" ht="27.75" customHeight="1" spans="1:14">
      <c r="A2" s="61" t="str">
        <f>"2025"&amp;"年市对下转移支付预算表"</f>
        <v>2025年市对下转移支付预算表</v>
      </c>
      <c r="B2" s="5"/>
      <c r="C2" s="5"/>
      <c r="D2" s="5"/>
      <c r="E2" s="5"/>
      <c r="F2" s="5"/>
      <c r="G2" s="5"/>
      <c r="H2" s="5"/>
      <c r="I2" s="5"/>
      <c r="J2" s="5"/>
      <c r="K2" s="5"/>
      <c r="L2" s="72"/>
      <c r="M2" s="72"/>
      <c r="N2" s="5"/>
    </row>
    <row r="3" ht="18.75" customHeight="1" spans="1:14">
      <c r="A3" s="62" t="str">
        <f>"单位名称："&amp;"临沧市市场监督管理局"</f>
        <v>单位名称：临沧市市场监督管理局</v>
      </c>
      <c r="B3" s="63"/>
      <c r="C3" s="63"/>
      <c r="D3" s="64"/>
      <c r="E3" s="65"/>
      <c r="F3" s="65"/>
      <c r="G3" s="65"/>
      <c r="H3" s="65"/>
      <c r="I3" s="65"/>
      <c r="L3" s="73"/>
      <c r="M3" s="73"/>
      <c r="N3" s="33" t="s">
        <v>183</v>
      </c>
    </row>
    <row r="4" ht="32" customHeight="1" spans="1:14">
      <c r="A4" s="27" t="s">
        <v>622</v>
      </c>
      <c r="B4" s="11" t="s">
        <v>203</v>
      </c>
      <c r="C4" s="12"/>
      <c r="D4" s="12"/>
      <c r="E4" s="11" t="s">
        <v>623</v>
      </c>
      <c r="F4" s="12"/>
      <c r="G4" s="12"/>
      <c r="H4" s="12"/>
      <c r="I4" s="12"/>
      <c r="J4" s="12"/>
      <c r="K4" s="12"/>
      <c r="L4" s="74"/>
      <c r="M4" s="74"/>
      <c r="N4" s="13"/>
    </row>
    <row r="5" ht="32" customHeight="1" spans="1:14">
      <c r="A5" s="29"/>
      <c r="B5" s="28" t="s">
        <v>55</v>
      </c>
      <c r="C5" s="10" t="s">
        <v>58</v>
      </c>
      <c r="D5" s="66" t="s">
        <v>620</v>
      </c>
      <c r="E5" s="67" t="s">
        <v>624</v>
      </c>
      <c r="F5" s="67" t="s">
        <v>625</v>
      </c>
      <c r="G5" s="67" t="s">
        <v>626</v>
      </c>
      <c r="H5" s="67" t="s">
        <v>627</v>
      </c>
      <c r="I5" s="67" t="s">
        <v>628</v>
      </c>
      <c r="J5" s="67" t="s">
        <v>629</v>
      </c>
      <c r="K5" s="67" t="s">
        <v>630</v>
      </c>
      <c r="L5" s="75" t="s">
        <v>631</v>
      </c>
      <c r="M5" s="75" t="s">
        <v>632</v>
      </c>
      <c r="N5" s="75" t="s">
        <v>633</v>
      </c>
    </row>
    <row r="6" s="59" customFormat="1" ht="37" customHeight="1" spans="1:14">
      <c r="A6" s="68">
        <v>1</v>
      </c>
      <c r="B6" s="68">
        <v>2</v>
      </c>
      <c r="C6" s="68">
        <v>3</v>
      </c>
      <c r="D6" s="69">
        <v>4</v>
      </c>
      <c r="E6" s="68">
        <v>5</v>
      </c>
      <c r="F6" s="68">
        <v>6</v>
      </c>
      <c r="G6" s="68">
        <v>7</v>
      </c>
      <c r="H6" s="69">
        <v>8</v>
      </c>
      <c r="I6" s="68">
        <v>9</v>
      </c>
      <c r="J6" s="68">
        <v>10</v>
      </c>
      <c r="K6" s="68">
        <v>11</v>
      </c>
      <c r="L6" s="76">
        <v>12</v>
      </c>
      <c r="M6" s="76">
        <v>13</v>
      </c>
      <c r="N6" s="76">
        <v>14</v>
      </c>
    </row>
    <row r="7" s="59" customFormat="1" ht="37" customHeight="1" spans="1:14">
      <c r="A7" s="30" t="s">
        <v>70</v>
      </c>
      <c r="B7" s="70">
        <v>166800</v>
      </c>
      <c r="C7" s="70">
        <v>166800</v>
      </c>
      <c r="D7" s="70"/>
      <c r="E7" s="70">
        <v>15600</v>
      </c>
      <c r="F7" s="70">
        <v>16800</v>
      </c>
      <c r="G7" s="70">
        <v>14400</v>
      </c>
      <c r="H7" s="70">
        <v>9600</v>
      </c>
      <c r="I7" s="70">
        <v>8400</v>
      </c>
      <c r="J7" s="70">
        <v>37200</v>
      </c>
      <c r="K7" s="70">
        <v>43200</v>
      </c>
      <c r="L7" s="70">
        <v>21600</v>
      </c>
      <c r="M7" s="70"/>
      <c r="N7" s="70"/>
    </row>
    <row r="8" s="59" customFormat="1" ht="37" customHeight="1" spans="1:14">
      <c r="A8" s="235" t="s">
        <v>634</v>
      </c>
      <c r="B8" s="70">
        <v>166800</v>
      </c>
      <c r="C8" s="70">
        <v>166800</v>
      </c>
      <c r="D8" s="70"/>
      <c r="E8" s="70">
        <v>15600</v>
      </c>
      <c r="F8" s="70">
        <v>16800</v>
      </c>
      <c r="G8" s="70">
        <v>14400</v>
      </c>
      <c r="H8" s="70">
        <v>9600</v>
      </c>
      <c r="I8" s="70">
        <v>8400</v>
      </c>
      <c r="J8" s="70">
        <v>37200</v>
      </c>
      <c r="K8" s="70">
        <v>43200</v>
      </c>
      <c r="L8" s="70">
        <v>21600</v>
      </c>
      <c r="M8" s="70"/>
      <c r="N8" s="70"/>
    </row>
  </sheetData>
  <mergeCells count="5">
    <mergeCell ref="A2:N2"/>
    <mergeCell ref="A3:I3"/>
    <mergeCell ref="B4:D4"/>
    <mergeCell ref="E4:N4"/>
    <mergeCell ref="A4:A5"/>
  </mergeCells>
  <printOptions horizontalCentered="1"/>
  <pageMargins left="0.357638888888889" right="0.357638888888889" top="0.60625" bottom="0.409027777777778" header="0.5" footer="0.5"/>
  <pageSetup paperSize="9" scale="8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outlinePr summaryBelow="0" summaryRight="0"/>
  </sheetPr>
  <dimension ref="A1:J11"/>
  <sheetViews>
    <sheetView showZeros="0" workbookViewId="0">
      <selection activeCell="L6" sqref="L6"/>
    </sheetView>
  </sheetViews>
  <sheetFormatPr defaultColWidth="9.13888888888889" defaultRowHeight="12" customHeight="1"/>
  <cols>
    <col min="1" max="1" width="20.712962962963" customWidth="1"/>
    <col min="2" max="2" width="28.1388888888889" customWidth="1"/>
    <col min="3" max="3" width="11.4259259259259" customWidth="1"/>
    <col min="4" max="4" width="15.4259259259259" customWidth="1"/>
    <col min="5" max="5" width="23.5740740740741" customWidth="1"/>
    <col min="6" max="6" width="11.287037037037" customWidth="1"/>
    <col min="7" max="7" width="11.5740740740741" customWidth="1"/>
    <col min="8" max="8" width="15.5740740740741" customWidth="1"/>
    <col min="9" max="9" width="13.4166666666667" customWidth="1"/>
    <col min="10" max="10" width="29.5740740740741" customWidth="1"/>
  </cols>
  <sheetData>
    <row r="1" ht="19.5" customHeight="1" spans="10:10">
      <c r="J1" s="33" t="s">
        <v>635</v>
      </c>
    </row>
    <row r="2" ht="36" customHeight="1" spans="1:10">
      <c r="A2" s="4" t="str">
        <f>"2025"&amp;"年市对下转移支付绩效目标表"</f>
        <v>2025年市对下转移支付绩效目标表</v>
      </c>
      <c r="B2" s="5"/>
      <c r="C2" s="5"/>
      <c r="D2" s="5"/>
      <c r="E2" s="5"/>
      <c r="F2" s="48"/>
      <c r="G2" s="5"/>
      <c r="H2" s="48"/>
      <c r="I2" s="48"/>
      <c r="J2" s="5"/>
    </row>
    <row r="3" ht="18.75" customHeight="1" spans="1:8">
      <c r="A3" s="49" t="str">
        <f>"单位名称："&amp;"临沧市市场监督管理局"</f>
        <v>单位名称：临沧市市场监督管理局</v>
      </c>
      <c r="B3" s="50"/>
      <c r="C3" s="50"/>
      <c r="D3" s="50"/>
      <c r="E3" s="50"/>
      <c r="F3" s="51"/>
      <c r="G3" s="50"/>
      <c r="H3" s="51"/>
    </row>
    <row r="4" ht="37" customHeight="1" spans="1:10">
      <c r="A4" s="42" t="s">
        <v>324</v>
      </c>
      <c r="B4" s="42" t="s">
        <v>325</v>
      </c>
      <c r="C4" s="42" t="s">
        <v>326</v>
      </c>
      <c r="D4" s="42" t="s">
        <v>327</v>
      </c>
      <c r="E4" s="42" t="s">
        <v>328</v>
      </c>
      <c r="F4" s="52" t="s">
        <v>329</v>
      </c>
      <c r="G4" s="42" t="s">
        <v>330</v>
      </c>
      <c r="H4" s="52" t="s">
        <v>331</v>
      </c>
      <c r="I4" s="52" t="s">
        <v>332</v>
      </c>
      <c r="J4" s="42" t="s">
        <v>333</v>
      </c>
    </row>
    <row r="5" ht="40" customHeight="1" spans="1:10">
      <c r="A5" s="53">
        <v>1</v>
      </c>
      <c r="B5" s="53">
        <v>2</v>
      </c>
      <c r="C5" s="53">
        <v>3</v>
      </c>
      <c r="D5" s="53">
        <v>4</v>
      </c>
      <c r="E5" s="53">
        <v>5</v>
      </c>
      <c r="F5" s="54">
        <v>6</v>
      </c>
      <c r="G5" s="53">
        <v>7</v>
      </c>
      <c r="H5" s="54">
        <v>8</v>
      </c>
      <c r="I5" s="54">
        <v>9</v>
      </c>
      <c r="J5" s="53">
        <v>10</v>
      </c>
    </row>
    <row r="6" ht="40" customHeight="1" spans="1:10">
      <c r="A6" s="55" t="s">
        <v>70</v>
      </c>
      <c r="B6" s="44"/>
      <c r="C6" s="44"/>
      <c r="D6" s="44"/>
      <c r="E6" s="46"/>
      <c r="F6" s="56"/>
      <c r="G6" s="46"/>
      <c r="H6" s="56"/>
      <c r="I6" s="56"/>
      <c r="J6" s="46"/>
    </row>
    <row r="7" ht="40" customHeight="1" spans="1:10">
      <c r="A7" s="236" t="s">
        <v>634</v>
      </c>
      <c r="B7" s="55" t="s">
        <v>636</v>
      </c>
      <c r="C7" s="55" t="s">
        <v>335</v>
      </c>
      <c r="D7" s="55" t="s">
        <v>336</v>
      </c>
      <c r="E7" s="55" t="s">
        <v>637</v>
      </c>
      <c r="F7" s="58" t="s">
        <v>407</v>
      </c>
      <c r="G7" s="55" t="s">
        <v>638</v>
      </c>
      <c r="H7" s="55" t="s">
        <v>340</v>
      </c>
      <c r="I7" s="55" t="s">
        <v>341</v>
      </c>
      <c r="J7" s="55" t="s">
        <v>639</v>
      </c>
    </row>
    <row r="8" ht="40" customHeight="1" spans="1:10">
      <c r="A8" s="236" t="s">
        <v>634</v>
      </c>
      <c r="B8" s="55" t="s">
        <v>636</v>
      </c>
      <c r="C8" s="55" t="s">
        <v>335</v>
      </c>
      <c r="D8" s="55" t="s">
        <v>336</v>
      </c>
      <c r="E8" s="55" t="s">
        <v>640</v>
      </c>
      <c r="F8" s="58" t="s">
        <v>338</v>
      </c>
      <c r="G8" s="55" t="s">
        <v>345</v>
      </c>
      <c r="H8" s="55" t="s">
        <v>346</v>
      </c>
      <c r="I8" s="55" t="s">
        <v>341</v>
      </c>
      <c r="J8" s="55" t="s">
        <v>641</v>
      </c>
    </row>
    <row r="9" ht="40" customHeight="1" spans="1:10">
      <c r="A9" s="236" t="s">
        <v>634</v>
      </c>
      <c r="B9" s="55" t="s">
        <v>636</v>
      </c>
      <c r="C9" s="55" t="s">
        <v>335</v>
      </c>
      <c r="D9" s="55" t="s">
        <v>343</v>
      </c>
      <c r="E9" s="55" t="s">
        <v>642</v>
      </c>
      <c r="F9" s="58" t="s">
        <v>338</v>
      </c>
      <c r="G9" s="55" t="s">
        <v>345</v>
      </c>
      <c r="H9" s="55" t="s">
        <v>346</v>
      </c>
      <c r="I9" s="55" t="s">
        <v>341</v>
      </c>
      <c r="J9" s="55" t="s">
        <v>643</v>
      </c>
    </row>
    <row r="10" ht="40" customHeight="1" spans="1:10">
      <c r="A10" s="236" t="s">
        <v>634</v>
      </c>
      <c r="B10" s="55" t="s">
        <v>636</v>
      </c>
      <c r="C10" s="55" t="s">
        <v>351</v>
      </c>
      <c r="D10" s="55" t="s">
        <v>352</v>
      </c>
      <c r="E10" s="55" t="s">
        <v>644</v>
      </c>
      <c r="F10" s="58" t="s">
        <v>338</v>
      </c>
      <c r="G10" s="55" t="s">
        <v>645</v>
      </c>
      <c r="H10" s="55"/>
      <c r="I10" s="55" t="s">
        <v>389</v>
      </c>
      <c r="J10" s="55" t="s">
        <v>646</v>
      </c>
    </row>
    <row r="11" ht="40" customHeight="1" spans="1:10">
      <c r="A11" s="236" t="s">
        <v>634</v>
      </c>
      <c r="B11" s="55" t="s">
        <v>636</v>
      </c>
      <c r="C11" s="55" t="s">
        <v>357</v>
      </c>
      <c r="D11" s="55" t="s">
        <v>358</v>
      </c>
      <c r="E11" s="55" t="s">
        <v>647</v>
      </c>
      <c r="F11" s="58" t="s">
        <v>363</v>
      </c>
      <c r="G11" s="55" t="s">
        <v>456</v>
      </c>
      <c r="H11" s="55" t="s">
        <v>346</v>
      </c>
      <c r="I11" s="55" t="s">
        <v>341</v>
      </c>
      <c r="J11" s="55" t="s">
        <v>648</v>
      </c>
    </row>
  </sheetData>
  <mergeCells count="4">
    <mergeCell ref="A2:J2"/>
    <mergeCell ref="A3:H3"/>
    <mergeCell ref="A7:A11"/>
    <mergeCell ref="B7:B11"/>
  </mergeCells>
  <printOptions horizontalCentered="1"/>
  <pageMargins left="0.357638888888889" right="0.357638888888889" top="0.60625" bottom="0.409027777777778" header="0.5" footer="0.5"/>
  <pageSetup paperSize="9" scale="80"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outlinePr summaryBelow="0" summaryRight="0"/>
  </sheetPr>
  <dimension ref="A1:H9"/>
  <sheetViews>
    <sheetView showZeros="0" workbookViewId="0">
      <selection activeCell="A9" sqref="$A9:$XFD9"/>
    </sheetView>
  </sheetViews>
  <sheetFormatPr defaultColWidth="9.13888888888889" defaultRowHeight="12" customHeight="1" outlineLevelCol="7"/>
  <cols>
    <col min="1" max="1" width="14.5740740740741" customWidth="1"/>
    <col min="2" max="2" width="18.712962962963" customWidth="1"/>
    <col min="3" max="3" width="24.8518518518519" customWidth="1"/>
    <col min="4" max="4" width="23.5740740740741" customWidth="1"/>
    <col min="5" max="5" width="17.8518518518519" customWidth="1"/>
    <col min="6" max="6" width="16.5740740740741" customWidth="1"/>
    <col min="7" max="7" width="25.1388888888889" customWidth="1"/>
    <col min="8" max="8" width="18.8518518518519" customWidth="1"/>
  </cols>
  <sheetData>
    <row r="1" ht="14.25" customHeight="1" spans="8:8">
      <c r="H1" s="34" t="s">
        <v>649</v>
      </c>
    </row>
    <row r="2" ht="34.5" customHeight="1" spans="1:8">
      <c r="A2" s="35" t="str">
        <f>"2025"&amp;"年新增资产配置表"</f>
        <v>2025年新增资产配置表</v>
      </c>
      <c r="B2" s="5"/>
      <c r="C2" s="5"/>
      <c r="D2" s="5"/>
      <c r="E2" s="5"/>
      <c r="F2" s="5"/>
      <c r="G2" s="5"/>
      <c r="H2" s="5"/>
    </row>
    <row r="3" ht="19.5" customHeight="1" spans="1:8">
      <c r="A3" s="36" t="str">
        <f>"单位名称："&amp;"临沧市市场监督管理局"</f>
        <v>单位名称：临沧市市场监督管理局</v>
      </c>
      <c r="B3" s="7"/>
      <c r="C3" s="37"/>
      <c r="H3" s="38" t="s">
        <v>183</v>
      </c>
    </row>
    <row r="4" ht="18.75" customHeight="1" spans="1:8">
      <c r="A4" s="10" t="s">
        <v>196</v>
      </c>
      <c r="B4" s="10" t="s">
        <v>650</v>
      </c>
      <c r="C4" s="10" t="s">
        <v>651</v>
      </c>
      <c r="D4" s="10" t="s">
        <v>652</v>
      </c>
      <c r="E4" s="10" t="s">
        <v>653</v>
      </c>
      <c r="F4" s="39" t="s">
        <v>654</v>
      </c>
      <c r="G4" s="40"/>
      <c r="H4" s="41"/>
    </row>
    <row r="5" ht="18.75" customHeight="1" spans="1:8">
      <c r="A5" s="17"/>
      <c r="B5" s="17"/>
      <c r="C5" s="17"/>
      <c r="D5" s="17"/>
      <c r="E5" s="17"/>
      <c r="F5" s="42" t="s">
        <v>609</v>
      </c>
      <c r="G5" s="42" t="s">
        <v>655</v>
      </c>
      <c r="H5" s="42" t="s">
        <v>656</v>
      </c>
    </row>
    <row r="6" ht="18.75" customHeight="1" spans="1:8">
      <c r="A6" s="42">
        <v>1</v>
      </c>
      <c r="B6" s="42">
        <v>2</v>
      </c>
      <c r="C6" s="42">
        <v>3</v>
      </c>
      <c r="D6" s="42">
        <v>4</v>
      </c>
      <c r="E6" s="42">
        <v>5</v>
      </c>
      <c r="F6" s="42">
        <v>6</v>
      </c>
      <c r="G6" s="43">
        <v>7</v>
      </c>
      <c r="H6" s="42">
        <v>8</v>
      </c>
    </row>
    <row r="7" ht="18.75" customHeight="1" spans="1:8">
      <c r="A7" s="44"/>
      <c r="B7" s="44"/>
      <c r="C7" s="44"/>
      <c r="D7" s="44"/>
      <c r="E7" s="44"/>
      <c r="F7" s="45"/>
      <c r="G7" s="23"/>
      <c r="H7" s="23"/>
    </row>
    <row r="8" ht="18.75" customHeight="1" spans="1:8">
      <c r="A8" s="46" t="s">
        <v>55</v>
      </c>
      <c r="B8" s="47"/>
      <c r="C8" s="47"/>
      <c r="D8" s="47"/>
      <c r="E8" s="47"/>
      <c r="F8" s="45"/>
      <c r="G8" s="23"/>
      <c r="H8" s="23"/>
    </row>
    <row r="9" s="26" customFormat="1" customHeight="1" spans="1:8">
      <c r="A9" s="32" t="s">
        <v>603</v>
      </c>
      <c r="B9" s="32"/>
      <c r="C9" s="32"/>
      <c r="D9" s="32"/>
      <c r="E9" s="32"/>
      <c r="F9" s="32"/>
      <c r="G9" s="32"/>
      <c r="H9" s="32"/>
    </row>
  </sheetData>
  <mergeCells count="9">
    <mergeCell ref="A2:H2"/>
    <mergeCell ref="A3:C3"/>
    <mergeCell ref="F4:H4"/>
    <mergeCell ref="A8:E8"/>
    <mergeCell ref="A4:A5"/>
    <mergeCell ref="B4:B5"/>
    <mergeCell ref="C4:C5"/>
    <mergeCell ref="D4:D5"/>
    <mergeCell ref="E4:E5"/>
  </mergeCells>
  <printOptions horizontalCentered="1"/>
  <pageMargins left="0.357638888888889" right="0.357638888888889" top="0.60625" bottom="0.409027777777778" header="0.5" footer="0.5"/>
  <pageSetup paperSize="9" scale="90" orientation="landscape"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outlinePr summaryBelow="0" summaryRight="0"/>
  </sheetPr>
  <dimension ref="A1:K11"/>
  <sheetViews>
    <sheetView showZeros="0" workbookViewId="0">
      <selection activeCell="A11" sqref="$A11:$XFD11"/>
    </sheetView>
  </sheetViews>
  <sheetFormatPr defaultColWidth="9.13888888888889" defaultRowHeight="14.25" customHeight="1"/>
  <cols>
    <col min="1" max="1" width="13.4166666666667" customWidth="1"/>
    <col min="2" max="2" width="13.8611111111111" customWidth="1"/>
    <col min="3" max="3" width="13.1388888888889" customWidth="1"/>
    <col min="4" max="4" width="11.1388888888889" customWidth="1"/>
    <col min="5" max="5" width="18.8611111111111" customWidth="1"/>
    <col min="6" max="6" width="9.85185185185185" customWidth="1"/>
    <col min="7" max="7" width="17.712962962963" customWidth="1"/>
    <col min="8" max="8" width="8.13888888888889" customWidth="1"/>
    <col min="9" max="11" width="15.4166666666667" customWidth="1"/>
  </cols>
  <sheetData>
    <row r="1" ht="19.5" customHeight="1" spans="4:11">
      <c r="D1" s="1"/>
      <c r="E1" s="1"/>
      <c r="F1" s="1"/>
      <c r="G1" s="1"/>
      <c r="H1" s="2"/>
      <c r="I1" s="2"/>
      <c r="J1" s="2"/>
      <c r="K1" s="33" t="s">
        <v>657</v>
      </c>
    </row>
    <row r="2" ht="42.75" customHeight="1" spans="1:11">
      <c r="A2" s="4" t="str">
        <f>"2025"&amp;"年转移支付补助项目支出预算表"</f>
        <v>2025年转移支付补助项目支出预算表</v>
      </c>
      <c r="B2" s="5"/>
      <c r="C2" s="5"/>
      <c r="D2" s="5"/>
      <c r="E2" s="5"/>
      <c r="F2" s="5"/>
      <c r="G2" s="5"/>
      <c r="H2" s="5"/>
      <c r="I2" s="5"/>
      <c r="J2" s="5"/>
      <c r="K2" s="5"/>
    </row>
    <row r="3" ht="18.75" customHeight="1" spans="1:11">
      <c r="A3" s="6" t="str">
        <f>"单位名称："&amp;"临沧市市场监督管理局"</f>
        <v>单位名称：临沧市市场监督管理局</v>
      </c>
      <c r="B3" s="7"/>
      <c r="C3" s="7"/>
      <c r="D3" s="7"/>
      <c r="E3" s="7"/>
      <c r="F3" s="7"/>
      <c r="G3" s="7"/>
      <c r="H3" s="8"/>
      <c r="I3" s="8"/>
      <c r="J3" s="8"/>
      <c r="K3" s="3" t="s">
        <v>183</v>
      </c>
    </row>
    <row r="4" ht="18.75" customHeight="1" spans="1:11">
      <c r="A4" s="9" t="s">
        <v>289</v>
      </c>
      <c r="B4" s="9" t="s">
        <v>198</v>
      </c>
      <c r="C4" s="9" t="s">
        <v>290</v>
      </c>
      <c r="D4" s="10" t="s">
        <v>199</v>
      </c>
      <c r="E4" s="10" t="s">
        <v>200</v>
      </c>
      <c r="F4" s="10" t="s">
        <v>291</v>
      </c>
      <c r="G4" s="10" t="s">
        <v>292</v>
      </c>
      <c r="H4" s="27" t="s">
        <v>55</v>
      </c>
      <c r="I4" s="11" t="s">
        <v>658</v>
      </c>
      <c r="J4" s="12"/>
      <c r="K4" s="13"/>
    </row>
    <row r="5" ht="18.75" customHeight="1" spans="1:11">
      <c r="A5" s="14"/>
      <c r="B5" s="14"/>
      <c r="C5" s="14"/>
      <c r="D5" s="15"/>
      <c r="E5" s="15"/>
      <c r="F5" s="15"/>
      <c r="G5" s="15"/>
      <c r="H5" s="28"/>
      <c r="I5" s="10" t="s">
        <v>58</v>
      </c>
      <c r="J5" s="10" t="s">
        <v>59</v>
      </c>
      <c r="K5" s="10" t="s">
        <v>60</v>
      </c>
    </row>
    <row r="6" ht="18.75" customHeight="1" spans="1:11">
      <c r="A6" s="16"/>
      <c r="B6" s="16"/>
      <c r="C6" s="16"/>
      <c r="D6" s="17"/>
      <c r="E6" s="17"/>
      <c r="F6" s="17"/>
      <c r="G6" s="17"/>
      <c r="H6" s="29"/>
      <c r="I6" s="17" t="s">
        <v>57</v>
      </c>
      <c r="J6" s="17"/>
      <c r="K6" s="17"/>
    </row>
    <row r="7" ht="18.75" customHeight="1" spans="1:11">
      <c r="A7" s="18">
        <v>1</v>
      </c>
      <c r="B7" s="18">
        <v>2</v>
      </c>
      <c r="C7" s="18">
        <v>3</v>
      </c>
      <c r="D7" s="18">
        <v>4</v>
      </c>
      <c r="E7" s="18">
        <v>5</v>
      </c>
      <c r="F7" s="18">
        <v>6</v>
      </c>
      <c r="G7" s="18">
        <v>7</v>
      </c>
      <c r="H7" s="18">
        <v>8</v>
      </c>
      <c r="I7" s="18">
        <v>9</v>
      </c>
      <c r="J7" s="19">
        <v>10</v>
      </c>
      <c r="K7" s="19">
        <v>11</v>
      </c>
    </row>
    <row r="8" ht="18.75" customHeight="1" spans="1:11">
      <c r="A8" s="30"/>
      <c r="B8" s="20"/>
      <c r="C8" s="30"/>
      <c r="D8" s="30"/>
      <c r="E8" s="30"/>
      <c r="F8" s="30"/>
      <c r="G8" s="30"/>
      <c r="H8" s="23"/>
      <c r="I8" s="23"/>
      <c r="J8" s="23"/>
      <c r="K8" s="23"/>
    </row>
    <row r="9" ht="18.75" customHeight="1" spans="1:11">
      <c r="A9" s="20"/>
      <c r="B9" s="20"/>
      <c r="C9" s="20"/>
      <c r="D9" s="20"/>
      <c r="E9" s="20"/>
      <c r="F9" s="20"/>
      <c r="G9" s="20"/>
      <c r="H9" s="23"/>
      <c r="I9" s="23"/>
      <c r="J9" s="23"/>
      <c r="K9" s="23"/>
    </row>
    <row r="10" ht="18.75" customHeight="1" spans="1:11">
      <c r="A10" s="31" t="s">
        <v>55</v>
      </c>
      <c r="B10" s="31"/>
      <c r="C10" s="31"/>
      <c r="D10" s="31"/>
      <c r="E10" s="31"/>
      <c r="F10" s="31"/>
      <c r="G10" s="31"/>
      <c r="H10" s="23"/>
      <c r="I10" s="23"/>
      <c r="J10" s="23"/>
      <c r="K10" s="23"/>
    </row>
    <row r="11" s="26" customFormat="1" ht="12" customHeight="1" spans="1:8">
      <c r="A11" s="32" t="s">
        <v>603</v>
      </c>
      <c r="B11" s="32"/>
      <c r="C11" s="32"/>
      <c r="D11" s="32"/>
      <c r="E11" s="32"/>
      <c r="F11" s="32"/>
      <c r="G11" s="32"/>
      <c r="H11" s="32"/>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57638888888889" right="0.357638888888889" top="0.60625" bottom="0.409027777777778" header="0.5" footer="0.5"/>
  <pageSetup paperSize="9" scale="90" orientation="landscape"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outlinePr summaryBelow="0" summaryRight="0"/>
  </sheetPr>
  <dimension ref="A1:G17"/>
  <sheetViews>
    <sheetView showZeros="0" workbookViewId="0">
      <selection activeCell="B12" sqref="B12"/>
    </sheetView>
  </sheetViews>
  <sheetFormatPr defaultColWidth="9.13888888888889" defaultRowHeight="14.25" customHeight="1" outlineLevelCol="6"/>
  <cols>
    <col min="1" max="1" width="29.4166666666667" customWidth="1"/>
    <col min="2" max="2" width="23.1388888888889" customWidth="1"/>
    <col min="3" max="3" width="31.5740740740741" customWidth="1"/>
    <col min="4" max="4" width="16.3055555555556" customWidth="1"/>
    <col min="5" max="5" width="23.8518518518519" customWidth="1"/>
    <col min="6" max="6" width="16.5740740740741" customWidth="1"/>
    <col min="7" max="7" width="23.8518518518519" customWidth="1"/>
  </cols>
  <sheetData>
    <row r="1" ht="18.75" customHeight="1" spans="4:7">
      <c r="D1" s="1"/>
      <c r="E1" s="2"/>
      <c r="F1" s="2"/>
      <c r="G1" s="3" t="s">
        <v>659</v>
      </c>
    </row>
    <row r="2" ht="36.75" customHeight="1" spans="1:7">
      <c r="A2" s="4" t="str">
        <f>"2025"&amp;"年部门项目中期规划预算表"</f>
        <v>2025年部门项目中期规划预算表</v>
      </c>
      <c r="B2" s="5"/>
      <c r="C2" s="5"/>
      <c r="D2" s="5"/>
      <c r="E2" s="5"/>
      <c r="F2" s="5"/>
      <c r="G2" s="5"/>
    </row>
    <row r="3" ht="18.75" customHeight="1" spans="1:7">
      <c r="A3" s="6" t="str">
        <f>"单位名称："&amp;"临沧市市场监督管理局"</f>
        <v>单位名称：临沧市市场监督管理局</v>
      </c>
      <c r="B3" s="7"/>
      <c r="C3" s="7"/>
      <c r="D3" s="7"/>
      <c r="E3" s="8"/>
      <c r="F3" s="8"/>
      <c r="G3" s="3" t="s">
        <v>183</v>
      </c>
    </row>
    <row r="4" ht="18.75" customHeight="1" spans="1:7">
      <c r="A4" s="9" t="s">
        <v>290</v>
      </c>
      <c r="B4" s="9" t="s">
        <v>289</v>
      </c>
      <c r="C4" s="9" t="s">
        <v>198</v>
      </c>
      <c r="D4" s="10" t="s">
        <v>660</v>
      </c>
      <c r="E4" s="11" t="s">
        <v>58</v>
      </c>
      <c r="F4" s="12"/>
      <c r="G4" s="13"/>
    </row>
    <row r="5" ht="18.75" customHeight="1" spans="1:7">
      <c r="A5" s="14"/>
      <c r="B5" s="14"/>
      <c r="C5" s="14"/>
      <c r="D5" s="15"/>
      <c r="E5" s="9" t="str">
        <f>"2025"&amp;"年"</f>
        <v>2025年</v>
      </c>
      <c r="F5" s="9" t="str">
        <f>"2025"+1&amp;"年"</f>
        <v>2026年</v>
      </c>
      <c r="G5" s="9" t="str">
        <f>"2025"+2&amp;"年"</f>
        <v>2027年</v>
      </c>
    </row>
    <row r="6" ht="18.75" customHeight="1" spans="1:7">
      <c r="A6" s="16"/>
      <c r="B6" s="16"/>
      <c r="C6" s="16"/>
      <c r="D6" s="17"/>
      <c r="E6" s="16" t="s">
        <v>57</v>
      </c>
      <c r="F6" s="16"/>
      <c r="G6" s="16"/>
    </row>
    <row r="7" ht="36" customHeight="1" spans="1:7">
      <c r="A7" s="18">
        <v>1</v>
      </c>
      <c r="B7" s="18">
        <v>2</v>
      </c>
      <c r="C7" s="18">
        <v>3</v>
      </c>
      <c r="D7" s="18">
        <v>4</v>
      </c>
      <c r="E7" s="18">
        <v>5</v>
      </c>
      <c r="F7" s="18">
        <v>6</v>
      </c>
      <c r="G7" s="19">
        <v>7</v>
      </c>
    </row>
    <row r="8" ht="36" customHeight="1" spans="1:7">
      <c r="A8" s="20" t="s">
        <v>70</v>
      </c>
      <c r="B8" s="21"/>
      <c r="C8" s="21"/>
      <c r="D8" s="22"/>
      <c r="E8" s="23">
        <v>1570000</v>
      </c>
      <c r="F8" s="23"/>
      <c r="G8" s="23"/>
    </row>
    <row r="9" ht="36" customHeight="1" spans="1:7">
      <c r="A9" s="20"/>
      <c r="B9" s="20" t="s">
        <v>661</v>
      </c>
      <c r="C9" s="20" t="s">
        <v>313</v>
      </c>
      <c r="D9" s="22" t="s">
        <v>662</v>
      </c>
      <c r="E9" s="23">
        <v>126400</v>
      </c>
      <c r="F9" s="23"/>
      <c r="G9" s="23"/>
    </row>
    <row r="10" ht="36" customHeight="1" spans="1:7">
      <c r="A10" s="24"/>
      <c r="B10" s="20" t="s">
        <v>661</v>
      </c>
      <c r="C10" s="20" t="s">
        <v>319</v>
      </c>
      <c r="D10" s="22" t="s">
        <v>662</v>
      </c>
      <c r="E10" s="23">
        <v>150000</v>
      </c>
      <c r="F10" s="23"/>
      <c r="G10" s="23"/>
    </row>
    <row r="11" ht="36" customHeight="1" spans="1:7">
      <c r="A11" s="24"/>
      <c r="B11" s="20" t="s">
        <v>661</v>
      </c>
      <c r="C11" s="20" t="s">
        <v>321</v>
      </c>
      <c r="D11" s="22" t="s">
        <v>662</v>
      </c>
      <c r="E11" s="23">
        <v>200000</v>
      </c>
      <c r="F11" s="23"/>
      <c r="G11" s="23"/>
    </row>
    <row r="12" ht="36" customHeight="1" spans="1:7">
      <c r="A12" s="24"/>
      <c r="B12" s="20" t="s">
        <v>661</v>
      </c>
      <c r="C12" s="20" t="s">
        <v>317</v>
      </c>
      <c r="D12" s="22" t="s">
        <v>662</v>
      </c>
      <c r="E12" s="23">
        <v>350000</v>
      </c>
      <c r="F12" s="23"/>
      <c r="G12" s="23"/>
    </row>
    <row r="13" ht="36" customHeight="1" spans="1:7">
      <c r="A13" s="24"/>
      <c r="B13" s="20" t="s">
        <v>661</v>
      </c>
      <c r="C13" s="20" t="s">
        <v>315</v>
      </c>
      <c r="D13" s="22" t="s">
        <v>662</v>
      </c>
      <c r="E13" s="23">
        <v>256800</v>
      </c>
      <c r="F13" s="23"/>
      <c r="G13" s="23"/>
    </row>
    <row r="14" ht="36" customHeight="1" spans="1:7">
      <c r="A14" s="24"/>
      <c r="B14" s="20" t="s">
        <v>661</v>
      </c>
      <c r="C14" s="20" t="s">
        <v>295</v>
      </c>
      <c r="D14" s="22" t="s">
        <v>662</v>
      </c>
      <c r="E14" s="23">
        <v>20000</v>
      </c>
      <c r="F14" s="23"/>
      <c r="G14" s="23"/>
    </row>
    <row r="15" ht="36" customHeight="1" spans="1:7">
      <c r="A15" s="24"/>
      <c r="B15" s="20" t="s">
        <v>663</v>
      </c>
      <c r="C15" s="20" t="s">
        <v>298</v>
      </c>
      <c r="D15" s="22" t="s">
        <v>662</v>
      </c>
      <c r="E15" s="23">
        <v>300000</v>
      </c>
      <c r="F15" s="23"/>
      <c r="G15" s="23"/>
    </row>
    <row r="16" ht="36" customHeight="1" spans="1:7">
      <c r="A16" s="24"/>
      <c r="B16" s="20" t="s">
        <v>664</v>
      </c>
      <c r="C16" s="20" t="s">
        <v>634</v>
      </c>
      <c r="D16" s="22" t="s">
        <v>665</v>
      </c>
      <c r="E16" s="23">
        <v>166800</v>
      </c>
      <c r="F16" s="23"/>
      <c r="G16" s="23"/>
    </row>
    <row r="17" ht="36" customHeight="1" spans="1:7">
      <c r="A17" s="22" t="s">
        <v>55</v>
      </c>
      <c r="B17" s="25"/>
      <c r="C17" s="25"/>
      <c r="D17" s="25"/>
      <c r="E17" s="23">
        <v>1570000</v>
      </c>
      <c r="F17" s="23"/>
      <c r="G17" s="23"/>
    </row>
  </sheetData>
  <mergeCells count="11">
    <mergeCell ref="A2:G2"/>
    <mergeCell ref="A3:D3"/>
    <mergeCell ref="E4:G4"/>
    <mergeCell ref="A17:D17"/>
    <mergeCell ref="A4:A6"/>
    <mergeCell ref="B4:B6"/>
    <mergeCell ref="C4:C6"/>
    <mergeCell ref="D4:D6"/>
    <mergeCell ref="E5:E6"/>
    <mergeCell ref="F5:F6"/>
    <mergeCell ref="G5:G6"/>
  </mergeCells>
  <printOptions horizontalCentered="1"/>
  <pageMargins left="0.357638888888889" right="0.357638888888889" top="0.60625" bottom="0.409027777777778" header="0.5" footer="0.5"/>
  <pageSetup paperSize="9" scale="9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ummaryRight="0"/>
  </sheetPr>
  <dimension ref="A1:S9"/>
  <sheetViews>
    <sheetView showZeros="0" topLeftCell="C1" workbookViewId="0">
      <selection activeCell="P18" sqref="P18"/>
    </sheetView>
  </sheetViews>
  <sheetFormatPr defaultColWidth="9.13888888888889" defaultRowHeight="14.25" customHeight="1"/>
  <cols>
    <col min="1" max="1" width="11.5740740740741" customWidth="1"/>
    <col min="2" max="2" width="12.5740740740741" customWidth="1"/>
    <col min="3" max="3" width="14.8611111111111" customWidth="1"/>
    <col min="4" max="4" width="13.4259259259259" customWidth="1"/>
    <col min="5" max="5" width="15.4259259259259" customWidth="1"/>
    <col min="6" max="6" width="10.5740740740741" customWidth="1"/>
    <col min="7" max="7" width="9.71296296296296" customWidth="1"/>
    <col min="8" max="8" width="10.4259259259259" customWidth="1"/>
    <col min="9" max="9" width="13.1388888888889" customWidth="1"/>
    <col min="10" max="10" width="7" customWidth="1"/>
    <col min="11" max="11" width="11.712962962963" customWidth="1"/>
    <col min="12" max="12" width="9.28703703703704" customWidth="1"/>
    <col min="13" max="13" width="11.712962962963" customWidth="1"/>
    <col min="14" max="14" width="13.287037037037" customWidth="1"/>
    <col min="15" max="15" width="6.57407407407407" customWidth="1"/>
    <col min="16" max="16" width="7.13888888888889" customWidth="1"/>
    <col min="17" max="17" width="8" customWidth="1"/>
    <col min="18" max="18" width="11" customWidth="1"/>
    <col min="19" max="19" width="12.5740740740741" customWidth="1"/>
  </cols>
  <sheetData>
    <row r="1" ht="19.5" customHeight="1" spans="10:19">
      <c r="J1" s="188"/>
      <c r="O1" s="78"/>
      <c r="P1" s="78"/>
      <c r="Q1" s="78"/>
      <c r="R1" s="78"/>
      <c r="S1" s="33" t="s">
        <v>52</v>
      </c>
    </row>
    <row r="2" ht="57.75" customHeight="1" spans="1:19">
      <c r="A2" s="160" t="str">
        <f>"2025"&amp;"年部门收入预算表"</f>
        <v>2025年部门收入预算表</v>
      </c>
      <c r="B2" s="198"/>
      <c r="C2" s="198"/>
      <c r="D2" s="198"/>
      <c r="E2" s="198"/>
      <c r="F2" s="198"/>
      <c r="G2" s="198"/>
      <c r="H2" s="198"/>
      <c r="I2" s="198"/>
      <c r="J2" s="198"/>
      <c r="K2" s="198"/>
      <c r="L2" s="198"/>
      <c r="M2" s="198"/>
      <c r="N2" s="198"/>
      <c r="O2" s="213"/>
      <c r="P2" s="213"/>
      <c r="Q2" s="213"/>
      <c r="R2" s="213"/>
      <c r="S2" s="213"/>
    </row>
    <row r="3" ht="18.75" customHeight="1" spans="1:19">
      <c r="A3" s="36" t="str">
        <f>"单位名称："&amp;"临沧市市场监督管理局"</f>
        <v>单位名称：临沧市市场监督管理局</v>
      </c>
      <c r="B3" s="199"/>
      <c r="C3" s="199"/>
      <c r="D3" s="199"/>
      <c r="E3" s="199"/>
      <c r="F3" s="199"/>
      <c r="G3" s="199"/>
      <c r="H3" s="199"/>
      <c r="I3" s="199"/>
      <c r="J3" s="214"/>
      <c r="K3" s="199"/>
      <c r="L3" s="199"/>
      <c r="M3" s="199"/>
      <c r="N3" s="199"/>
      <c r="O3" s="214"/>
      <c r="P3" s="214"/>
      <c r="Q3" s="214"/>
      <c r="R3" s="214"/>
      <c r="S3" s="33" t="s">
        <v>1</v>
      </c>
    </row>
    <row r="4" ht="18.75" customHeight="1" spans="1:19">
      <c r="A4" s="200" t="s">
        <v>53</v>
      </c>
      <c r="B4" s="201" t="s">
        <v>54</v>
      </c>
      <c r="C4" s="201" t="s">
        <v>55</v>
      </c>
      <c r="D4" s="202" t="s">
        <v>56</v>
      </c>
      <c r="E4" s="203"/>
      <c r="F4" s="203"/>
      <c r="G4" s="203"/>
      <c r="H4" s="203"/>
      <c r="I4" s="203"/>
      <c r="J4" s="215"/>
      <c r="K4" s="203"/>
      <c r="L4" s="203"/>
      <c r="M4" s="203"/>
      <c r="N4" s="216"/>
      <c r="O4" s="202" t="s">
        <v>45</v>
      </c>
      <c r="P4" s="202"/>
      <c r="Q4" s="202"/>
      <c r="R4" s="202"/>
      <c r="S4" s="219"/>
    </row>
    <row r="5" ht="18.75" customHeight="1" spans="1:19">
      <c r="A5" s="204"/>
      <c r="B5" s="205"/>
      <c r="C5" s="205"/>
      <c r="D5" s="206" t="s">
        <v>57</v>
      </c>
      <c r="E5" s="206" t="s">
        <v>58</v>
      </c>
      <c r="F5" s="206" t="s">
        <v>59</v>
      </c>
      <c r="G5" s="206" t="s">
        <v>60</v>
      </c>
      <c r="H5" s="206" t="s">
        <v>61</v>
      </c>
      <c r="I5" s="217" t="s">
        <v>62</v>
      </c>
      <c r="J5" s="217"/>
      <c r="K5" s="217"/>
      <c r="L5" s="217"/>
      <c r="M5" s="217"/>
      <c r="N5" s="209"/>
      <c r="O5" s="206" t="s">
        <v>57</v>
      </c>
      <c r="P5" s="206" t="s">
        <v>58</v>
      </c>
      <c r="Q5" s="206" t="s">
        <v>59</v>
      </c>
      <c r="R5" s="206" t="s">
        <v>60</v>
      </c>
      <c r="S5" s="206" t="s">
        <v>63</v>
      </c>
    </row>
    <row r="6" ht="42" customHeight="1" spans="1:19">
      <c r="A6" s="207"/>
      <c r="B6" s="208"/>
      <c r="C6" s="208"/>
      <c r="D6" s="209"/>
      <c r="E6" s="209"/>
      <c r="F6" s="209"/>
      <c r="G6" s="209"/>
      <c r="H6" s="209"/>
      <c r="I6" s="208" t="s">
        <v>57</v>
      </c>
      <c r="J6" s="208" t="s">
        <v>64</v>
      </c>
      <c r="K6" s="208" t="s">
        <v>65</v>
      </c>
      <c r="L6" s="208" t="s">
        <v>66</v>
      </c>
      <c r="M6" s="208" t="s">
        <v>67</v>
      </c>
      <c r="N6" s="208" t="s">
        <v>68</v>
      </c>
      <c r="O6" s="218"/>
      <c r="P6" s="218"/>
      <c r="Q6" s="218"/>
      <c r="R6" s="218"/>
      <c r="S6" s="209"/>
    </row>
    <row r="7" s="59" customFormat="1" ht="41" customHeight="1" spans="1:19">
      <c r="A7" s="53">
        <v>1</v>
      </c>
      <c r="B7" s="53">
        <v>2</v>
      </c>
      <c r="C7" s="53">
        <v>3</v>
      </c>
      <c r="D7" s="53">
        <v>4</v>
      </c>
      <c r="E7" s="53">
        <v>5</v>
      </c>
      <c r="F7" s="53">
        <v>6</v>
      </c>
      <c r="G7" s="53">
        <v>7</v>
      </c>
      <c r="H7" s="53">
        <v>8</v>
      </c>
      <c r="I7" s="53">
        <v>9</v>
      </c>
      <c r="J7" s="53">
        <v>10</v>
      </c>
      <c r="K7" s="53">
        <v>11</v>
      </c>
      <c r="L7" s="53">
        <v>12</v>
      </c>
      <c r="M7" s="53">
        <v>13</v>
      </c>
      <c r="N7" s="53">
        <v>14</v>
      </c>
      <c r="O7" s="53">
        <v>15</v>
      </c>
      <c r="P7" s="53">
        <v>16</v>
      </c>
      <c r="Q7" s="53">
        <v>17</v>
      </c>
      <c r="R7" s="53">
        <v>18</v>
      </c>
      <c r="S7" s="53">
        <v>19</v>
      </c>
    </row>
    <row r="8" s="59" customFormat="1" ht="41" customHeight="1" spans="1:19">
      <c r="A8" s="210" t="s">
        <v>69</v>
      </c>
      <c r="B8" s="211" t="s">
        <v>70</v>
      </c>
      <c r="C8" s="70">
        <v>24143005.57</v>
      </c>
      <c r="D8" s="70">
        <v>24143005.57</v>
      </c>
      <c r="E8" s="70">
        <v>22443005.57</v>
      </c>
      <c r="F8" s="70"/>
      <c r="G8" s="70"/>
      <c r="H8" s="70"/>
      <c r="I8" s="70">
        <v>1700000</v>
      </c>
      <c r="J8" s="70"/>
      <c r="K8" s="70"/>
      <c r="L8" s="70"/>
      <c r="M8" s="70"/>
      <c r="N8" s="70">
        <v>1700000</v>
      </c>
      <c r="O8" s="70"/>
      <c r="P8" s="70"/>
      <c r="Q8" s="70"/>
      <c r="R8" s="70"/>
      <c r="S8" s="70"/>
    </row>
    <row r="9" s="59" customFormat="1" ht="41" customHeight="1" spans="1:19">
      <c r="A9" s="94" t="s">
        <v>55</v>
      </c>
      <c r="B9" s="212"/>
      <c r="C9" s="70">
        <v>24143005.57</v>
      </c>
      <c r="D9" s="70">
        <v>24143005.57</v>
      </c>
      <c r="E9" s="70">
        <v>22443005.57</v>
      </c>
      <c r="F9" s="70"/>
      <c r="G9" s="70"/>
      <c r="H9" s="70"/>
      <c r="I9" s="70">
        <v>1700000</v>
      </c>
      <c r="J9" s="70"/>
      <c r="K9" s="70"/>
      <c r="L9" s="70"/>
      <c r="M9" s="70"/>
      <c r="N9" s="70">
        <v>1700000</v>
      </c>
      <c r="O9" s="70"/>
      <c r="P9" s="70"/>
      <c r="Q9" s="70"/>
      <c r="R9" s="70"/>
      <c r="S9" s="70"/>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57638888888889" right="0.357638888888889" top="0.60625" bottom="0.409027777777778" header="0.5" footer="0.5"/>
  <pageSetup paperSize="9" scale="7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ummaryRight="0"/>
  </sheetPr>
  <dimension ref="A1:O33"/>
  <sheetViews>
    <sheetView showZeros="0" topLeftCell="A9" workbookViewId="0">
      <selection activeCell="A6" sqref="$A6:$XFD33"/>
    </sheetView>
  </sheetViews>
  <sheetFormatPr defaultColWidth="9.13888888888889" defaultRowHeight="14.25" customHeight="1"/>
  <cols>
    <col min="1" max="1" width="14.287037037037" customWidth="1"/>
    <col min="2" max="2" width="35" customWidth="1"/>
    <col min="3" max="3" width="15.1388888888889" customWidth="1"/>
    <col min="4" max="4" width="14.287037037037" customWidth="1"/>
    <col min="5" max="5" width="14.4259259259259" customWidth="1"/>
    <col min="6" max="6" width="14.1388888888889" customWidth="1"/>
    <col min="7" max="9" width="11.712962962963" customWidth="1"/>
    <col min="10" max="10" width="14.1388888888889" customWidth="1"/>
    <col min="11" max="11" width="6.71296296296296" customWidth="1"/>
    <col min="12" max="14" width="11.287037037037" customWidth="1"/>
    <col min="15" max="15" width="13.4259259259259" customWidth="1"/>
  </cols>
  <sheetData>
    <row r="1" ht="19.5" customHeight="1" spans="4:15">
      <c r="D1" s="188"/>
      <c r="H1" s="188"/>
      <c r="J1" s="188"/>
      <c r="O1" s="34" t="s">
        <v>71</v>
      </c>
    </row>
    <row r="2" ht="42" customHeight="1" spans="1:15">
      <c r="A2" s="4" t="str">
        <f>"2025"&amp;"年部门支出预算表"</f>
        <v>2025年部门支出预算表</v>
      </c>
      <c r="B2" s="189"/>
      <c r="C2" s="189"/>
      <c r="D2" s="189"/>
      <c r="E2" s="189"/>
      <c r="F2" s="189"/>
      <c r="G2" s="189"/>
      <c r="H2" s="189"/>
      <c r="I2" s="189"/>
      <c r="J2" s="189"/>
      <c r="K2" s="189"/>
      <c r="L2" s="189"/>
      <c r="M2" s="189"/>
      <c r="N2" s="189"/>
      <c r="O2" s="189"/>
    </row>
    <row r="3" ht="18.75" customHeight="1" spans="1:15">
      <c r="A3" s="143" t="str">
        <f>"单位名称："&amp;"临沧市市场监督管理局"</f>
        <v>单位名称：临沧市市场监督管理局</v>
      </c>
      <c r="B3" s="190"/>
      <c r="C3" s="77"/>
      <c r="D3" s="2"/>
      <c r="E3" s="77"/>
      <c r="F3" s="77"/>
      <c r="G3" s="77"/>
      <c r="H3" s="2"/>
      <c r="I3" s="77"/>
      <c r="J3" s="2"/>
      <c r="K3" s="77"/>
      <c r="L3" s="77"/>
      <c r="M3" s="197"/>
      <c r="N3" s="197"/>
      <c r="O3" s="34" t="s">
        <v>1</v>
      </c>
    </row>
    <row r="4" ht="18.75" customHeight="1" spans="1:15">
      <c r="A4" s="9" t="s">
        <v>72</v>
      </c>
      <c r="B4" s="9" t="s">
        <v>73</v>
      </c>
      <c r="C4" s="9" t="s">
        <v>55</v>
      </c>
      <c r="D4" s="11" t="s">
        <v>58</v>
      </c>
      <c r="E4" s="85" t="s">
        <v>74</v>
      </c>
      <c r="F4" s="152" t="s">
        <v>75</v>
      </c>
      <c r="G4" s="9" t="s">
        <v>59</v>
      </c>
      <c r="H4" s="9" t="s">
        <v>60</v>
      </c>
      <c r="I4" s="9" t="s">
        <v>76</v>
      </c>
      <c r="J4" s="11" t="s">
        <v>77</v>
      </c>
      <c r="K4" s="12"/>
      <c r="L4" s="12"/>
      <c r="M4" s="12"/>
      <c r="N4" s="12"/>
      <c r="O4" s="13"/>
    </row>
    <row r="5" ht="43" customHeight="1" spans="1:15">
      <c r="A5" s="17"/>
      <c r="B5" s="17"/>
      <c r="C5" s="17"/>
      <c r="D5" s="162" t="s">
        <v>57</v>
      </c>
      <c r="E5" s="102" t="s">
        <v>74</v>
      </c>
      <c r="F5" s="102" t="s">
        <v>75</v>
      </c>
      <c r="G5" s="17"/>
      <c r="H5" s="17"/>
      <c r="I5" s="17"/>
      <c r="J5" s="162" t="s">
        <v>57</v>
      </c>
      <c r="K5" s="42" t="s">
        <v>78</v>
      </c>
      <c r="L5" s="42" t="s">
        <v>79</v>
      </c>
      <c r="M5" s="42" t="s">
        <v>80</v>
      </c>
      <c r="N5" s="42" t="s">
        <v>81</v>
      </c>
      <c r="O5" s="42" t="s">
        <v>82</v>
      </c>
    </row>
    <row r="6" ht="23" customHeight="1" spans="1:15">
      <c r="A6" s="191">
        <v>1</v>
      </c>
      <c r="B6" s="191">
        <v>2</v>
      </c>
      <c r="C6" s="162">
        <v>3</v>
      </c>
      <c r="D6" s="162">
        <v>4</v>
      </c>
      <c r="E6" s="162">
        <v>5</v>
      </c>
      <c r="F6" s="162">
        <v>6</v>
      </c>
      <c r="G6" s="162">
        <v>7</v>
      </c>
      <c r="H6" s="162">
        <v>8</v>
      </c>
      <c r="I6" s="162">
        <v>9</v>
      </c>
      <c r="J6" s="162">
        <v>10</v>
      </c>
      <c r="K6" s="162">
        <v>11</v>
      </c>
      <c r="L6" s="162">
        <v>12</v>
      </c>
      <c r="M6" s="162">
        <v>13</v>
      </c>
      <c r="N6" s="162">
        <v>14</v>
      </c>
      <c r="O6" s="162">
        <v>15</v>
      </c>
    </row>
    <row r="7" ht="23" customHeight="1" spans="1:15">
      <c r="A7" s="186" t="s">
        <v>83</v>
      </c>
      <c r="B7" s="186" t="s">
        <v>84</v>
      </c>
      <c r="C7" s="23">
        <v>17554035.29</v>
      </c>
      <c r="D7" s="23">
        <v>15854035.29</v>
      </c>
      <c r="E7" s="23">
        <v>14284035.29</v>
      </c>
      <c r="F7" s="23">
        <v>1570000</v>
      </c>
      <c r="G7" s="23"/>
      <c r="H7" s="23"/>
      <c r="I7" s="23"/>
      <c r="J7" s="23">
        <v>1700000</v>
      </c>
      <c r="K7" s="23"/>
      <c r="L7" s="23"/>
      <c r="M7" s="23"/>
      <c r="N7" s="23"/>
      <c r="O7" s="23">
        <v>1700000</v>
      </c>
    </row>
    <row r="8" ht="23" customHeight="1" spans="1:15">
      <c r="A8" s="230" t="s">
        <v>85</v>
      </c>
      <c r="B8" s="230" t="s">
        <v>86</v>
      </c>
      <c r="C8" s="23">
        <v>17554035.29</v>
      </c>
      <c r="D8" s="23">
        <v>15854035.29</v>
      </c>
      <c r="E8" s="23">
        <v>14284035.29</v>
      </c>
      <c r="F8" s="23">
        <v>1570000</v>
      </c>
      <c r="G8" s="23"/>
      <c r="H8" s="23"/>
      <c r="I8" s="23"/>
      <c r="J8" s="23">
        <v>1700000</v>
      </c>
      <c r="K8" s="23"/>
      <c r="L8" s="23"/>
      <c r="M8" s="23"/>
      <c r="N8" s="23"/>
      <c r="O8" s="23">
        <v>1700000</v>
      </c>
    </row>
    <row r="9" ht="23" customHeight="1" spans="1:15">
      <c r="A9" s="231" t="s">
        <v>87</v>
      </c>
      <c r="B9" s="232" t="s">
        <v>88</v>
      </c>
      <c r="C9" s="23">
        <v>12717590.25</v>
      </c>
      <c r="D9" s="23">
        <v>12717590.25</v>
      </c>
      <c r="E9" s="23">
        <v>12717590.25</v>
      </c>
      <c r="F9" s="23"/>
      <c r="G9" s="23"/>
      <c r="H9" s="23"/>
      <c r="I9" s="23"/>
      <c r="J9" s="23"/>
      <c r="K9" s="23"/>
      <c r="L9" s="23"/>
      <c r="M9" s="23"/>
      <c r="N9" s="23"/>
      <c r="O9" s="23"/>
    </row>
    <row r="10" ht="23" customHeight="1" spans="1:15">
      <c r="A10" s="231" t="s">
        <v>89</v>
      </c>
      <c r="B10" s="232" t="s">
        <v>90</v>
      </c>
      <c r="C10" s="23">
        <v>350000</v>
      </c>
      <c r="D10" s="23">
        <v>350000</v>
      </c>
      <c r="E10" s="23"/>
      <c r="F10" s="23">
        <v>350000</v>
      </c>
      <c r="G10" s="23"/>
      <c r="H10" s="23"/>
      <c r="I10" s="23"/>
      <c r="J10" s="23"/>
      <c r="K10" s="23"/>
      <c r="L10" s="23"/>
      <c r="M10" s="23"/>
      <c r="N10" s="23"/>
      <c r="O10" s="23"/>
    </row>
    <row r="11" ht="23" customHeight="1" spans="1:15">
      <c r="A11" s="231" t="s">
        <v>91</v>
      </c>
      <c r="B11" s="232" t="s">
        <v>92</v>
      </c>
      <c r="C11" s="23">
        <v>256800</v>
      </c>
      <c r="D11" s="23">
        <v>256800</v>
      </c>
      <c r="E11" s="23"/>
      <c r="F11" s="23">
        <v>256800</v>
      </c>
      <c r="G11" s="23"/>
      <c r="H11" s="23"/>
      <c r="I11" s="23"/>
      <c r="J11" s="23"/>
      <c r="K11" s="23"/>
      <c r="L11" s="23"/>
      <c r="M11" s="23"/>
      <c r="N11" s="23"/>
      <c r="O11" s="23"/>
    </row>
    <row r="12" ht="23" customHeight="1" spans="1:15">
      <c r="A12" s="231" t="s">
        <v>93</v>
      </c>
      <c r="B12" s="232" t="s">
        <v>94</v>
      </c>
      <c r="C12" s="23">
        <v>150000</v>
      </c>
      <c r="D12" s="23">
        <v>150000</v>
      </c>
      <c r="E12" s="23"/>
      <c r="F12" s="23">
        <v>150000</v>
      </c>
      <c r="G12" s="23"/>
      <c r="H12" s="23"/>
      <c r="I12" s="23"/>
      <c r="J12" s="23"/>
      <c r="K12" s="23"/>
      <c r="L12" s="23"/>
      <c r="M12" s="23"/>
      <c r="N12" s="23"/>
      <c r="O12" s="23"/>
    </row>
    <row r="13" ht="23" customHeight="1" spans="1:15">
      <c r="A13" s="231" t="s">
        <v>95</v>
      </c>
      <c r="B13" s="232" t="s">
        <v>96</v>
      </c>
      <c r="C13" s="23">
        <v>200000</v>
      </c>
      <c r="D13" s="23">
        <v>200000</v>
      </c>
      <c r="E13" s="23"/>
      <c r="F13" s="23">
        <v>200000</v>
      </c>
      <c r="G13" s="23"/>
      <c r="H13" s="23"/>
      <c r="I13" s="23"/>
      <c r="J13" s="23"/>
      <c r="K13" s="23"/>
      <c r="L13" s="23"/>
      <c r="M13" s="23"/>
      <c r="N13" s="23"/>
      <c r="O13" s="23"/>
    </row>
    <row r="14" ht="23" customHeight="1" spans="1:15">
      <c r="A14" s="231" t="s">
        <v>97</v>
      </c>
      <c r="B14" s="232" t="s">
        <v>98</v>
      </c>
      <c r="C14" s="23">
        <v>126400</v>
      </c>
      <c r="D14" s="23">
        <v>126400</v>
      </c>
      <c r="E14" s="23"/>
      <c r="F14" s="23">
        <v>126400</v>
      </c>
      <c r="G14" s="23"/>
      <c r="H14" s="23"/>
      <c r="I14" s="23"/>
      <c r="J14" s="23"/>
      <c r="K14" s="23"/>
      <c r="L14" s="23"/>
      <c r="M14" s="23"/>
      <c r="N14" s="23"/>
      <c r="O14" s="23"/>
    </row>
    <row r="15" ht="23" customHeight="1" spans="1:15">
      <c r="A15" s="231" t="s">
        <v>99</v>
      </c>
      <c r="B15" s="232" t="s">
        <v>100</v>
      </c>
      <c r="C15" s="23">
        <v>1566445.04</v>
      </c>
      <c r="D15" s="23">
        <v>1566445.04</v>
      </c>
      <c r="E15" s="23">
        <v>1566445.04</v>
      </c>
      <c r="F15" s="23"/>
      <c r="G15" s="23"/>
      <c r="H15" s="23"/>
      <c r="I15" s="23"/>
      <c r="J15" s="23"/>
      <c r="K15" s="23"/>
      <c r="L15" s="23"/>
      <c r="M15" s="23"/>
      <c r="N15" s="23"/>
      <c r="O15" s="23"/>
    </row>
    <row r="16" ht="23" customHeight="1" spans="1:15">
      <c r="A16" s="231" t="s">
        <v>101</v>
      </c>
      <c r="B16" s="232" t="s">
        <v>102</v>
      </c>
      <c r="C16" s="23">
        <v>2186800</v>
      </c>
      <c r="D16" s="23">
        <v>486800</v>
      </c>
      <c r="E16" s="23"/>
      <c r="F16" s="23">
        <v>486800</v>
      </c>
      <c r="G16" s="23"/>
      <c r="H16" s="23"/>
      <c r="I16" s="23"/>
      <c r="J16" s="23">
        <v>1700000</v>
      </c>
      <c r="K16" s="23"/>
      <c r="L16" s="23"/>
      <c r="M16" s="23"/>
      <c r="N16" s="23"/>
      <c r="O16" s="23">
        <v>1700000</v>
      </c>
    </row>
    <row r="17" ht="23" customHeight="1" spans="1:15">
      <c r="A17" s="186" t="s">
        <v>103</v>
      </c>
      <c r="B17" s="186" t="s">
        <v>104</v>
      </c>
      <c r="C17" s="23">
        <v>3609877.16</v>
      </c>
      <c r="D17" s="23">
        <v>3609877.16</v>
      </c>
      <c r="E17" s="23">
        <v>3609877.16</v>
      </c>
      <c r="F17" s="23"/>
      <c r="G17" s="23"/>
      <c r="H17" s="23"/>
      <c r="I17" s="23"/>
      <c r="J17" s="23"/>
      <c r="K17" s="23"/>
      <c r="L17" s="23"/>
      <c r="M17" s="23"/>
      <c r="N17" s="23"/>
      <c r="O17" s="23"/>
    </row>
    <row r="18" ht="23" customHeight="1" spans="1:15">
      <c r="A18" s="230" t="s">
        <v>105</v>
      </c>
      <c r="B18" s="230" t="s">
        <v>106</v>
      </c>
      <c r="C18" s="23">
        <v>3575577.16</v>
      </c>
      <c r="D18" s="23">
        <v>3575577.16</v>
      </c>
      <c r="E18" s="23">
        <v>3575577.16</v>
      </c>
      <c r="F18" s="23"/>
      <c r="G18" s="23"/>
      <c r="H18" s="23"/>
      <c r="I18" s="23"/>
      <c r="J18" s="23"/>
      <c r="K18" s="23"/>
      <c r="L18" s="23"/>
      <c r="M18" s="23"/>
      <c r="N18" s="23"/>
      <c r="O18" s="23"/>
    </row>
    <row r="19" ht="23" customHeight="1" spans="1:15">
      <c r="A19" s="231" t="s">
        <v>107</v>
      </c>
      <c r="B19" s="232" t="s">
        <v>108</v>
      </c>
      <c r="C19" s="23">
        <v>1731265.8</v>
      </c>
      <c r="D19" s="23">
        <v>1731265.8</v>
      </c>
      <c r="E19" s="23">
        <v>1731265.8</v>
      </c>
      <c r="F19" s="23"/>
      <c r="G19" s="23"/>
      <c r="H19" s="23"/>
      <c r="I19" s="23"/>
      <c r="J19" s="23"/>
      <c r="K19" s="23"/>
      <c r="L19" s="23"/>
      <c r="M19" s="23"/>
      <c r="N19" s="23"/>
      <c r="O19" s="23"/>
    </row>
    <row r="20" ht="23" customHeight="1" spans="1:15">
      <c r="A20" s="231" t="s">
        <v>109</v>
      </c>
      <c r="B20" s="232" t="s">
        <v>110</v>
      </c>
      <c r="C20" s="23">
        <v>1844311.36</v>
      </c>
      <c r="D20" s="23">
        <v>1844311.36</v>
      </c>
      <c r="E20" s="23">
        <v>1844311.36</v>
      </c>
      <c r="F20" s="23"/>
      <c r="G20" s="23"/>
      <c r="H20" s="23"/>
      <c r="I20" s="23"/>
      <c r="J20" s="23"/>
      <c r="K20" s="23"/>
      <c r="L20" s="23"/>
      <c r="M20" s="23"/>
      <c r="N20" s="23"/>
      <c r="O20" s="23"/>
    </row>
    <row r="21" ht="23" customHeight="1" spans="1:15">
      <c r="A21" s="231" t="s">
        <v>111</v>
      </c>
      <c r="B21" s="232" t="s">
        <v>112</v>
      </c>
      <c r="C21" s="23"/>
      <c r="D21" s="23"/>
      <c r="E21" s="23"/>
      <c r="F21" s="23"/>
      <c r="G21" s="23"/>
      <c r="H21" s="23"/>
      <c r="I21" s="23"/>
      <c r="J21" s="23"/>
      <c r="K21" s="23"/>
      <c r="L21" s="23"/>
      <c r="M21" s="23"/>
      <c r="N21" s="23"/>
      <c r="O21" s="23"/>
    </row>
    <row r="22" ht="23" customHeight="1" spans="1:15">
      <c r="A22" s="230" t="s">
        <v>113</v>
      </c>
      <c r="B22" s="230" t="s">
        <v>114</v>
      </c>
      <c r="C22" s="23">
        <v>34300</v>
      </c>
      <c r="D22" s="23">
        <v>34300</v>
      </c>
      <c r="E22" s="23">
        <v>34300</v>
      </c>
      <c r="F22" s="23"/>
      <c r="G22" s="23"/>
      <c r="H22" s="23"/>
      <c r="I22" s="23"/>
      <c r="J22" s="23"/>
      <c r="K22" s="23"/>
      <c r="L22" s="23"/>
      <c r="M22" s="23"/>
      <c r="N22" s="23"/>
      <c r="O22" s="23"/>
    </row>
    <row r="23" ht="23" customHeight="1" spans="1:15">
      <c r="A23" s="231" t="s">
        <v>115</v>
      </c>
      <c r="B23" s="232" t="s">
        <v>116</v>
      </c>
      <c r="C23" s="23">
        <v>34300</v>
      </c>
      <c r="D23" s="23">
        <v>34300</v>
      </c>
      <c r="E23" s="23">
        <v>34300</v>
      </c>
      <c r="F23" s="23"/>
      <c r="G23" s="23"/>
      <c r="H23" s="23"/>
      <c r="I23" s="23"/>
      <c r="J23" s="23"/>
      <c r="K23" s="23"/>
      <c r="L23" s="23"/>
      <c r="M23" s="23"/>
      <c r="N23" s="23"/>
      <c r="O23" s="23"/>
    </row>
    <row r="24" ht="23" customHeight="1" spans="1:15">
      <c r="A24" s="186" t="s">
        <v>117</v>
      </c>
      <c r="B24" s="186" t="s">
        <v>118</v>
      </c>
      <c r="C24" s="23">
        <v>1386727.44</v>
      </c>
      <c r="D24" s="23">
        <v>1386727.44</v>
      </c>
      <c r="E24" s="23">
        <v>1386727.44</v>
      </c>
      <c r="F24" s="23"/>
      <c r="G24" s="23"/>
      <c r="H24" s="23"/>
      <c r="I24" s="23"/>
      <c r="J24" s="23"/>
      <c r="K24" s="23"/>
      <c r="L24" s="23"/>
      <c r="M24" s="23"/>
      <c r="N24" s="23"/>
      <c r="O24" s="23"/>
    </row>
    <row r="25" ht="23" customHeight="1" spans="1:15">
      <c r="A25" s="230" t="s">
        <v>119</v>
      </c>
      <c r="B25" s="230" t="s">
        <v>120</v>
      </c>
      <c r="C25" s="23">
        <v>1386727.44</v>
      </c>
      <c r="D25" s="23">
        <v>1386727.44</v>
      </c>
      <c r="E25" s="23">
        <v>1386727.44</v>
      </c>
      <c r="F25" s="23"/>
      <c r="G25" s="23"/>
      <c r="H25" s="23"/>
      <c r="I25" s="23"/>
      <c r="J25" s="23"/>
      <c r="K25" s="23"/>
      <c r="L25" s="23"/>
      <c r="M25" s="23"/>
      <c r="N25" s="23"/>
      <c r="O25" s="23"/>
    </row>
    <row r="26" ht="23" customHeight="1" spans="1:15">
      <c r="A26" s="231" t="s">
        <v>121</v>
      </c>
      <c r="B26" s="232" t="s">
        <v>122</v>
      </c>
      <c r="C26" s="23">
        <v>728908.58</v>
      </c>
      <c r="D26" s="23">
        <v>728908.58</v>
      </c>
      <c r="E26" s="23">
        <v>728908.58</v>
      </c>
      <c r="F26" s="23"/>
      <c r="G26" s="23"/>
      <c r="H26" s="23"/>
      <c r="I26" s="23"/>
      <c r="J26" s="23"/>
      <c r="K26" s="23"/>
      <c r="L26" s="23"/>
      <c r="M26" s="23"/>
      <c r="N26" s="23"/>
      <c r="O26" s="23"/>
    </row>
    <row r="27" ht="23" customHeight="1" spans="1:15">
      <c r="A27" s="231" t="s">
        <v>123</v>
      </c>
      <c r="B27" s="232" t="s">
        <v>124</v>
      </c>
      <c r="C27" s="23">
        <v>89504.59</v>
      </c>
      <c r="D27" s="23">
        <v>89504.59</v>
      </c>
      <c r="E27" s="23">
        <v>89504.59</v>
      </c>
      <c r="F27" s="23"/>
      <c r="G27" s="23"/>
      <c r="H27" s="23"/>
      <c r="I27" s="23"/>
      <c r="J27" s="23"/>
      <c r="K27" s="23"/>
      <c r="L27" s="23"/>
      <c r="M27" s="23"/>
      <c r="N27" s="23"/>
      <c r="O27" s="23"/>
    </row>
    <row r="28" ht="23" customHeight="1" spans="1:15">
      <c r="A28" s="231" t="s">
        <v>125</v>
      </c>
      <c r="B28" s="232" t="s">
        <v>126</v>
      </c>
      <c r="C28" s="23">
        <v>498268.38</v>
      </c>
      <c r="D28" s="23">
        <v>498268.38</v>
      </c>
      <c r="E28" s="23">
        <v>498268.38</v>
      </c>
      <c r="F28" s="23"/>
      <c r="G28" s="23"/>
      <c r="H28" s="23"/>
      <c r="I28" s="23"/>
      <c r="J28" s="23"/>
      <c r="K28" s="23"/>
      <c r="L28" s="23"/>
      <c r="M28" s="23"/>
      <c r="N28" s="23"/>
      <c r="O28" s="23"/>
    </row>
    <row r="29" ht="23" customHeight="1" spans="1:15">
      <c r="A29" s="231" t="s">
        <v>127</v>
      </c>
      <c r="B29" s="232" t="s">
        <v>128</v>
      </c>
      <c r="C29" s="23">
        <v>70045.89</v>
      </c>
      <c r="D29" s="23">
        <v>70045.89</v>
      </c>
      <c r="E29" s="23">
        <v>70045.89</v>
      </c>
      <c r="F29" s="23"/>
      <c r="G29" s="23"/>
      <c r="H29" s="23"/>
      <c r="I29" s="23"/>
      <c r="J29" s="23"/>
      <c r="K29" s="23"/>
      <c r="L29" s="23"/>
      <c r="M29" s="23"/>
      <c r="N29" s="23"/>
      <c r="O29" s="23"/>
    </row>
    <row r="30" ht="23" customHeight="1" spans="1:15">
      <c r="A30" s="186" t="s">
        <v>129</v>
      </c>
      <c r="B30" s="186" t="s">
        <v>130</v>
      </c>
      <c r="C30" s="23">
        <v>1592365.68</v>
      </c>
      <c r="D30" s="23">
        <v>1592365.68</v>
      </c>
      <c r="E30" s="23">
        <v>1592365.68</v>
      </c>
      <c r="F30" s="23"/>
      <c r="G30" s="23"/>
      <c r="H30" s="23"/>
      <c r="I30" s="23"/>
      <c r="J30" s="23"/>
      <c r="K30" s="23"/>
      <c r="L30" s="23"/>
      <c r="M30" s="23"/>
      <c r="N30" s="23"/>
      <c r="O30" s="23"/>
    </row>
    <row r="31" ht="23" customHeight="1" spans="1:15">
      <c r="A31" s="230" t="s">
        <v>131</v>
      </c>
      <c r="B31" s="230" t="s">
        <v>132</v>
      </c>
      <c r="C31" s="23">
        <v>1592365.68</v>
      </c>
      <c r="D31" s="23">
        <v>1592365.68</v>
      </c>
      <c r="E31" s="23">
        <v>1592365.68</v>
      </c>
      <c r="F31" s="23"/>
      <c r="G31" s="23"/>
      <c r="H31" s="23"/>
      <c r="I31" s="23"/>
      <c r="J31" s="23"/>
      <c r="K31" s="23"/>
      <c r="L31" s="23"/>
      <c r="M31" s="23"/>
      <c r="N31" s="23"/>
      <c r="O31" s="23"/>
    </row>
    <row r="32" ht="23" customHeight="1" spans="1:15">
      <c r="A32" s="231" t="s">
        <v>133</v>
      </c>
      <c r="B32" s="232" t="s">
        <v>134</v>
      </c>
      <c r="C32" s="23">
        <v>1592365.68</v>
      </c>
      <c r="D32" s="23">
        <v>1592365.68</v>
      </c>
      <c r="E32" s="23">
        <v>1592365.68</v>
      </c>
      <c r="F32" s="23"/>
      <c r="G32" s="23"/>
      <c r="H32" s="23"/>
      <c r="I32" s="23"/>
      <c r="J32" s="23"/>
      <c r="K32" s="23"/>
      <c r="L32" s="23"/>
      <c r="M32" s="23"/>
      <c r="N32" s="23"/>
      <c r="O32" s="23"/>
    </row>
    <row r="33" ht="23" customHeight="1" spans="1:15">
      <c r="A33" s="195" t="s">
        <v>135</v>
      </c>
      <c r="B33" s="196" t="s">
        <v>135</v>
      </c>
      <c r="C33" s="23">
        <v>24143005.57</v>
      </c>
      <c r="D33" s="23">
        <v>22443005.57</v>
      </c>
      <c r="E33" s="23">
        <v>20873005.57</v>
      </c>
      <c r="F33" s="23">
        <v>1570000</v>
      </c>
      <c r="G33" s="23"/>
      <c r="H33" s="23"/>
      <c r="I33" s="23"/>
      <c r="J33" s="23">
        <v>1700000</v>
      </c>
      <c r="K33" s="23"/>
      <c r="L33" s="23"/>
      <c r="M33" s="23"/>
      <c r="N33" s="23"/>
      <c r="O33" s="23">
        <v>1700000</v>
      </c>
    </row>
  </sheetData>
  <mergeCells count="11">
    <mergeCell ref="A2:O2"/>
    <mergeCell ref="A3:L3"/>
    <mergeCell ref="D4:F4"/>
    <mergeCell ref="J4:O4"/>
    <mergeCell ref="A33:B33"/>
    <mergeCell ref="A4:A5"/>
    <mergeCell ref="B4:B5"/>
    <mergeCell ref="C4:C5"/>
    <mergeCell ref="G4:G5"/>
    <mergeCell ref="H4:H5"/>
    <mergeCell ref="I4:I5"/>
  </mergeCells>
  <printOptions horizontalCentered="1"/>
  <pageMargins left="0.357638888888889" right="0.357638888888889" top="0.60625" bottom="0.409027777777778" header="0.5" footer="0.5"/>
  <pageSetup paperSize="9" scale="7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ummaryRight="0"/>
  </sheetPr>
  <dimension ref="A1:D35"/>
  <sheetViews>
    <sheetView showZeros="0" topLeftCell="A16" workbookViewId="0">
      <selection activeCell="B1" sqref="B$1:B$1048576"/>
    </sheetView>
  </sheetViews>
  <sheetFormatPr defaultColWidth="9.13888888888889" defaultRowHeight="14.25" customHeight="1" outlineLevelCol="3"/>
  <cols>
    <col min="1" max="1" width="46.1388888888889" customWidth="1"/>
    <col min="2" max="2" width="40.4259259259259" customWidth="1"/>
    <col min="3" max="3" width="48.287037037037" customWidth="1"/>
    <col min="4" max="4" width="41.287037037037" customWidth="1"/>
  </cols>
  <sheetData>
    <row r="1" ht="19.5" customHeight="1" spans="4:4">
      <c r="D1" s="34" t="s">
        <v>136</v>
      </c>
    </row>
    <row r="2" ht="36" customHeight="1" spans="1:4">
      <c r="A2" s="4" t="str">
        <f>"2025"&amp;"年部门财政拨款收支预算总表"</f>
        <v>2025年部门财政拨款收支预算总表</v>
      </c>
      <c r="B2" s="178"/>
      <c r="C2" s="178"/>
      <c r="D2" s="178"/>
    </row>
    <row r="3" ht="18.75" customHeight="1" spans="1:4">
      <c r="A3" s="6" t="str">
        <f>"单位名称："&amp;"临沧市市场监督管理局"</f>
        <v>单位名称：临沧市市场监督管理局</v>
      </c>
      <c r="B3" s="179"/>
      <c r="C3" s="179"/>
      <c r="D3" s="34" t="s">
        <v>1</v>
      </c>
    </row>
    <row r="4" ht="18.75" customHeight="1" spans="1:4">
      <c r="A4" s="11" t="s">
        <v>2</v>
      </c>
      <c r="B4" s="13"/>
      <c r="C4" s="11" t="s">
        <v>3</v>
      </c>
      <c r="D4" s="13"/>
    </row>
    <row r="5" ht="18.75" customHeight="1" spans="1:4">
      <c r="A5" s="27" t="s">
        <v>4</v>
      </c>
      <c r="B5" s="119" t="str">
        <f t="shared" ref="B5:D5" si="0">"2025"&amp;"年预算数"</f>
        <v>2025年预算数</v>
      </c>
      <c r="C5" s="27" t="s">
        <v>137</v>
      </c>
      <c r="D5" s="119" t="str">
        <f t="shared" si="0"/>
        <v>2025年预算数</v>
      </c>
    </row>
    <row r="6" ht="18.75" customHeight="1" spans="1:4">
      <c r="A6" s="29"/>
      <c r="B6" s="17"/>
      <c r="C6" s="29"/>
      <c r="D6" s="17"/>
    </row>
    <row r="7" ht="18.75" customHeight="1" spans="1:4">
      <c r="A7" s="180" t="s">
        <v>138</v>
      </c>
      <c r="B7" s="23">
        <v>22443005.57</v>
      </c>
      <c r="C7" s="181" t="s">
        <v>139</v>
      </c>
      <c r="D7" s="23">
        <v>22443005.57</v>
      </c>
    </row>
    <row r="8" ht="18.75" customHeight="1" spans="1:4">
      <c r="A8" s="182" t="s">
        <v>140</v>
      </c>
      <c r="B8" s="23">
        <v>22443005.57</v>
      </c>
      <c r="C8" s="181" t="s">
        <v>141</v>
      </c>
      <c r="D8" s="23">
        <v>15854035.29</v>
      </c>
    </row>
    <row r="9" ht="18.75" customHeight="1" spans="1:4">
      <c r="A9" s="182" t="s">
        <v>142</v>
      </c>
      <c r="B9" s="23"/>
      <c r="C9" s="181" t="s">
        <v>143</v>
      </c>
      <c r="D9" s="23"/>
    </row>
    <row r="10" ht="18.75" customHeight="1" spans="1:4">
      <c r="A10" s="182" t="s">
        <v>144</v>
      </c>
      <c r="B10" s="23"/>
      <c r="C10" s="181" t="s">
        <v>145</v>
      </c>
      <c r="D10" s="23"/>
    </row>
    <row r="11" ht="18.75" customHeight="1" spans="1:4">
      <c r="A11" s="182" t="s">
        <v>146</v>
      </c>
      <c r="B11" s="23"/>
      <c r="C11" s="181" t="s">
        <v>147</v>
      </c>
      <c r="D11" s="23"/>
    </row>
    <row r="12" ht="18.75" customHeight="1" spans="1:4">
      <c r="A12" s="182" t="s">
        <v>140</v>
      </c>
      <c r="B12" s="23"/>
      <c r="C12" s="181" t="s">
        <v>148</v>
      </c>
      <c r="D12" s="23"/>
    </row>
    <row r="13" ht="18.75" customHeight="1" spans="1:4">
      <c r="A13" s="182" t="s">
        <v>142</v>
      </c>
      <c r="B13" s="23"/>
      <c r="C13" s="181" t="s">
        <v>149</v>
      </c>
      <c r="D13" s="23"/>
    </row>
    <row r="14" ht="18.75" customHeight="1" spans="1:4">
      <c r="A14" s="182" t="s">
        <v>144</v>
      </c>
      <c r="B14" s="23"/>
      <c r="C14" s="181" t="s">
        <v>150</v>
      </c>
      <c r="D14" s="23"/>
    </row>
    <row r="15" ht="18.75" customHeight="1" spans="1:4">
      <c r="A15" s="183"/>
      <c r="B15" s="23"/>
      <c r="C15" s="21" t="s">
        <v>151</v>
      </c>
      <c r="D15" s="23">
        <v>3609877.16</v>
      </c>
    </row>
    <row r="16" ht="18.75" customHeight="1" spans="1:4">
      <c r="A16" s="184"/>
      <c r="B16" s="23"/>
      <c r="C16" s="21" t="s">
        <v>152</v>
      </c>
      <c r="D16" s="23">
        <v>1386727.44</v>
      </c>
    </row>
    <row r="17" ht="18.75" customHeight="1" spans="1:4">
      <c r="A17" s="185"/>
      <c r="B17" s="23"/>
      <c r="C17" s="21" t="s">
        <v>153</v>
      </c>
      <c r="D17" s="23"/>
    </row>
    <row r="18" ht="18.75" customHeight="1" spans="1:4">
      <c r="A18" s="185"/>
      <c r="B18" s="23"/>
      <c r="C18" s="21" t="s">
        <v>154</v>
      </c>
      <c r="D18" s="23"/>
    </row>
    <row r="19" ht="18.75" customHeight="1" spans="1:4">
      <c r="A19" s="185"/>
      <c r="B19" s="23"/>
      <c r="C19" s="21" t="s">
        <v>155</v>
      </c>
      <c r="D19" s="23"/>
    </row>
    <row r="20" ht="18.75" customHeight="1" spans="1:4">
      <c r="A20" s="185"/>
      <c r="B20" s="23"/>
      <c r="C20" s="21" t="s">
        <v>156</v>
      </c>
      <c r="D20" s="23"/>
    </row>
    <row r="21" ht="18.75" customHeight="1" spans="1:4">
      <c r="A21" s="185"/>
      <c r="B21" s="23"/>
      <c r="C21" s="21" t="s">
        <v>157</v>
      </c>
      <c r="D21" s="23"/>
    </row>
    <row r="22" ht="18.75" customHeight="1" spans="1:4">
      <c r="A22" s="185"/>
      <c r="B22" s="23"/>
      <c r="C22" s="21" t="s">
        <v>158</v>
      </c>
      <c r="D22" s="23"/>
    </row>
    <row r="23" ht="18.75" customHeight="1" spans="1:4">
      <c r="A23" s="185"/>
      <c r="B23" s="23"/>
      <c r="C23" s="21" t="s">
        <v>159</v>
      </c>
      <c r="D23" s="23"/>
    </row>
    <row r="24" ht="18.75" customHeight="1" spans="1:4">
      <c r="A24" s="185"/>
      <c r="B24" s="23"/>
      <c r="C24" s="21" t="s">
        <v>160</v>
      </c>
      <c r="D24" s="23"/>
    </row>
    <row r="25" ht="18.75" customHeight="1" spans="1:4">
      <c r="A25" s="185"/>
      <c r="B25" s="23"/>
      <c r="C25" s="21" t="s">
        <v>161</v>
      </c>
      <c r="D25" s="23"/>
    </row>
    <row r="26" ht="18.75" customHeight="1" spans="1:4">
      <c r="A26" s="185"/>
      <c r="B26" s="23"/>
      <c r="C26" s="21" t="s">
        <v>162</v>
      </c>
      <c r="D26" s="23">
        <v>1592365.68</v>
      </c>
    </row>
    <row r="27" ht="18.75" customHeight="1" spans="1:4">
      <c r="A27" s="183"/>
      <c r="B27" s="23"/>
      <c r="C27" s="21" t="s">
        <v>163</v>
      </c>
      <c r="D27" s="23"/>
    </row>
    <row r="28" ht="18.75" customHeight="1" spans="1:4">
      <c r="A28" s="184"/>
      <c r="B28" s="23"/>
      <c r="C28" s="21" t="s">
        <v>164</v>
      </c>
      <c r="D28" s="23"/>
    </row>
    <row r="29" ht="18.75" customHeight="1" spans="1:4">
      <c r="A29" s="185"/>
      <c r="B29" s="23"/>
      <c r="C29" s="21" t="s">
        <v>165</v>
      </c>
      <c r="D29" s="23"/>
    </row>
    <row r="30" ht="18.75" customHeight="1" spans="1:4">
      <c r="A30" s="185"/>
      <c r="B30" s="23"/>
      <c r="C30" s="21" t="s">
        <v>166</v>
      </c>
      <c r="D30" s="23"/>
    </row>
    <row r="31" ht="18.75" customHeight="1" spans="1:4">
      <c r="A31" s="185"/>
      <c r="B31" s="23"/>
      <c r="C31" s="21" t="s">
        <v>167</v>
      </c>
      <c r="D31" s="23"/>
    </row>
    <row r="32" ht="18.75" customHeight="1" spans="1:4">
      <c r="A32" s="185"/>
      <c r="B32" s="23"/>
      <c r="C32" s="21" t="s">
        <v>168</v>
      </c>
      <c r="D32" s="23"/>
    </row>
    <row r="33" ht="18.75" customHeight="1" spans="1:4">
      <c r="A33" s="185"/>
      <c r="B33" s="23"/>
      <c r="C33" s="21" t="s">
        <v>169</v>
      </c>
      <c r="D33" s="23"/>
    </row>
    <row r="34" ht="18.75" customHeight="1" spans="1:4">
      <c r="A34" s="183"/>
      <c r="B34" s="23"/>
      <c r="C34" s="186" t="s">
        <v>170</v>
      </c>
      <c r="D34" s="23"/>
    </row>
    <row r="35" ht="18.75" customHeight="1" spans="1:4">
      <c r="A35" s="184" t="s">
        <v>171</v>
      </c>
      <c r="B35" s="187">
        <v>22443005.57</v>
      </c>
      <c r="C35" s="183" t="s">
        <v>51</v>
      </c>
      <c r="D35" s="187">
        <v>22443005.57</v>
      </c>
    </row>
  </sheetData>
  <mergeCells count="8">
    <mergeCell ref="A2:D2"/>
    <mergeCell ref="A3:B3"/>
    <mergeCell ref="A4:B4"/>
    <mergeCell ref="C4:D4"/>
    <mergeCell ref="A5:A6"/>
    <mergeCell ref="B5:B6"/>
    <mergeCell ref="C5:C6"/>
    <mergeCell ref="D5:D6"/>
  </mergeCells>
  <printOptions horizontalCentered="1"/>
  <pageMargins left="0.357638888888889" right="0.357638888888889" top="0.60625" bottom="0.409027777777778" header="0.5" footer="0.5"/>
  <pageSetup paperSize="9" scale="8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ummaryRight="0"/>
  </sheetPr>
  <dimension ref="A1:G32"/>
  <sheetViews>
    <sheetView showZeros="0" topLeftCell="A4" workbookViewId="0">
      <selection activeCell="A1" sqref="A1"/>
    </sheetView>
  </sheetViews>
  <sheetFormatPr defaultColWidth="9.13888888888889" defaultRowHeight="14.25" customHeight="1" outlineLevelCol="6"/>
  <cols>
    <col min="1" max="1" width="20.1388888888889" customWidth="1"/>
    <col min="2" max="2" width="44" customWidth="1"/>
    <col min="3" max="3" width="24.287037037037" customWidth="1"/>
    <col min="4" max="4" width="20.4166666666667" customWidth="1"/>
    <col min="5" max="7" width="24.287037037037" customWidth="1"/>
  </cols>
  <sheetData>
    <row r="1" customHeight="1" spans="1:7">
      <c r="A1" s="168"/>
      <c r="B1" s="168"/>
      <c r="C1" s="168"/>
      <c r="D1" s="50"/>
      <c r="E1" s="168"/>
      <c r="F1" s="60"/>
      <c r="G1" s="34" t="s">
        <v>172</v>
      </c>
    </row>
    <row r="2" ht="39" customHeight="1" spans="1:7">
      <c r="A2" s="4" t="str">
        <f>"2025"&amp;"年一般公共预算支出预算表（按功能科目分类）"</f>
        <v>2025年一般公共预算支出预算表（按功能科目分类）</v>
      </c>
      <c r="B2" s="118"/>
      <c r="C2" s="118"/>
      <c r="D2" s="118"/>
      <c r="E2" s="118"/>
      <c r="F2" s="118"/>
      <c r="G2" s="118"/>
    </row>
    <row r="3" ht="18.75" customHeight="1" spans="1:7">
      <c r="A3" s="6" t="str">
        <f>"单位名称："&amp;"临沧市市场监督管理局"</f>
        <v>单位名称：临沧市市场监督管理局</v>
      </c>
      <c r="B3" s="169"/>
      <c r="C3" s="50"/>
      <c r="D3" s="50"/>
      <c r="E3" s="50"/>
      <c r="F3" s="60"/>
      <c r="G3" s="34" t="s">
        <v>1</v>
      </c>
    </row>
    <row r="4" ht="20.25" customHeight="1" spans="1:7">
      <c r="A4" s="170" t="s">
        <v>173</v>
      </c>
      <c r="B4" s="171"/>
      <c r="C4" s="119" t="s">
        <v>55</v>
      </c>
      <c r="D4" s="172" t="s">
        <v>74</v>
      </c>
      <c r="E4" s="12"/>
      <c r="F4" s="13"/>
      <c r="G4" s="137" t="s">
        <v>75</v>
      </c>
    </row>
    <row r="5" ht="20.25" customHeight="1" spans="1:7">
      <c r="A5" s="173" t="s">
        <v>72</v>
      </c>
      <c r="B5" s="173" t="s">
        <v>73</v>
      </c>
      <c r="C5" s="29"/>
      <c r="D5" s="162" t="s">
        <v>57</v>
      </c>
      <c r="E5" s="162" t="s">
        <v>174</v>
      </c>
      <c r="F5" s="162" t="s">
        <v>175</v>
      </c>
      <c r="G5" s="125"/>
    </row>
    <row r="6" ht="19.5" customHeight="1" spans="1:7">
      <c r="A6" s="174" t="s">
        <v>176</v>
      </c>
      <c r="B6" s="174" t="s">
        <v>177</v>
      </c>
      <c r="C6" s="174" t="s">
        <v>178</v>
      </c>
      <c r="D6" s="175">
        <v>4</v>
      </c>
      <c r="E6" s="176" t="s">
        <v>179</v>
      </c>
      <c r="F6" s="176" t="s">
        <v>180</v>
      </c>
      <c r="G6" s="174" t="s">
        <v>181</v>
      </c>
    </row>
    <row r="7" ht="18" customHeight="1" spans="1:7">
      <c r="A7" s="131" t="s">
        <v>83</v>
      </c>
      <c r="B7" s="131" t="s">
        <v>84</v>
      </c>
      <c r="C7" s="23">
        <v>15854035.29</v>
      </c>
      <c r="D7" s="23">
        <v>14284035.29</v>
      </c>
      <c r="E7" s="23">
        <v>12833077.17</v>
      </c>
      <c r="F7" s="23">
        <v>1450958.12</v>
      </c>
      <c r="G7" s="23">
        <v>1570000</v>
      </c>
    </row>
    <row r="8" ht="18" customHeight="1" spans="1:7">
      <c r="A8" s="177" t="s">
        <v>85</v>
      </c>
      <c r="B8" s="177" t="s">
        <v>86</v>
      </c>
      <c r="C8" s="23">
        <v>15854035.29</v>
      </c>
      <c r="D8" s="23">
        <v>14284035.29</v>
      </c>
      <c r="E8" s="23">
        <v>12833077.17</v>
      </c>
      <c r="F8" s="23">
        <v>1450958.12</v>
      </c>
      <c r="G8" s="23">
        <v>1570000</v>
      </c>
    </row>
    <row r="9" ht="18" customHeight="1" spans="1:7">
      <c r="A9" s="132" t="s">
        <v>87</v>
      </c>
      <c r="B9" s="132" t="s">
        <v>88</v>
      </c>
      <c r="C9" s="23">
        <v>12717590.25</v>
      </c>
      <c r="D9" s="23">
        <v>12717590.25</v>
      </c>
      <c r="E9" s="23">
        <v>11340956.77</v>
      </c>
      <c r="F9" s="23">
        <v>1376633.48</v>
      </c>
      <c r="G9" s="23"/>
    </row>
    <row r="10" ht="18" customHeight="1" spans="1:7">
      <c r="A10" s="132" t="s">
        <v>89</v>
      </c>
      <c r="B10" s="132" t="s">
        <v>90</v>
      </c>
      <c r="C10" s="23">
        <v>350000</v>
      </c>
      <c r="D10" s="23"/>
      <c r="E10" s="23"/>
      <c r="F10" s="23"/>
      <c r="G10" s="23">
        <v>350000</v>
      </c>
    </row>
    <row r="11" ht="18" customHeight="1" spans="1:7">
      <c r="A11" s="132" t="s">
        <v>91</v>
      </c>
      <c r="B11" s="132" t="s">
        <v>92</v>
      </c>
      <c r="C11" s="23">
        <v>256800</v>
      </c>
      <c r="D11" s="23"/>
      <c r="E11" s="23"/>
      <c r="F11" s="23"/>
      <c r="G11" s="23">
        <v>256800</v>
      </c>
    </row>
    <row r="12" ht="18" customHeight="1" spans="1:7">
      <c r="A12" s="132" t="s">
        <v>93</v>
      </c>
      <c r="B12" s="132" t="s">
        <v>94</v>
      </c>
      <c r="C12" s="23">
        <v>150000</v>
      </c>
      <c r="D12" s="23"/>
      <c r="E12" s="23"/>
      <c r="F12" s="23"/>
      <c r="G12" s="23">
        <v>150000</v>
      </c>
    </row>
    <row r="13" ht="18" customHeight="1" spans="1:7">
      <c r="A13" s="132" t="s">
        <v>95</v>
      </c>
      <c r="B13" s="132" t="s">
        <v>96</v>
      </c>
      <c r="C13" s="23">
        <v>200000</v>
      </c>
      <c r="D13" s="23"/>
      <c r="E13" s="23"/>
      <c r="F13" s="23"/>
      <c r="G13" s="23">
        <v>200000</v>
      </c>
    </row>
    <row r="14" ht="18" customHeight="1" spans="1:7">
      <c r="A14" s="132" t="s">
        <v>97</v>
      </c>
      <c r="B14" s="132" t="s">
        <v>98</v>
      </c>
      <c r="C14" s="23">
        <v>126400</v>
      </c>
      <c r="D14" s="23"/>
      <c r="E14" s="23"/>
      <c r="F14" s="23"/>
      <c r="G14" s="23">
        <v>126400</v>
      </c>
    </row>
    <row r="15" ht="18" customHeight="1" spans="1:7">
      <c r="A15" s="132" t="s">
        <v>99</v>
      </c>
      <c r="B15" s="132" t="s">
        <v>100</v>
      </c>
      <c r="C15" s="23">
        <v>1566445.04</v>
      </c>
      <c r="D15" s="23">
        <v>1566445.04</v>
      </c>
      <c r="E15" s="23">
        <v>1492120.4</v>
      </c>
      <c r="F15" s="23">
        <v>74324.64</v>
      </c>
      <c r="G15" s="23"/>
    </row>
    <row r="16" ht="18" customHeight="1" spans="1:7">
      <c r="A16" s="132" t="s">
        <v>101</v>
      </c>
      <c r="B16" s="132" t="s">
        <v>102</v>
      </c>
      <c r="C16" s="23">
        <v>486800</v>
      </c>
      <c r="D16" s="23"/>
      <c r="E16" s="23"/>
      <c r="F16" s="23"/>
      <c r="G16" s="23">
        <v>486800</v>
      </c>
    </row>
    <row r="17" ht="18" customHeight="1" spans="1:7">
      <c r="A17" s="131" t="s">
        <v>103</v>
      </c>
      <c r="B17" s="131" t="s">
        <v>104</v>
      </c>
      <c r="C17" s="23">
        <v>3609877.16</v>
      </c>
      <c r="D17" s="23">
        <v>3609877.16</v>
      </c>
      <c r="E17" s="23">
        <v>3563677.16</v>
      </c>
      <c r="F17" s="23">
        <v>46200</v>
      </c>
      <c r="G17" s="23"/>
    </row>
    <row r="18" ht="18" customHeight="1" spans="1:7">
      <c r="A18" s="177" t="s">
        <v>105</v>
      </c>
      <c r="B18" s="177" t="s">
        <v>106</v>
      </c>
      <c r="C18" s="23">
        <v>3575577.16</v>
      </c>
      <c r="D18" s="23">
        <v>3575577.16</v>
      </c>
      <c r="E18" s="23">
        <v>3529377.16</v>
      </c>
      <c r="F18" s="23">
        <v>46200</v>
      </c>
      <c r="G18" s="23"/>
    </row>
    <row r="19" ht="18" customHeight="1" spans="1:7">
      <c r="A19" s="132" t="s">
        <v>107</v>
      </c>
      <c r="B19" s="132" t="s">
        <v>108</v>
      </c>
      <c r="C19" s="23">
        <v>1731265.8</v>
      </c>
      <c r="D19" s="23">
        <v>1731265.8</v>
      </c>
      <c r="E19" s="23">
        <v>1685065.8</v>
      </c>
      <c r="F19" s="23">
        <v>46200</v>
      </c>
      <c r="G19" s="23"/>
    </row>
    <row r="20" ht="18" customHeight="1" spans="1:7">
      <c r="A20" s="132" t="s">
        <v>109</v>
      </c>
      <c r="B20" s="132" t="s">
        <v>110</v>
      </c>
      <c r="C20" s="23">
        <v>1844311.36</v>
      </c>
      <c r="D20" s="23">
        <v>1844311.36</v>
      </c>
      <c r="E20" s="23">
        <v>1844311.36</v>
      </c>
      <c r="F20" s="23"/>
      <c r="G20" s="23"/>
    </row>
    <row r="21" ht="18" customHeight="1" spans="1:7">
      <c r="A21" s="177" t="s">
        <v>113</v>
      </c>
      <c r="B21" s="177" t="s">
        <v>114</v>
      </c>
      <c r="C21" s="23">
        <v>34300</v>
      </c>
      <c r="D21" s="23">
        <v>34300</v>
      </c>
      <c r="E21" s="23">
        <v>34300</v>
      </c>
      <c r="F21" s="23"/>
      <c r="G21" s="23"/>
    </row>
    <row r="22" ht="18" customHeight="1" spans="1:7">
      <c r="A22" s="132" t="s">
        <v>115</v>
      </c>
      <c r="B22" s="132" t="s">
        <v>116</v>
      </c>
      <c r="C22" s="23">
        <v>34300</v>
      </c>
      <c r="D22" s="23">
        <v>34300</v>
      </c>
      <c r="E22" s="23">
        <v>34300</v>
      </c>
      <c r="F22" s="23"/>
      <c r="G22" s="23"/>
    </row>
    <row r="23" ht="18" customHeight="1" spans="1:7">
      <c r="A23" s="131" t="s">
        <v>117</v>
      </c>
      <c r="B23" s="131" t="s">
        <v>118</v>
      </c>
      <c r="C23" s="23">
        <v>1386727.44</v>
      </c>
      <c r="D23" s="23">
        <v>1386727.44</v>
      </c>
      <c r="E23" s="23">
        <v>1386727.44</v>
      </c>
      <c r="F23" s="23"/>
      <c r="G23" s="23"/>
    </row>
    <row r="24" ht="18" customHeight="1" spans="1:7">
      <c r="A24" s="177" t="s">
        <v>119</v>
      </c>
      <c r="B24" s="177" t="s">
        <v>120</v>
      </c>
      <c r="C24" s="23">
        <v>1386727.44</v>
      </c>
      <c r="D24" s="23">
        <v>1386727.44</v>
      </c>
      <c r="E24" s="23">
        <v>1386727.44</v>
      </c>
      <c r="F24" s="23"/>
      <c r="G24" s="23"/>
    </row>
    <row r="25" ht="18" customHeight="1" spans="1:7">
      <c r="A25" s="132" t="s">
        <v>121</v>
      </c>
      <c r="B25" s="132" t="s">
        <v>122</v>
      </c>
      <c r="C25" s="23">
        <v>728908.58</v>
      </c>
      <c r="D25" s="23">
        <v>728908.58</v>
      </c>
      <c r="E25" s="23">
        <v>728908.58</v>
      </c>
      <c r="F25" s="23"/>
      <c r="G25" s="23"/>
    </row>
    <row r="26" ht="18" customHeight="1" spans="1:7">
      <c r="A26" s="132" t="s">
        <v>123</v>
      </c>
      <c r="B26" s="132" t="s">
        <v>124</v>
      </c>
      <c r="C26" s="23">
        <v>89504.59</v>
      </c>
      <c r="D26" s="23">
        <v>89504.59</v>
      </c>
      <c r="E26" s="23">
        <v>89504.59</v>
      </c>
      <c r="F26" s="23"/>
      <c r="G26" s="23"/>
    </row>
    <row r="27" ht="18" customHeight="1" spans="1:7">
      <c r="A27" s="132" t="s">
        <v>125</v>
      </c>
      <c r="B27" s="132" t="s">
        <v>126</v>
      </c>
      <c r="C27" s="23">
        <v>498268.38</v>
      </c>
      <c r="D27" s="23">
        <v>498268.38</v>
      </c>
      <c r="E27" s="23">
        <v>498268.38</v>
      </c>
      <c r="F27" s="23"/>
      <c r="G27" s="23"/>
    </row>
    <row r="28" ht="18" customHeight="1" spans="1:7">
      <c r="A28" s="132" t="s">
        <v>127</v>
      </c>
      <c r="B28" s="132" t="s">
        <v>128</v>
      </c>
      <c r="C28" s="23">
        <v>70045.89</v>
      </c>
      <c r="D28" s="23">
        <v>70045.89</v>
      </c>
      <c r="E28" s="23">
        <v>70045.89</v>
      </c>
      <c r="F28" s="23"/>
      <c r="G28" s="23"/>
    </row>
    <row r="29" ht="18" customHeight="1" spans="1:7">
      <c r="A29" s="131" t="s">
        <v>129</v>
      </c>
      <c r="B29" s="131" t="s">
        <v>130</v>
      </c>
      <c r="C29" s="23">
        <v>1592365.68</v>
      </c>
      <c r="D29" s="23">
        <v>1592365.68</v>
      </c>
      <c r="E29" s="23">
        <v>1592365.68</v>
      </c>
      <c r="F29" s="23"/>
      <c r="G29" s="23"/>
    </row>
    <row r="30" ht="18" customHeight="1" spans="1:7">
      <c r="A30" s="177" t="s">
        <v>131</v>
      </c>
      <c r="B30" s="177" t="s">
        <v>132</v>
      </c>
      <c r="C30" s="23">
        <v>1592365.68</v>
      </c>
      <c r="D30" s="23">
        <v>1592365.68</v>
      </c>
      <c r="E30" s="23">
        <v>1592365.68</v>
      </c>
      <c r="F30" s="23"/>
      <c r="G30" s="23"/>
    </row>
    <row r="31" ht="18" customHeight="1" spans="1:7">
      <c r="A31" s="132" t="s">
        <v>133</v>
      </c>
      <c r="B31" s="132" t="s">
        <v>134</v>
      </c>
      <c r="C31" s="23">
        <v>1592365.68</v>
      </c>
      <c r="D31" s="23">
        <v>1592365.68</v>
      </c>
      <c r="E31" s="23">
        <v>1592365.68</v>
      </c>
      <c r="F31" s="23"/>
      <c r="G31" s="23"/>
    </row>
    <row r="32" ht="18" customHeight="1" spans="1:7">
      <c r="A32" s="46" t="s">
        <v>55</v>
      </c>
      <c r="B32" s="46"/>
      <c r="C32" s="23">
        <v>22443005.57</v>
      </c>
      <c r="D32" s="23">
        <v>20873005.57</v>
      </c>
      <c r="E32" s="23">
        <v>19375847.45</v>
      </c>
      <c r="F32" s="23">
        <v>1497158.12</v>
      </c>
      <c r="G32" s="23">
        <v>1570000</v>
      </c>
    </row>
  </sheetData>
  <mergeCells count="7">
    <mergeCell ref="A2:G2"/>
    <mergeCell ref="A3:E3"/>
    <mergeCell ref="A4:B4"/>
    <mergeCell ref="D4:F4"/>
    <mergeCell ref="A32:B32"/>
    <mergeCell ref="C4:C5"/>
    <mergeCell ref="G4:G5"/>
  </mergeCells>
  <printOptions horizontalCentered="1"/>
  <pageMargins left="0.357638888888889" right="0.357638888888889" top="0.60625" bottom="0.409027777777778" header="0.5" footer="0.5"/>
  <pageSetup paperSize="9" scale="8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ummaryRight="0"/>
  </sheetPr>
  <dimension ref="A1:G11"/>
  <sheetViews>
    <sheetView showZeros="0" workbookViewId="0">
      <selection activeCell="A1" sqref="A1"/>
    </sheetView>
  </sheetViews>
  <sheetFormatPr defaultColWidth="9.13888888888889" defaultRowHeight="14.25" customHeight="1" outlineLevelCol="6"/>
  <cols>
    <col min="1" max="1" width="23.5740740740741" customWidth="1"/>
    <col min="2" max="7" width="22.8518518518519" customWidth="1"/>
  </cols>
  <sheetData>
    <row r="1" ht="15" customHeight="1" spans="1:7">
      <c r="A1" s="156"/>
      <c r="B1" s="157"/>
      <c r="C1" s="157"/>
      <c r="D1" s="158"/>
      <c r="G1" s="159" t="s">
        <v>182</v>
      </c>
    </row>
    <row r="2" ht="39" customHeight="1" spans="1:7">
      <c r="A2" s="160" t="str">
        <f>"2025"&amp;"年“三公”经费支出预算表"</f>
        <v>2025年“三公”经费支出预算表</v>
      </c>
      <c r="B2" s="72"/>
      <c r="C2" s="72"/>
      <c r="D2" s="72"/>
      <c r="E2" s="72"/>
      <c r="F2" s="72"/>
      <c r="G2" s="72"/>
    </row>
    <row r="3" ht="18.75" customHeight="1" spans="1:7">
      <c r="A3" s="36" t="str">
        <f>"单位名称："&amp;"临沧市市场监督管理局"</f>
        <v>单位名称：临沧市市场监督管理局</v>
      </c>
      <c r="B3" s="157"/>
      <c r="C3" s="157"/>
      <c r="D3" s="77"/>
      <c r="E3" s="2"/>
      <c r="G3" s="159" t="s">
        <v>183</v>
      </c>
    </row>
    <row r="4" ht="18.75" customHeight="1" spans="1:7">
      <c r="A4" s="9" t="s">
        <v>184</v>
      </c>
      <c r="B4" s="9" t="s">
        <v>185</v>
      </c>
      <c r="C4" s="27" t="s">
        <v>186</v>
      </c>
      <c r="D4" s="11" t="s">
        <v>187</v>
      </c>
      <c r="E4" s="12"/>
      <c r="F4" s="13"/>
      <c r="G4" s="27" t="s">
        <v>188</v>
      </c>
    </row>
    <row r="5" ht="18.75" customHeight="1" spans="1:7">
      <c r="A5" s="16"/>
      <c r="B5" s="161"/>
      <c r="C5" s="29"/>
      <c r="D5" s="162" t="s">
        <v>57</v>
      </c>
      <c r="E5" s="162" t="s">
        <v>189</v>
      </c>
      <c r="F5" s="162" t="s">
        <v>190</v>
      </c>
      <c r="G5" s="29"/>
    </row>
    <row r="6" ht="18.75" customHeight="1" spans="1:7">
      <c r="A6" s="54" t="s">
        <v>55</v>
      </c>
      <c r="B6" s="163">
        <v>1</v>
      </c>
      <c r="C6" s="164">
        <v>2</v>
      </c>
      <c r="D6" s="165">
        <v>3</v>
      </c>
      <c r="E6" s="165">
        <v>4</v>
      </c>
      <c r="F6" s="165">
        <v>5</v>
      </c>
      <c r="G6" s="164">
        <v>6</v>
      </c>
    </row>
    <row r="7" ht="18.75" customHeight="1" spans="1:7">
      <c r="A7" s="54" t="s">
        <v>55</v>
      </c>
      <c r="B7" s="166">
        <v>215000</v>
      </c>
      <c r="C7" s="166"/>
      <c r="D7" s="166">
        <v>200000</v>
      </c>
      <c r="E7" s="166"/>
      <c r="F7" s="166">
        <v>200000</v>
      </c>
      <c r="G7" s="166">
        <v>15000</v>
      </c>
    </row>
    <row r="8" ht="18.75" customHeight="1" spans="1:7">
      <c r="A8" s="167" t="s">
        <v>191</v>
      </c>
      <c r="B8" s="166"/>
      <c r="C8" s="166"/>
      <c r="D8" s="166"/>
      <c r="E8" s="166"/>
      <c r="F8" s="166"/>
      <c r="G8" s="166"/>
    </row>
    <row r="9" ht="18.75" customHeight="1" spans="1:7">
      <c r="A9" s="167" t="s">
        <v>192</v>
      </c>
      <c r="B9" s="166">
        <v>215000</v>
      </c>
      <c r="C9" s="166"/>
      <c r="D9" s="166">
        <v>200000</v>
      </c>
      <c r="E9" s="166"/>
      <c r="F9" s="166">
        <v>200000</v>
      </c>
      <c r="G9" s="166">
        <v>15000</v>
      </c>
    </row>
    <row r="10" ht="18.75" customHeight="1" spans="1:7">
      <c r="A10" s="167" t="s">
        <v>193</v>
      </c>
      <c r="B10" s="166"/>
      <c r="C10" s="166"/>
      <c r="D10" s="166"/>
      <c r="E10" s="166"/>
      <c r="F10" s="166"/>
      <c r="G10" s="166"/>
    </row>
    <row r="11" ht="18.75" customHeight="1" spans="1:7">
      <c r="A11" s="167" t="s">
        <v>194</v>
      </c>
      <c r="B11" s="166"/>
      <c r="C11" s="166"/>
      <c r="D11" s="166"/>
      <c r="E11" s="166"/>
      <c r="F11" s="166"/>
      <c r="G11" s="166"/>
    </row>
  </sheetData>
  <mergeCells count="7">
    <mergeCell ref="A2:G2"/>
    <mergeCell ref="A3:D3"/>
    <mergeCell ref="D4:F4"/>
    <mergeCell ref="A4:A6"/>
    <mergeCell ref="B4:B5"/>
    <mergeCell ref="C4:C5"/>
    <mergeCell ref="G4:G5"/>
  </mergeCells>
  <printOptions horizontalCentered="1"/>
  <pageMargins left="0.357638888888889" right="0.357638888888889" top="0.60625" bottom="0.409027777777778" header="0.5" footer="0.5"/>
  <pageSetup paperSize="9" scale="9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ummaryRight="0"/>
  </sheetPr>
  <dimension ref="A1:W55"/>
  <sheetViews>
    <sheetView showZeros="0" workbookViewId="0">
      <selection activeCell="E58" sqref="E58"/>
    </sheetView>
  </sheetViews>
  <sheetFormatPr defaultColWidth="9.13888888888889" defaultRowHeight="14.25" customHeight="1"/>
  <cols>
    <col min="1" max="1" width="10.712962962963" customWidth="1"/>
    <col min="2" max="2" width="21.287037037037" customWidth="1"/>
    <col min="3" max="3" width="18.1388888888889" customWidth="1"/>
    <col min="4" max="4" width="8.13888888888889" customWidth="1"/>
    <col min="5" max="5" width="24.5740740740741" customWidth="1"/>
    <col min="6" max="6" width="8.42592592592593" customWidth="1"/>
    <col min="7" max="7" width="28.5740740740741" customWidth="1"/>
    <col min="8" max="9" width="14" customWidth="1"/>
    <col min="10" max="10" width="6.13888888888889" customWidth="1"/>
    <col min="11" max="11" width="6.42592592592593" customWidth="1"/>
    <col min="12" max="12" width="14.287037037037" customWidth="1"/>
    <col min="13" max="13" width="5.57407407407407" customWidth="1"/>
    <col min="14" max="14" width="8.28703703703704" customWidth="1"/>
    <col min="15" max="15" width="7.28703703703704" customWidth="1"/>
    <col min="16" max="17" width="6.42592592592593" customWidth="1"/>
    <col min="18" max="18" width="5.71296296296296" customWidth="1"/>
    <col min="19" max="19" width="6.28703703703704" customWidth="1"/>
    <col min="20" max="20" width="7.28703703703704" customWidth="1"/>
    <col min="21" max="21" width="6.71296296296296" customWidth="1"/>
    <col min="22" max="22" width="6.86111111111111" customWidth="1"/>
    <col min="23" max="23" width="6" customWidth="1"/>
  </cols>
  <sheetData>
    <row r="1" ht="18.75" customHeight="1" spans="1:23">
      <c r="A1" s="59"/>
      <c r="B1" s="140"/>
      <c r="C1" s="59"/>
      <c r="D1" s="141"/>
      <c r="E1" s="141"/>
      <c r="F1" s="141"/>
      <c r="G1" s="141"/>
      <c r="H1" s="142"/>
      <c r="I1" s="142"/>
      <c r="J1" s="142"/>
      <c r="K1" s="142"/>
      <c r="L1" s="142"/>
      <c r="M1" s="142"/>
      <c r="N1" s="77"/>
      <c r="O1" s="77"/>
      <c r="P1" s="77"/>
      <c r="Q1" s="142"/>
      <c r="R1" s="59"/>
      <c r="S1" s="59"/>
      <c r="T1" s="59"/>
      <c r="U1" s="140"/>
      <c r="V1" s="153" t="s">
        <v>195</v>
      </c>
      <c r="W1" s="154"/>
    </row>
    <row r="2" ht="39.75" customHeight="1" spans="1:23">
      <c r="A2" s="115" t="str">
        <f>"2025"&amp;"年部门基本支出预算表"</f>
        <v>2025年部门基本支出预算表</v>
      </c>
      <c r="B2" s="81"/>
      <c r="C2" s="81"/>
      <c r="D2" s="81"/>
      <c r="E2" s="81"/>
      <c r="F2" s="81"/>
      <c r="G2" s="81"/>
      <c r="H2" s="81"/>
      <c r="I2" s="81"/>
      <c r="J2" s="81"/>
      <c r="K2" s="81"/>
      <c r="L2" s="81"/>
      <c r="M2" s="81"/>
      <c r="N2" s="80"/>
      <c r="O2" s="80"/>
      <c r="P2" s="80"/>
      <c r="Q2" s="81"/>
      <c r="R2" s="81"/>
      <c r="S2" s="81"/>
      <c r="T2" s="81"/>
      <c r="U2" s="81"/>
      <c r="V2" s="81"/>
      <c r="W2" s="81"/>
    </row>
    <row r="3" ht="18.75" customHeight="1" spans="1:23">
      <c r="A3" s="143" t="str">
        <f>"单位名称："&amp;"临沧市市场监督管理局"</f>
        <v>单位名称：临沧市市场监督管理局</v>
      </c>
      <c r="B3" s="144"/>
      <c r="C3" s="144"/>
      <c r="D3" s="144"/>
      <c r="E3" s="144"/>
      <c r="F3" s="144"/>
      <c r="G3" s="144"/>
      <c r="H3" s="145"/>
      <c r="I3" s="145"/>
      <c r="J3" s="145"/>
      <c r="K3" s="145"/>
      <c r="L3" s="145"/>
      <c r="M3" s="145"/>
      <c r="N3" s="63"/>
      <c r="O3" s="63"/>
      <c r="P3" s="63"/>
      <c r="Q3" s="145"/>
      <c r="R3" s="59"/>
      <c r="S3" s="59"/>
      <c r="T3" s="59"/>
      <c r="U3" s="140"/>
      <c r="V3" s="153" t="s">
        <v>183</v>
      </c>
      <c r="W3" s="154"/>
    </row>
    <row r="4" ht="18" customHeight="1" spans="1:23">
      <c r="A4" s="9" t="s">
        <v>196</v>
      </c>
      <c r="B4" s="9" t="s">
        <v>197</v>
      </c>
      <c r="C4" s="9" t="s">
        <v>198</v>
      </c>
      <c r="D4" s="9" t="s">
        <v>199</v>
      </c>
      <c r="E4" s="9" t="s">
        <v>200</v>
      </c>
      <c r="F4" s="9" t="s">
        <v>201</v>
      </c>
      <c r="G4" s="9" t="s">
        <v>202</v>
      </c>
      <c r="H4" s="146" t="s">
        <v>203</v>
      </c>
      <c r="I4" s="149" t="s">
        <v>203</v>
      </c>
      <c r="J4" s="149"/>
      <c r="K4" s="149"/>
      <c r="L4" s="149"/>
      <c r="M4" s="149"/>
      <c r="N4" s="150"/>
      <c r="O4" s="150"/>
      <c r="P4" s="150"/>
      <c r="Q4" s="149" t="s">
        <v>61</v>
      </c>
      <c r="R4" s="149" t="s">
        <v>77</v>
      </c>
      <c r="S4" s="149"/>
      <c r="T4" s="149"/>
      <c r="U4" s="149"/>
      <c r="V4" s="149"/>
      <c r="W4" s="155"/>
    </row>
    <row r="5" ht="18" customHeight="1" spans="1:23">
      <c r="A5" s="14"/>
      <c r="B5" s="14"/>
      <c r="C5" s="14"/>
      <c r="D5" s="14"/>
      <c r="E5" s="14"/>
      <c r="F5" s="14"/>
      <c r="G5" s="14"/>
      <c r="H5" s="9" t="s">
        <v>204</v>
      </c>
      <c r="I5" s="151" t="s">
        <v>58</v>
      </c>
      <c r="J5" s="85"/>
      <c r="K5" s="85"/>
      <c r="L5" s="85"/>
      <c r="M5" s="152"/>
      <c r="N5" s="39" t="s">
        <v>205</v>
      </c>
      <c r="O5" s="40"/>
      <c r="P5" s="41"/>
      <c r="Q5" s="9" t="s">
        <v>61</v>
      </c>
      <c r="R5" s="151" t="s">
        <v>77</v>
      </c>
      <c r="S5" s="85" t="s">
        <v>64</v>
      </c>
      <c r="T5" s="85" t="s">
        <v>77</v>
      </c>
      <c r="U5" s="85" t="s">
        <v>66</v>
      </c>
      <c r="V5" s="85" t="s">
        <v>67</v>
      </c>
      <c r="W5" s="152" t="s">
        <v>68</v>
      </c>
    </row>
    <row r="6" ht="18.75" customHeight="1" spans="1:23">
      <c r="A6" s="15"/>
      <c r="B6" s="15"/>
      <c r="C6" s="15"/>
      <c r="D6" s="15"/>
      <c r="E6" s="15"/>
      <c r="F6" s="15"/>
      <c r="G6" s="15"/>
      <c r="H6" s="15"/>
      <c r="I6" s="151" t="s">
        <v>206</v>
      </c>
      <c r="J6" s="9" t="s">
        <v>207</v>
      </c>
      <c r="K6" s="9" t="s">
        <v>208</v>
      </c>
      <c r="L6" s="9" t="s">
        <v>209</v>
      </c>
      <c r="M6" s="9" t="s">
        <v>210</v>
      </c>
      <c r="N6" s="9" t="s">
        <v>58</v>
      </c>
      <c r="O6" s="9" t="s">
        <v>59</v>
      </c>
      <c r="P6" s="9" t="s">
        <v>60</v>
      </c>
      <c r="Q6" s="15"/>
      <c r="R6" s="9" t="s">
        <v>57</v>
      </c>
      <c r="S6" s="9" t="s">
        <v>64</v>
      </c>
      <c r="T6" s="9" t="s">
        <v>65</v>
      </c>
      <c r="U6" s="9" t="s">
        <v>66</v>
      </c>
      <c r="V6" s="9" t="s">
        <v>67</v>
      </c>
      <c r="W6" s="9" t="s">
        <v>68</v>
      </c>
    </row>
    <row r="7" ht="58" customHeight="1" spans="1:23">
      <c r="A7" s="16"/>
      <c r="B7" s="16"/>
      <c r="C7" s="16"/>
      <c r="D7" s="16"/>
      <c r="E7" s="16"/>
      <c r="F7" s="16"/>
      <c r="G7" s="16"/>
      <c r="H7" s="16"/>
      <c r="I7" s="102"/>
      <c r="J7" s="16" t="s">
        <v>211</v>
      </c>
      <c r="K7" s="16" t="s">
        <v>208</v>
      </c>
      <c r="L7" s="16" t="s">
        <v>209</v>
      </c>
      <c r="M7" s="16" t="s">
        <v>210</v>
      </c>
      <c r="N7" s="16" t="s">
        <v>208</v>
      </c>
      <c r="O7" s="16" t="s">
        <v>209</v>
      </c>
      <c r="P7" s="16" t="s">
        <v>210</v>
      </c>
      <c r="Q7" s="16" t="s">
        <v>61</v>
      </c>
      <c r="R7" s="16" t="s">
        <v>57</v>
      </c>
      <c r="S7" s="16" t="s">
        <v>64</v>
      </c>
      <c r="T7" s="16" t="s">
        <v>212</v>
      </c>
      <c r="U7" s="16" t="s">
        <v>66</v>
      </c>
      <c r="V7" s="16" t="s">
        <v>67</v>
      </c>
      <c r="W7" s="16" t="s">
        <v>68</v>
      </c>
    </row>
    <row r="8" ht="19.5" customHeight="1" spans="1:23">
      <c r="A8" s="147">
        <v>1</v>
      </c>
      <c r="B8" s="147">
        <v>2</v>
      </c>
      <c r="C8" s="147">
        <v>3</v>
      </c>
      <c r="D8" s="147">
        <v>4</v>
      </c>
      <c r="E8" s="147">
        <v>5</v>
      </c>
      <c r="F8" s="147">
        <v>6</v>
      </c>
      <c r="G8" s="147">
        <v>7</v>
      </c>
      <c r="H8" s="147">
        <v>8</v>
      </c>
      <c r="I8" s="147">
        <v>9</v>
      </c>
      <c r="J8" s="147">
        <v>10</v>
      </c>
      <c r="K8" s="147">
        <v>11</v>
      </c>
      <c r="L8" s="147">
        <v>12</v>
      </c>
      <c r="M8" s="147">
        <v>13</v>
      </c>
      <c r="N8" s="147">
        <v>14</v>
      </c>
      <c r="O8" s="147">
        <v>15</v>
      </c>
      <c r="P8" s="147">
        <v>16</v>
      </c>
      <c r="Q8" s="147">
        <v>17</v>
      </c>
      <c r="R8" s="147">
        <v>18</v>
      </c>
      <c r="S8" s="147">
        <v>19</v>
      </c>
      <c r="T8" s="147">
        <v>20</v>
      </c>
      <c r="U8" s="147">
        <v>21</v>
      </c>
      <c r="V8" s="147">
        <v>22</v>
      </c>
      <c r="W8" s="147">
        <v>23</v>
      </c>
    </row>
    <row r="9" ht="43" customHeight="1" spans="1:23">
      <c r="A9" s="30" t="s">
        <v>70</v>
      </c>
      <c r="B9" s="30"/>
      <c r="C9" s="30"/>
      <c r="D9" s="30"/>
      <c r="E9" s="30"/>
      <c r="F9" s="30"/>
      <c r="G9" s="30"/>
      <c r="H9" s="70">
        <v>20873005.57</v>
      </c>
      <c r="I9" s="70">
        <v>20873005.57</v>
      </c>
      <c r="J9" s="70"/>
      <c r="K9" s="70"/>
      <c r="L9" s="70">
        <v>20873005.57</v>
      </c>
      <c r="M9" s="70"/>
      <c r="N9" s="70"/>
      <c r="O9" s="70"/>
      <c r="P9" s="70"/>
      <c r="Q9" s="70"/>
      <c r="R9" s="70"/>
      <c r="S9" s="70"/>
      <c r="T9" s="70"/>
      <c r="U9" s="70"/>
      <c r="V9" s="70"/>
      <c r="W9" s="70"/>
    </row>
    <row r="10" ht="21" customHeight="1" spans="1:23">
      <c r="A10" s="30"/>
      <c r="B10" s="20" t="s">
        <v>213</v>
      </c>
      <c r="C10" s="20" t="s">
        <v>214</v>
      </c>
      <c r="D10" s="20" t="s">
        <v>87</v>
      </c>
      <c r="E10" s="20" t="s">
        <v>88</v>
      </c>
      <c r="F10" s="20" t="s">
        <v>215</v>
      </c>
      <c r="G10" s="20" t="s">
        <v>216</v>
      </c>
      <c r="H10" s="70">
        <v>4240728</v>
      </c>
      <c r="I10" s="70">
        <v>4240728</v>
      </c>
      <c r="J10" s="70"/>
      <c r="K10" s="70"/>
      <c r="L10" s="70">
        <v>4240728</v>
      </c>
      <c r="M10" s="70"/>
      <c r="N10" s="70"/>
      <c r="O10" s="70"/>
      <c r="P10" s="70"/>
      <c r="Q10" s="70"/>
      <c r="R10" s="70"/>
      <c r="S10" s="70"/>
      <c r="T10" s="70"/>
      <c r="U10" s="70"/>
      <c r="V10" s="70"/>
      <c r="W10" s="70"/>
    </row>
    <row r="11" ht="21" customHeight="1" spans="1:23">
      <c r="A11" s="148"/>
      <c r="B11" s="20" t="s">
        <v>217</v>
      </c>
      <c r="C11" s="20" t="s">
        <v>218</v>
      </c>
      <c r="D11" s="20" t="s">
        <v>99</v>
      </c>
      <c r="E11" s="20" t="s">
        <v>100</v>
      </c>
      <c r="F11" s="20" t="s">
        <v>215</v>
      </c>
      <c r="G11" s="20" t="s">
        <v>216</v>
      </c>
      <c r="H11" s="70">
        <v>568704</v>
      </c>
      <c r="I11" s="70">
        <v>568704</v>
      </c>
      <c r="J11" s="70"/>
      <c r="K11" s="70"/>
      <c r="L11" s="70">
        <v>568704</v>
      </c>
      <c r="M11" s="70"/>
      <c r="N11" s="70"/>
      <c r="O11" s="70"/>
      <c r="P11" s="70"/>
      <c r="Q11" s="70"/>
      <c r="R11" s="70"/>
      <c r="S11" s="70"/>
      <c r="T11" s="70"/>
      <c r="U11" s="70"/>
      <c r="V11" s="70"/>
      <c r="W11" s="70"/>
    </row>
    <row r="12" ht="21" customHeight="1" spans="1:23">
      <c r="A12" s="148"/>
      <c r="B12" s="20" t="s">
        <v>213</v>
      </c>
      <c r="C12" s="20" t="s">
        <v>214</v>
      </c>
      <c r="D12" s="20" t="s">
        <v>87</v>
      </c>
      <c r="E12" s="20" t="s">
        <v>88</v>
      </c>
      <c r="F12" s="20" t="s">
        <v>219</v>
      </c>
      <c r="G12" s="20" t="s">
        <v>220</v>
      </c>
      <c r="H12" s="70">
        <v>4952496</v>
      </c>
      <c r="I12" s="70">
        <v>4952496</v>
      </c>
      <c r="J12" s="70"/>
      <c r="K12" s="70"/>
      <c r="L12" s="70">
        <v>4952496</v>
      </c>
      <c r="M12" s="70"/>
      <c r="N12" s="70"/>
      <c r="O12" s="70"/>
      <c r="P12" s="70"/>
      <c r="Q12" s="70"/>
      <c r="R12" s="70"/>
      <c r="S12" s="70"/>
      <c r="T12" s="70"/>
      <c r="U12" s="70"/>
      <c r="V12" s="70"/>
      <c r="W12" s="70"/>
    </row>
    <row r="13" ht="21" customHeight="1" spans="1:23">
      <c r="A13" s="148"/>
      <c r="B13" s="20" t="s">
        <v>217</v>
      </c>
      <c r="C13" s="20" t="s">
        <v>218</v>
      </c>
      <c r="D13" s="20" t="s">
        <v>99</v>
      </c>
      <c r="E13" s="20" t="s">
        <v>100</v>
      </c>
      <c r="F13" s="20" t="s">
        <v>219</v>
      </c>
      <c r="G13" s="20" t="s">
        <v>220</v>
      </c>
      <c r="H13" s="70">
        <v>44220</v>
      </c>
      <c r="I13" s="70">
        <v>44220</v>
      </c>
      <c r="J13" s="70"/>
      <c r="K13" s="70"/>
      <c r="L13" s="70">
        <v>44220</v>
      </c>
      <c r="M13" s="70"/>
      <c r="N13" s="70"/>
      <c r="O13" s="70"/>
      <c r="P13" s="70"/>
      <c r="Q13" s="70"/>
      <c r="R13" s="70"/>
      <c r="S13" s="70"/>
      <c r="T13" s="70"/>
      <c r="U13" s="70"/>
      <c r="V13" s="70"/>
      <c r="W13" s="70"/>
    </row>
    <row r="14" ht="21" customHeight="1" spans="1:23">
      <c r="A14" s="148"/>
      <c r="B14" s="20" t="s">
        <v>221</v>
      </c>
      <c r="C14" s="20" t="s">
        <v>222</v>
      </c>
      <c r="D14" s="20" t="s">
        <v>87</v>
      </c>
      <c r="E14" s="20" t="s">
        <v>88</v>
      </c>
      <c r="F14" s="20" t="s">
        <v>223</v>
      </c>
      <c r="G14" s="20" t="s">
        <v>224</v>
      </c>
      <c r="H14" s="70">
        <v>1789800</v>
      </c>
      <c r="I14" s="70">
        <v>1789800</v>
      </c>
      <c r="J14" s="70"/>
      <c r="K14" s="70"/>
      <c r="L14" s="70">
        <v>1789800</v>
      </c>
      <c r="M14" s="70"/>
      <c r="N14" s="70"/>
      <c r="O14" s="70"/>
      <c r="P14" s="70"/>
      <c r="Q14" s="70"/>
      <c r="R14" s="70"/>
      <c r="S14" s="70"/>
      <c r="T14" s="70"/>
      <c r="U14" s="70"/>
      <c r="V14" s="70"/>
      <c r="W14" s="70"/>
    </row>
    <row r="15" ht="21" customHeight="1" spans="1:23">
      <c r="A15" s="148"/>
      <c r="B15" s="20" t="s">
        <v>213</v>
      </c>
      <c r="C15" s="20" t="s">
        <v>214</v>
      </c>
      <c r="D15" s="20" t="s">
        <v>87</v>
      </c>
      <c r="E15" s="20" t="s">
        <v>88</v>
      </c>
      <c r="F15" s="20" t="s">
        <v>223</v>
      </c>
      <c r="G15" s="20" t="s">
        <v>224</v>
      </c>
      <c r="H15" s="70">
        <v>353394</v>
      </c>
      <c r="I15" s="70">
        <v>353394</v>
      </c>
      <c r="J15" s="70"/>
      <c r="K15" s="70"/>
      <c r="L15" s="70">
        <v>353394</v>
      </c>
      <c r="M15" s="70"/>
      <c r="N15" s="70"/>
      <c r="O15" s="70"/>
      <c r="P15" s="70"/>
      <c r="Q15" s="70"/>
      <c r="R15" s="70"/>
      <c r="S15" s="70"/>
      <c r="T15" s="70"/>
      <c r="U15" s="70"/>
      <c r="V15" s="70"/>
      <c r="W15" s="70"/>
    </row>
    <row r="16" ht="36" customHeight="1" spans="1:23">
      <c r="A16" s="148"/>
      <c r="B16" s="20" t="s">
        <v>225</v>
      </c>
      <c r="C16" s="20" t="s">
        <v>226</v>
      </c>
      <c r="D16" s="20" t="s">
        <v>99</v>
      </c>
      <c r="E16" s="20" t="s">
        <v>100</v>
      </c>
      <c r="F16" s="20" t="s">
        <v>227</v>
      </c>
      <c r="G16" s="20" t="s">
        <v>228</v>
      </c>
      <c r="H16" s="70">
        <v>270000</v>
      </c>
      <c r="I16" s="70">
        <v>270000</v>
      </c>
      <c r="J16" s="70"/>
      <c r="K16" s="70"/>
      <c r="L16" s="70">
        <v>270000</v>
      </c>
      <c r="M16" s="70"/>
      <c r="N16" s="70"/>
      <c r="O16" s="70"/>
      <c r="P16" s="70"/>
      <c r="Q16" s="70"/>
      <c r="R16" s="70"/>
      <c r="S16" s="70"/>
      <c r="T16" s="70"/>
      <c r="U16" s="70"/>
      <c r="V16" s="70"/>
      <c r="W16" s="70"/>
    </row>
    <row r="17" ht="21" customHeight="1" spans="1:23">
      <c r="A17" s="148"/>
      <c r="B17" s="20" t="s">
        <v>217</v>
      </c>
      <c r="C17" s="20" t="s">
        <v>218</v>
      </c>
      <c r="D17" s="20" t="s">
        <v>99</v>
      </c>
      <c r="E17" s="20" t="s">
        <v>100</v>
      </c>
      <c r="F17" s="20" t="s">
        <v>227</v>
      </c>
      <c r="G17" s="20" t="s">
        <v>228</v>
      </c>
      <c r="H17" s="70">
        <v>193500</v>
      </c>
      <c r="I17" s="70">
        <v>193500</v>
      </c>
      <c r="J17" s="70"/>
      <c r="K17" s="70"/>
      <c r="L17" s="70">
        <v>193500</v>
      </c>
      <c r="M17" s="70"/>
      <c r="N17" s="70"/>
      <c r="O17" s="70"/>
      <c r="P17" s="70"/>
      <c r="Q17" s="70"/>
      <c r="R17" s="70"/>
      <c r="S17" s="70"/>
      <c r="T17" s="70"/>
      <c r="U17" s="70"/>
      <c r="V17" s="70"/>
      <c r="W17" s="70"/>
    </row>
    <row r="18" ht="21" customHeight="1" spans="1:23">
      <c r="A18" s="148"/>
      <c r="B18" s="20" t="s">
        <v>217</v>
      </c>
      <c r="C18" s="20" t="s">
        <v>218</v>
      </c>
      <c r="D18" s="20" t="s">
        <v>99</v>
      </c>
      <c r="E18" s="20" t="s">
        <v>100</v>
      </c>
      <c r="F18" s="20" t="s">
        <v>227</v>
      </c>
      <c r="G18" s="20" t="s">
        <v>228</v>
      </c>
      <c r="H18" s="70">
        <v>157200</v>
      </c>
      <c r="I18" s="70">
        <v>157200</v>
      </c>
      <c r="J18" s="70"/>
      <c r="K18" s="70"/>
      <c r="L18" s="70">
        <v>157200</v>
      </c>
      <c r="M18" s="70"/>
      <c r="N18" s="70"/>
      <c r="O18" s="70"/>
      <c r="P18" s="70"/>
      <c r="Q18" s="70"/>
      <c r="R18" s="70"/>
      <c r="S18" s="70"/>
      <c r="T18" s="70"/>
      <c r="U18" s="70"/>
      <c r="V18" s="70"/>
      <c r="W18" s="70"/>
    </row>
    <row r="19" ht="21" customHeight="1" spans="1:23">
      <c r="A19" s="148"/>
      <c r="B19" s="20" t="s">
        <v>217</v>
      </c>
      <c r="C19" s="20" t="s">
        <v>218</v>
      </c>
      <c r="D19" s="20" t="s">
        <v>99</v>
      </c>
      <c r="E19" s="20" t="s">
        <v>100</v>
      </c>
      <c r="F19" s="20" t="s">
        <v>227</v>
      </c>
      <c r="G19" s="20" t="s">
        <v>228</v>
      </c>
      <c r="H19" s="70">
        <v>249672</v>
      </c>
      <c r="I19" s="70">
        <v>249672</v>
      </c>
      <c r="J19" s="70"/>
      <c r="K19" s="70"/>
      <c r="L19" s="70">
        <v>249672</v>
      </c>
      <c r="M19" s="70"/>
      <c r="N19" s="70"/>
      <c r="O19" s="70"/>
      <c r="P19" s="70"/>
      <c r="Q19" s="70"/>
      <c r="R19" s="70"/>
      <c r="S19" s="70"/>
      <c r="T19" s="70"/>
      <c r="U19" s="70"/>
      <c r="V19" s="70"/>
      <c r="W19" s="70"/>
    </row>
    <row r="20" ht="33" customHeight="1" spans="1:23">
      <c r="A20" s="148"/>
      <c r="B20" s="20" t="s">
        <v>229</v>
      </c>
      <c r="C20" s="20" t="s">
        <v>230</v>
      </c>
      <c r="D20" s="20" t="s">
        <v>109</v>
      </c>
      <c r="E20" s="20" t="s">
        <v>110</v>
      </c>
      <c r="F20" s="20" t="s">
        <v>231</v>
      </c>
      <c r="G20" s="20" t="s">
        <v>232</v>
      </c>
      <c r="H20" s="70"/>
      <c r="I20" s="70"/>
      <c r="J20" s="70"/>
      <c r="K20" s="70"/>
      <c r="L20" s="70"/>
      <c r="M20" s="70"/>
      <c r="N20" s="70"/>
      <c r="O20" s="70"/>
      <c r="P20" s="70"/>
      <c r="Q20" s="70"/>
      <c r="R20" s="70"/>
      <c r="S20" s="70"/>
      <c r="T20" s="70"/>
      <c r="U20" s="70"/>
      <c r="V20" s="70"/>
      <c r="W20" s="70"/>
    </row>
    <row r="21" ht="33" customHeight="1" spans="1:23">
      <c r="A21" s="148"/>
      <c r="B21" s="20" t="s">
        <v>229</v>
      </c>
      <c r="C21" s="20" t="s">
        <v>230</v>
      </c>
      <c r="D21" s="20" t="s">
        <v>109</v>
      </c>
      <c r="E21" s="20" t="s">
        <v>110</v>
      </c>
      <c r="F21" s="20" t="s">
        <v>231</v>
      </c>
      <c r="G21" s="20" t="s">
        <v>232</v>
      </c>
      <c r="H21" s="70">
        <v>1844311.36</v>
      </c>
      <c r="I21" s="70">
        <v>1844311.36</v>
      </c>
      <c r="J21" s="70"/>
      <c r="K21" s="70"/>
      <c r="L21" s="70">
        <v>1844311.36</v>
      </c>
      <c r="M21" s="70"/>
      <c r="N21" s="70"/>
      <c r="O21" s="70"/>
      <c r="P21" s="70"/>
      <c r="Q21" s="70"/>
      <c r="R21" s="70"/>
      <c r="S21" s="70"/>
      <c r="T21" s="70"/>
      <c r="U21" s="70"/>
      <c r="V21" s="70"/>
      <c r="W21" s="70"/>
    </row>
    <row r="22" ht="33" customHeight="1" spans="1:23">
      <c r="A22" s="148"/>
      <c r="B22" s="20" t="s">
        <v>229</v>
      </c>
      <c r="C22" s="20" t="s">
        <v>230</v>
      </c>
      <c r="D22" s="20" t="s">
        <v>111</v>
      </c>
      <c r="E22" s="20" t="s">
        <v>112</v>
      </c>
      <c r="F22" s="20" t="s">
        <v>233</v>
      </c>
      <c r="G22" s="20" t="s">
        <v>234</v>
      </c>
      <c r="H22" s="70"/>
      <c r="I22" s="70"/>
      <c r="J22" s="70"/>
      <c r="K22" s="70"/>
      <c r="L22" s="70"/>
      <c r="M22" s="70"/>
      <c r="N22" s="70"/>
      <c r="O22" s="70"/>
      <c r="P22" s="70"/>
      <c r="Q22" s="70"/>
      <c r="R22" s="70"/>
      <c r="S22" s="70"/>
      <c r="T22" s="70"/>
      <c r="U22" s="70"/>
      <c r="V22" s="70"/>
      <c r="W22" s="70"/>
    </row>
    <row r="23" ht="21" customHeight="1" spans="1:23">
      <c r="A23" s="148"/>
      <c r="B23" s="20" t="s">
        <v>229</v>
      </c>
      <c r="C23" s="20" t="s">
        <v>230</v>
      </c>
      <c r="D23" s="20" t="s">
        <v>121</v>
      </c>
      <c r="E23" s="20" t="s">
        <v>122</v>
      </c>
      <c r="F23" s="20" t="s">
        <v>235</v>
      </c>
      <c r="G23" s="20" t="s">
        <v>236</v>
      </c>
      <c r="H23" s="70">
        <v>728908.58</v>
      </c>
      <c r="I23" s="70">
        <v>728908.58</v>
      </c>
      <c r="J23" s="70"/>
      <c r="K23" s="70"/>
      <c r="L23" s="70">
        <v>728908.58</v>
      </c>
      <c r="M23" s="70"/>
      <c r="N23" s="70"/>
      <c r="O23" s="70"/>
      <c r="P23" s="70"/>
      <c r="Q23" s="70"/>
      <c r="R23" s="70"/>
      <c r="S23" s="70"/>
      <c r="T23" s="70"/>
      <c r="U23" s="70"/>
      <c r="V23" s="70"/>
      <c r="W23" s="70"/>
    </row>
    <row r="24" ht="21" customHeight="1" spans="1:23">
      <c r="A24" s="148"/>
      <c r="B24" s="20" t="s">
        <v>229</v>
      </c>
      <c r="C24" s="20" t="s">
        <v>230</v>
      </c>
      <c r="D24" s="20" t="s">
        <v>123</v>
      </c>
      <c r="E24" s="20" t="s">
        <v>124</v>
      </c>
      <c r="F24" s="20" t="s">
        <v>235</v>
      </c>
      <c r="G24" s="20" t="s">
        <v>236</v>
      </c>
      <c r="H24" s="70"/>
      <c r="I24" s="70"/>
      <c r="J24" s="70"/>
      <c r="K24" s="70"/>
      <c r="L24" s="70"/>
      <c r="M24" s="70"/>
      <c r="N24" s="70"/>
      <c r="O24" s="70"/>
      <c r="P24" s="70"/>
      <c r="Q24" s="70"/>
      <c r="R24" s="70"/>
      <c r="S24" s="70"/>
      <c r="T24" s="70"/>
      <c r="U24" s="70"/>
      <c r="V24" s="70"/>
      <c r="W24" s="70"/>
    </row>
    <row r="25" ht="21" customHeight="1" spans="1:23">
      <c r="A25" s="148"/>
      <c r="B25" s="20" t="s">
        <v>229</v>
      </c>
      <c r="C25" s="20" t="s">
        <v>230</v>
      </c>
      <c r="D25" s="20" t="s">
        <v>123</v>
      </c>
      <c r="E25" s="20" t="s">
        <v>124</v>
      </c>
      <c r="F25" s="20" t="s">
        <v>235</v>
      </c>
      <c r="G25" s="20" t="s">
        <v>236</v>
      </c>
      <c r="H25" s="70">
        <v>89504.59</v>
      </c>
      <c r="I25" s="70">
        <v>89504.59</v>
      </c>
      <c r="J25" s="70"/>
      <c r="K25" s="70"/>
      <c r="L25" s="70">
        <v>89504.59</v>
      </c>
      <c r="M25" s="70"/>
      <c r="N25" s="70"/>
      <c r="O25" s="70"/>
      <c r="P25" s="70"/>
      <c r="Q25" s="70"/>
      <c r="R25" s="70"/>
      <c r="S25" s="70"/>
      <c r="T25" s="70"/>
      <c r="U25" s="70"/>
      <c r="V25" s="70"/>
      <c r="W25" s="70"/>
    </row>
    <row r="26" ht="21" customHeight="1" spans="1:23">
      <c r="A26" s="148"/>
      <c r="B26" s="20" t="s">
        <v>229</v>
      </c>
      <c r="C26" s="20" t="s">
        <v>230</v>
      </c>
      <c r="D26" s="20" t="s">
        <v>125</v>
      </c>
      <c r="E26" s="20" t="s">
        <v>126</v>
      </c>
      <c r="F26" s="20" t="s">
        <v>237</v>
      </c>
      <c r="G26" s="20" t="s">
        <v>238</v>
      </c>
      <c r="H26" s="70"/>
      <c r="I26" s="70"/>
      <c r="J26" s="70"/>
      <c r="K26" s="70"/>
      <c r="L26" s="70"/>
      <c r="M26" s="70"/>
      <c r="N26" s="70"/>
      <c r="O26" s="70"/>
      <c r="P26" s="70"/>
      <c r="Q26" s="70"/>
      <c r="R26" s="70"/>
      <c r="S26" s="70"/>
      <c r="T26" s="70"/>
      <c r="U26" s="70"/>
      <c r="V26" s="70"/>
      <c r="W26" s="70"/>
    </row>
    <row r="27" ht="21" customHeight="1" spans="1:23">
      <c r="A27" s="148"/>
      <c r="B27" s="20" t="s">
        <v>229</v>
      </c>
      <c r="C27" s="20" t="s">
        <v>230</v>
      </c>
      <c r="D27" s="20" t="s">
        <v>125</v>
      </c>
      <c r="E27" s="20" t="s">
        <v>126</v>
      </c>
      <c r="F27" s="20" t="s">
        <v>237</v>
      </c>
      <c r="G27" s="20" t="s">
        <v>238</v>
      </c>
      <c r="H27" s="70">
        <v>498268.38</v>
      </c>
      <c r="I27" s="70">
        <v>498268.38</v>
      </c>
      <c r="J27" s="70"/>
      <c r="K27" s="70"/>
      <c r="L27" s="70">
        <v>498268.38</v>
      </c>
      <c r="M27" s="70"/>
      <c r="N27" s="70"/>
      <c r="O27" s="70"/>
      <c r="P27" s="70"/>
      <c r="Q27" s="70"/>
      <c r="R27" s="70"/>
      <c r="S27" s="70"/>
      <c r="T27" s="70"/>
      <c r="U27" s="70"/>
      <c r="V27" s="70"/>
      <c r="W27" s="70"/>
    </row>
    <row r="28" ht="21" customHeight="1" spans="1:23">
      <c r="A28" s="148"/>
      <c r="B28" s="20" t="s">
        <v>229</v>
      </c>
      <c r="C28" s="20" t="s">
        <v>230</v>
      </c>
      <c r="D28" s="20" t="s">
        <v>127</v>
      </c>
      <c r="E28" s="20" t="s">
        <v>128</v>
      </c>
      <c r="F28" s="20" t="s">
        <v>239</v>
      </c>
      <c r="G28" s="20" t="s">
        <v>240</v>
      </c>
      <c r="H28" s="70">
        <v>46992</v>
      </c>
      <c r="I28" s="70">
        <v>46992</v>
      </c>
      <c r="J28" s="70"/>
      <c r="K28" s="70"/>
      <c r="L28" s="70">
        <v>46992</v>
      </c>
      <c r="M28" s="70"/>
      <c r="N28" s="70"/>
      <c r="O28" s="70"/>
      <c r="P28" s="70"/>
      <c r="Q28" s="70"/>
      <c r="R28" s="70"/>
      <c r="S28" s="70"/>
      <c r="T28" s="70"/>
      <c r="U28" s="70"/>
      <c r="V28" s="70"/>
      <c r="W28" s="70"/>
    </row>
    <row r="29" ht="21" customHeight="1" spans="1:23">
      <c r="A29" s="148"/>
      <c r="B29" s="20" t="s">
        <v>229</v>
      </c>
      <c r="C29" s="20" t="s">
        <v>230</v>
      </c>
      <c r="D29" s="20" t="s">
        <v>127</v>
      </c>
      <c r="E29" s="20" t="s">
        <v>128</v>
      </c>
      <c r="F29" s="20" t="s">
        <v>239</v>
      </c>
      <c r="G29" s="20" t="s">
        <v>240</v>
      </c>
      <c r="H29" s="70"/>
      <c r="I29" s="70"/>
      <c r="J29" s="70"/>
      <c r="K29" s="70"/>
      <c r="L29" s="70"/>
      <c r="M29" s="70"/>
      <c r="N29" s="70"/>
      <c r="O29" s="70"/>
      <c r="P29" s="70"/>
      <c r="Q29" s="70"/>
      <c r="R29" s="70"/>
      <c r="S29" s="70"/>
      <c r="T29" s="70"/>
      <c r="U29" s="70"/>
      <c r="V29" s="70"/>
      <c r="W29" s="70"/>
    </row>
    <row r="30" ht="21" customHeight="1" spans="1:23">
      <c r="A30" s="148"/>
      <c r="B30" s="20" t="s">
        <v>229</v>
      </c>
      <c r="C30" s="20" t="s">
        <v>230</v>
      </c>
      <c r="D30" s="20" t="s">
        <v>127</v>
      </c>
      <c r="E30" s="20" t="s">
        <v>128</v>
      </c>
      <c r="F30" s="20" t="s">
        <v>239</v>
      </c>
      <c r="G30" s="20" t="s">
        <v>240</v>
      </c>
      <c r="H30" s="70"/>
      <c r="I30" s="70"/>
      <c r="J30" s="70"/>
      <c r="K30" s="70"/>
      <c r="L30" s="70"/>
      <c r="M30" s="70"/>
      <c r="N30" s="70"/>
      <c r="O30" s="70"/>
      <c r="P30" s="70"/>
      <c r="Q30" s="70"/>
      <c r="R30" s="70"/>
      <c r="S30" s="70"/>
      <c r="T30" s="70"/>
      <c r="U30" s="70"/>
      <c r="V30" s="70"/>
      <c r="W30" s="70"/>
    </row>
    <row r="31" ht="21" customHeight="1" spans="1:23">
      <c r="A31" s="148"/>
      <c r="B31" s="20" t="s">
        <v>229</v>
      </c>
      <c r="C31" s="20" t="s">
        <v>230</v>
      </c>
      <c r="D31" s="20" t="s">
        <v>87</v>
      </c>
      <c r="E31" s="20" t="s">
        <v>88</v>
      </c>
      <c r="F31" s="20" t="s">
        <v>239</v>
      </c>
      <c r="G31" s="20" t="s">
        <v>240</v>
      </c>
      <c r="H31" s="70">
        <v>4538.77</v>
      </c>
      <c r="I31" s="70">
        <v>4538.77</v>
      </c>
      <c r="J31" s="70"/>
      <c r="K31" s="70"/>
      <c r="L31" s="70">
        <v>4538.77</v>
      </c>
      <c r="M31" s="70"/>
      <c r="N31" s="70"/>
      <c r="O31" s="70"/>
      <c r="P31" s="70"/>
      <c r="Q31" s="70"/>
      <c r="R31" s="70"/>
      <c r="S31" s="70"/>
      <c r="T31" s="70"/>
      <c r="U31" s="70"/>
      <c r="V31" s="70"/>
      <c r="W31" s="70"/>
    </row>
    <row r="32" ht="21" customHeight="1" spans="1:23">
      <c r="A32" s="148"/>
      <c r="B32" s="20" t="s">
        <v>229</v>
      </c>
      <c r="C32" s="20" t="s">
        <v>230</v>
      </c>
      <c r="D32" s="20" t="s">
        <v>99</v>
      </c>
      <c r="E32" s="20" t="s">
        <v>100</v>
      </c>
      <c r="F32" s="20" t="s">
        <v>239</v>
      </c>
      <c r="G32" s="20" t="s">
        <v>240</v>
      </c>
      <c r="H32" s="70">
        <v>8824.4</v>
      </c>
      <c r="I32" s="70">
        <v>8824.4</v>
      </c>
      <c r="J32" s="70"/>
      <c r="K32" s="70"/>
      <c r="L32" s="70">
        <v>8824.4</v>
      </c>
      <c r="M32" s="70"/>
      <c r="N32" s="70"/>
      <c r="O32" s="70"/>
      <c r="P32" s="70"/>
      <c r="Q32" s="70"/>
      <c r="R32" s="70"/>
      <c r="S32" s="70"/>
      <c r="T32" s="70"/>
      <c r="U32" s="70"/>
      <c r="V32" s="70"/>
      <c r="W32" s="70"/>
    </row>
    <row r="33" ht="21" customHeight="1" spans="1:23">
      <c r="A33" s="148"/>
      <c r="B33" s="20" t="s">
        <v>229</v>
      </c>
      <c r="C33" s="20" t="s">
        <v>230</v>
      </c>
      <c r="D33" s="20" t="s">
        <v>127</v>
      </c>
      <c r="E33" s="20" t="s">
        <v>128</v>
      </c>
      <c r="F33" s="20" t="s">
        <v>239</v>
      </c>
      <c r="G33" s="20" t="s">
        <v>240</v>
      </c>
      <c r="H33" s="70">
        <v>23053.89</v>
      </c>
      <c r="I33" s="70">
        <v>23053.89</v>
      </c>
      <c r="J33" s="70"/>
      <c r="K33" s="70"/>
      <c r="L33" s="70">
        <v>23053.89</v>
      </c>
      <c r="M33" s="70"/>
      <c r="N33" s="70"/>
      <c r="O33" s="70"/>
      <c r="P33" s="70"/>
      <c r="Q33" s="70"/>
      <c r="R33" s="70"/>
      <c r="S33" s="70"/>
      <c r="T33" s="70"/>
      <c r="U33" s="70"/>
      <c r="V33" s="70"/>
      <c r="W33" s="70"/>
    </row>
    <row r="34" ht="21" customHeight="1" spans="1:23">
      <c r="A34" s="148"/>
      <c r="B34" s="20" t="s">
        <v>241</v>
      </c>
      <c r="C34" s="20" t="s">
        <v>134</v>
      </c>
      <c r="D34" s="20" t="s">
        <v>133</v>
      </c>
      <c r="E34" s="20" t="s">
        <v>134</v>
      </c>
      <c r="F34" s="20" t="s">
        <v>242</v>
      </c>
      <c r="G34" s="20" t="s">
        <v>134</v>
      </c>
      <c r="H34" s="70"/>
      <c r="I34" s="70"/>
      <c r="J34" s="70"/>
      <c r="K34" s="70"/>
      <c r="L34" s="70"/>
      <c r="M34" s="70"/>
      <c r="N34" s="70"/>
      <c r="O34" s="70"/>
      <c r="P34" s="70"/>
      <c r="Q34" s="70"/>
      <c r="R34" s="70"/>
      <c r="S34" s="70"/>
      <c r="T34" s="70"/>
      <c r="U34" s="70"/>
      <c r="V34" s="70"/>
      <c r="W34" s="70"/>
    </row>
    <row r="35" ht="21" customHeight="1" spans="1:23">
      <c r="A35" s="148"/>
      <c r="B35" s="20" t="s">
        <v>241</v>
      </c>
      <c r="C35" s="20" t="s">
        <v>134</v>
      </c>
      <c r="D35" s="20" t="s">
        <v>133</v>
      </c>
      <c r="E35" s="20" t="s">
        <v>134</v>
      </c>
      <c r="F35" s="20" t="s">
        <v>242</v>
      </c>
      <c r="G35" s="20" t="s">
        <v>134</v>
      </c>
      <c r="H35" s="70">
        <v>1592365.68</v>
      </c>
      <c r="I35" s="70">
        <v>1592365.68</v>
      </c>
      <c r="J35" s="70"/>
      <c r="K35" s="70"/>
      <c r="L35" s="70">
        <v>1592365.68</v>
      </c>
      <c r="M35" s="70"/>
      <c r="N35" s="70"/>
      <c r="O35" s="70"/>
      <c r="P35" s="70"/>
      <c r="Q35" s="70"/>
      <c r="R35" s="70"/>
      <c r="S35" s="70"/>
      <c r="T35" s="70"/>
      <c r="U35" s="70"/>
      <c r="V35" s="70"/>
      <c r="W35" s="70"/>
    </row>
    <row r="36" ht="21" customHeight="1" spans="1:23">
      <c r="A36" s="148"/>
      <c r="B36" s="20" t="s">
        <v>243</v>
      </c>
      <c r="C36" s="20" t="s">
        <v>244</v>
      </c>
      <c r="D36" s="20" t="s">
        <v>87</v>
      </c>
      <c r="E36" s="20" t="s">
        <v>88</v>
      </c>
      <c r="F36" s="20" t="s">
        <v>245</v>
      </c>
      <c r="G36" s="20" t="s">
        <v>246</v>
      </c>
      <c r="H36" s="70">
        <v>30000</v>
      </c>
      <c r="I36" s="70">
        <v>30000</v>
      </c>
      <c r="J36" s="70"/>
      <c r="K36" s="70"/>
      <c r="L36" s="70">
        <v>30000</v>
      </c>
      <c r="M36" s="70"/>
      <c r="N36" s="70"/>
      <c r="O36" s="70"/>
      <c r="P36" s="70"/>
      <c r="Q36" s="70"/>
      <c r="R36" s="70"/>
      <c r="S36" s="70"/>
      <c r="T36" s="70"/>
      <c r="U36" s="70"/>
      <c r="V36" s="70"/>
      <c r="W36" s="70"/>
    </row>
    <row r="37" ht="21" customHeight="1" spans="1:23">
      <c r="A37" s="148"/>
      <c r="B37" s="20" t="s">
        <v>243</v>
      </c>
      <c r="C37" s="20" t="s">
        <v>244</v>
      </c>
      <c r="D37" s="20" t="s">
        <v>87</v>
      </c>
      <c r="E37" s="20" t="s">
        <v>88</v>
      </c>
      <c r="F37" s="20" t="s">
        <v>247</v>
      </c>
      <c r="G37" s="20" t="s">
        <v>248</v>
      </c>
      <c r="H37" s="70">
        <v>40000</v>
      </c>
      <c r="I37" s="70">
        <v>40000</v>
      </c>
      <c r="J37" s="70"/>
      <c r="K37" s="70"/>
      <c r="L37" s="70">
        <v>40000</v>
      </c>
      <c r="M37" s="70"/>
      <c r="N37" s="70"/>
      <c r="O37" s="70"/>
      <c r="P37" s="70"/>
      <c r="Q37" s="70"/>
      <c r="R37" s="70"/>
      <c r="S37" s="70"/>
      <c r="T37" s="70"/>
      <c r="U37" s="70"/>
      <c r="V37" s="70"/>
      <c r="W37" s="70"/>
    </row>
    <row r="38" ht="21" customHeight="1" spans="1:23">
      <c r="A38" s="148"/>
      <c r="B38" s="20" t="s">
        <v>243</v>
      </c>
      <c r="C38" s="20" t="s">
        <v>244</v>
      </c>
      <c r="D38" s="20" t="s">
        <v>87</v>
      </c>
      <c r="E38" s="20" t="s">
        <v>88</v>
      </c>
      <c r="F38" s="20" t="s">
        <v>249</v>
      </c>
      <c r="G38" s="20" t="s">
        <v>250</v>
      </c>
      <c r="H38" s="70">
        <v>60000</v>
      </c>
      <c r="I38" s="70">
        <v>60000</v>
      </c>
      <c r="J38" s="70"/>
      <c r="K38" s="70"/>
      <c r="L38" s="70">
        <v>60000</v>
      </c>
      <c r="M38" s="70"/>
      <c r="N38" s="70"/>
      <c r="O38" s="70"/>
      <c r="P38" s="70"/>
      <c r="Q38" s="70"/>
      <c r="R38" s="70"/>
      <c r="S38" s="70"/>
      <c r="T38" s="70"/>
      <c r="U38" s="70"/>
      <c r="V38" s="70"/>
      <c r="W38" s="70"/>
    </row>
    <row r="39" ht="21" customHeight="1" spans="1:23">
      <c r="A39" s="148"/>
      <c r="B39" s="20" t="s">
        <v>243</v>
      </c>
      <c r="C39" s="20" t="s">
        <v>244</v>
      </c>
      <c r="D39" s="20" t="s">
        <v>87</v>
      </c>
      <c r="E39" s="20" t="s">
        <v>88</v>
      </c>
      <c r="F39" s="20" t="s">
        <v>251</v>
      </c>
      <c r="G39" s="20" t="s">
        <v>252</v>
      </c>
      <c r="H39" s="70">
        <v>135850</v>
      </c>
      <c r="I39" s="70">
        <v>135850</v>
      </c>
      <c r="J39" s="70"/>
      <c r="K39" s="70"/>
      <c r="L39" s="70">
        <v>135850</v>
      </c>
      <c r="M39" s="70"/>
      <c r="N39" s="70"/>
      <c r="O39" s="70"/>
      <c r="P39" s="70"/>
      <c r="Q39" s="70"/>
      <c r="R39" s="70"/>
      <c r="S39" s="70"/>
      <c r="T39" s="70"/>
      <c r="U39" s="70"/>
      <c r="V39" s="70"/>
      <c r="W39" s="70"/>
    </row>
    <row r="40" ht="21" customHeight="1" spans="1:23">
      <c r="A40" s="148"/>
      <c r="B40" s="20" t="s">
        <v>243</v>
      </c>
      <c r="C40" s="20" t="s">
        <v>244</v>
      </c>
      <c r="D40" s="20" t="s">
        <v>87</v>
      </c>
      <c r="E40" s="20" t="s">
        <v>88</v>
      </c>
      <c r="F40" s="20" t="s">
        <v>253</v>
      </c>
      <c r="G40" s="20" t="s">
        <v>254</v>
      </c>
      <c r="H40" s="70">
        <v>10000</v>
      </c>
      <c r="I40" s="70">
        <v>10000</v>
      </c>
      <c r="J40" s="70"/>
      <c r="K40" s="70"/>
      <c r="L40" s="70">
        <v>10000</v>
      </c>
      <c r="M40" s="70"/>
      <c r="N40" s="70"/>
      <c r="O40" s="70"/>
      <c r="P40" s="70"/>
      <c r="Q40" s="70"/>
      <c r="R40" s="70"/>
      <c r="S40" s="70"/>
      <c r="T40" s="70"/>
      <c r="U40" s="70"/>
      <c r="V40" s="70"/>
      <c r="W40" s="70"/>
    </row>
    <row r="41" ht="21" customHeight="1" spans="1:23">
      <c r="A41" s="148"/>
      <c r="B41" s="20" t="s">
        <v>255</v>
      </c>
      <c r="C41" s="20" t="s">
        <v>188</v>
      </c>
      <c r="D41" s="20" t="s">
        <v>87</v>
      </c>
      <c r="E41" s="20" t="s">
        <v>88</v>
      </c>
      <c r="F41" s="20" t="s">
        <v>256</v>
      </c>
      <c r="G41" s="20" t="s">
        <v>188</v>
      </c>
      <c r="H41" s="70">
        <v>15000</v>
      </c>
      <c r="I41" s="70">
        <v>15000</v>
      </c>
      <c r="J41" s="70"/>
      <c r="K41" s="70"/>
      <c r="L41" s="70">
        <v>15000</v>
      </c>
      <c r="M41" s="70"/>
      <c r="N41" s="70"/>
      <c r="O41" s="70"/>
      <c r="P41" s="70"/>
      <c r="Q41" s="70"/>
      <c r="R41" s="70"/>
      <c r="S41" s="70"/>
      <c r="T41" s="70"/>
      <c r="U41" s="70"/>
      <c r="V41" s="70"/>
      <c r="W41" s="70"/>
    </row>
    <row r="42" ht="21" customHeight="1" spans="1:23">
      <c r="A42" s="148"/>
      <c r="B42" s="20" t="s">
        <v>243</v>
      </c>
      <c r="C42" s="20" t="s">
        <v>244</v>
      </c>
      <c r="D42" s="20" t="s">
        <v>87</v>
      </c>
      <c r="E42" s="20" t="s">
        <v>88</v>
      </c>
      <c r="F42" s="20" t="s">
        <v>257</v>
      </c>
      <c r="G42" s="20" t="s">
        <v>258</v>
      </c>
      <c r="H42" s="70">
        <v>19610</v>
      </c>
      <c r="I42" s="70">
        <v>19610</v>
      </c>
      <c r="J42" s="70"/>
      <c r="K42" s="70"/>
      <c r="L42" s="70">
        <v>19610</v>
      </c>
      <c r="M42" s="70"/>
      <c r="N42" s="70"/>
      <c r="O42" s="70"/>
      <c r="P42" s="70"/>
      <c r="Q42" s="70"/>
      <c r="R42" s="70"/>
      <c r="S42" s="70"/>
      <c r="T42" s="70"/>
      <c r="U42" s="70"/>
      <c r="V42" s="70"/>
      <c r="W42" s="70"/>
    </row>
    <row r="43" ht="21" customHeight="1" spans="1:23">
      <c r="A43" s="148"/>
      <c r="B43" s="20" t="s">
        <v>243</v>
      </c>
      <c r="C43" s="20" t="s">
        <v>244</v>
      </c>
      <c r="D43" s="20" t="s">
        <v>99</v>
      </c>
      <c r="E43" s="20" t="s">
        <v>100</v>
      </c>
      <c r="F43" s="20" t="s">
        <v>251</v>
      </c>
      <c r="G43" s="20" t="s">
        <v>252</v>
      </c>
      <c r="H43" s="70">
        <v>54150</v>
      </c>
      <c r="I43" s="70">
        <v>54150</v>
      </c>
      <c r="J43" s="70"/>
      <c r="K43" s="70"/>
      <c r="L43" s="70">
        <v>54150</v>
      </c>
      <c r="M43" s="70"/>
      <c r="N43" s="70"/>
      <c r="O43" s="70"/>
      <c r="P43" s="70"/>
      <c r="Q43" s="70"/>
      <c r="R43" s="70"/>
      <c r="S43" s="70"/>
      <c r="T43" s="70"/>
      <c r="U43" s="70"/>
      <c r="V43" s="70"/>
      <c r="W43" s="70"/>
    </row>
    <row r="44" ht="21" customHeight="1" spans="1:23">
      <c r="A44" s="148"/>
      <c r="B44" s="20" t="s">
        <v>259</v>
      </c>
      <c r="C44" s="20" t="s">
        <v>260</v>
      </c>
      <c r="D44" s="20" t="s">
        <v>107</v>
      </c>
      <c r="E44" s="20" t="s">
        <v>108</v>
      </c>
      <c r="F44" s="20" t="s">
        <v>261</v>
      </c>
      <c r="G44" s="20" t="s">
        <v>262</v>
      </c>
      <c r="H44" s="70">
        <v>46200</v>
      </c>
      <c r="I44" s="70">
        <v>46200</v>
      </c>
      <c r="J44" s="70"/>
      <c r="K44" s="70"/>
      <c r="L44" s="70">
        <v>46200</v>
      </c>
      <c r="M44" s="70"/>
      <c r="N44" s="70"/>
      <c r="O44" s="70"/>
      <c r="P44" s="70"/>
      <c r="Q44" s="70"/>
      <c r="R44" s="70"/>
      <c r="S44" s="70"/>
      <c r="T44" s="70"/>
      <c r="U44" s="70"/>
      <c r="V44" s="70"/>
      <c r="W44" s="70"/>
    </row>
    <row r="45" ht="21" customHeight="1" spans="1:23">
      <c r="A45" s="148"/>
      <c r="B45" s="20" t="s">
        <v>263</v>
      </c>
      <c r="C45" s="20" t="s">
        <v>264</v>
      </c>
      <c r="D45" s="20" t="s">
        <v>87</v>
      </c>
      <c r="E45" s="20" t="s">
        <v>88</v>
      </c>
      <c r="F45" s="20" t="s">
        <v>265</v>
      </c>
      <c r="G45" s="20" t="s">
        <v>266</v>
      </c>
      <c r="H45" s="70">
        <v>63610.92</v>
      </c>
      <c r="I45" s="70">
        <v>63610.92</v>
      </c>
      <c r="J45" s="70"/>
      <c r="K45" s="70"/>
      <c r="L45" s="70">
        <v>63610.92</v>
      </c>
      <c r="M45" s="70"/>
      <c r="N45" s="70"/>
      <c r="O45" s="70"/>
      <c r="P45" s="70"/>
      <c r="Q45" s="70"/>
      <c r="R45" s="70"/>
      <c r="S45" s="70"/>
      <c r="T45" s="70"/>
      <c r="U45" s="70"/>
      <c r="V45" s="70"/>
      <c r="W45" s="70"/>
    </row>
    <row r="46" ht="21" customHeight="1" spans="1:23">
      <c r="A46" s="148"/>
      <c r="B46" s="20" t="s">
        <v>263</v>
      </c>
      <c r="C46" s="20" t="s">
        <v>264</v>
      </c>
      <c r="D46" s="20" t="s">
        <v>99</v>
      </c>
      <c r="E46" s="20" t="s">
        <v>100</v>
      </c>
      <c r="F46" s="20" t="s">
        <v>265</v>
      </c>
      <c r="G46" s="20" t="s">
        <v>266</v>
      </c>
      <c r="H46" s="70">
        <v>8530.56</v>
      </c>
      <c r="I46" s="70">
        <v>8530.56</v>
      </c>
      <c r="J46" s="70"/>
      <c r="K46" s="70"/>
      <c r="L46" s="70">
        <v>8530.56</v>
      </c>
      <c r="M46" s="70"/>
      <c r="N46" s="70"/>
      <c r="O46" s="70"/>
      <c r="P46" s="70"/>
      <c r="Q46" s="70"/>
      <c r="R46" s="70"/>
      <c r="S46" s="70"/>
      <c r="T46" s="70"/>
      <c r="U46" s="70"/>
      <c r="V46" s="70"/>
      <c r="W46" s="70"/>
    </row>
    <row r="47" ht="21" customHeight="1" spans="1:23">
      <c r="A47" s="148"/>
      <c r="B47" s="20" t="s">
        <v>267</v>
      </c>
      <c r="C47" s="20" t="s">
        <v>268</v>
      </c>
      <c r="D47" s="20" t="s">
        <v>87</v>
      </c>
      <c r="E47" s="20" t="s">
        <v>88</v>
      </c>
      <c r="F47" s="20" t="s">
        <v>269</v>
      </c>
      <c r="G47" s="20" t="s">
        <v>268</v>
      </c>
      <c r="H47" s="70">
        <v>84814.56</v>
      </c>
      <c r="I47" s="70">
        <v>84814.56</v>
      </c>
      <c r="J47" s="70"/>
      <c r="K47" s="70"/>
      <c r="L47" s="70">
        <v>84814.56</v>
      </c>
      <c r="M47" s="70"/>
      <c r="N47" s="70"/>
      <c r="O47" s="70"/>
      <c r="P47" s="70"/>
      <c r="Q47" s="70"/>
      <c r="R47" s="70"/>
      <c r="S47" s="70"/>
      <c r="T47" s="70"/>
      <c r="U47" s="70"/>
      <c r="V47" s="70"/>
      <c r="W47" s="70"/>
    </row>
    <row r="48" ht="21" customHeight="1" spans="1:23">
      <c r="A48" s="148"/>
      <c r="B48" s="20" t="s">
        <v>267</v>
      </c>
      <c r="C48" s="20" t="s">
        <v>268</v>
      </c>
      <c r="D48" s="20" t="s">
        <v>99</v>
      </c>
      <c r="E48" s="20" t="s">
        <v>100</v>
      </c>
      <c r="F48" s="20" t="s">
        <v>269</v>
      </c>
      <c r="G48" s="20" t="s">
        <v>268</v>
      </c>
      <c r="H48" s="70">
        <v>11374.08</v>
      </c>
      <c r="I48" s="70">
        <v>11374.08</v>
      </c>
      <c r="J48" s="70"/>
      <c r="K48" s="70"/>
      <c r="L48" s="70">
        <v>11374.08</v>
      </c>
      <c r="M48" s="70"/>
      <c r="N48" s="70"/>
      <c r="O48" s="70"/>
      <c r="P48" s="70"/>
      <c r="Q48" s="70"/>
      <c r="R48" s="70"/>
      <c r="S48" s="70"/>
      <c r="T48" s="70"/>
      <c r="U48" s="70"/>
      <c r="V48" s="70"/>
      <c r="W48" s="70"/>
    </row>
    <row r="49" ht="21" customHeight="1" spans="1:23">
      <c r="A49" s="148"/>
      <c r="B49" s="20" t="s">
        <v>270</v>
      </c>
      <c r="C49" s="20" t="s">
        <v>271</v>
      </c>
      <c r="D49" s="20" t="s">
        <v>87</v>
      </c>
      <c r="E49" s="20" t="s">
        <v>88</v>
      </c>
      <c r="F49" s="20" t="s">
        <v>272</v>
      </c>
      <c r="G49" s="20" t="s">
        <v>271</v>
      </c>
      <c r="H49" s="70">
        <v>1548</v>
      </c>
      <c r="I49" s="70">
        <v>1548</v>
      </c>
      <c r="J49" s="70"/>
      <c r="K49" s="70"/>
      <c r="L49" s="70">
        <v>1548</v>
      </c>
      <c r="M49" s="70"/>
      <c r="N49" s="70"/>
      <c r="O49" s="70"/>
      <c r="P49" s="70"/>
      <c r="Q49" s="70"/>
      <c r="R49" s="70"/>
      <c r="S49" s="70"/>
      <c r="T49" s="70"/>
      <c r="U49" s="70"/>
      <c r="V49" s="70"/>
      <c r="W49" s="70"/>
    </row>
    <row r="50" ht="21" customHeight="1" spans="1:23">
      <c r="A50" s="148"/>
      <c r="B50" s="20" t="s">
        <v>270</v>
      </c>
      <c r="C50" s="20" t="s">
        <v>271</v>
      </c>
      <c r="D50" s="20" t="s">
        <v>99</v>
      </c>
      <c r="E50" s="20" t="s">
        <v>100</v>
      </c>
      <c r="F50" s="20" t="s">
        <v>272</v>
      </c>
      <c r="G50" s="20" t="s">
        <v>271</v>
      </c>
      <c r="H50" s="70">
        <v>270</v>
      </c>
      <c r="I50" s="70">
        <v>270</v>
      </c>
      <c r="J50" s="70"/>
      <c r="K50" s="70"/>
      <c r="L50" s="70">
        <v>270</v>
      </c>
      <c r="M50" s="70"/>
      <c r="N50" s="70"/>
      <c r="O50" s="70"/>
      <c r="P50" s="70"/>
      <c r="Q50" s="70"/>
      <c r="R50" s="70"/>
      <c r="S50" s="70"/>
      <c r="T50" s="70"/>
      <c r="U50" s="70"/>
      <c r="V50" s="70"/>
      <c r="W50" s="70"/>
    </row>
    <row r="51" ht="21" customHeight="1" spans="1:23">
      <c r="A51" s="148"/>
      <c r="B51" s="20" t="s">
        <v>273</v>
      </c>
      <c r="C51" s="20" t="s">
        <v>274</v>
      </c>
      <c r="D51" s="20" t="s">
        <v>87</v>
      </c>
      <c r="E51" s="20" t="s">
        <v>88</v>
      </c>
      <c r="F51" s="20" t="s">
        <v>275</v>
      </c>
      <c r="G51" s="20" t="s">
        <v>274</v>
      </c>
      <c r="H51" s="70">
        <v>90000</v>
      </c>
      <c r="I51" s="70">
        <v>90000</v>
      </c>
      <c r="J51" s="70"/>
      <c r="K51" s="70"/>
      <c r="L51" s="70">
        <v>90000</v>
      </c>
      <c r="M51" s="70"/>
      <c r="N51" s="70"/>
      <c r="O51" s="70"/>
      <c r="P51" s="70"/>
      <c r="Q51" s="70"/>
      <c r="R51" s="70"/>
      <c r="S51" s="70"/>
      <c r="T51" s="70"/>
      <c r="U51" s="70"/>
      <c r="V51" s="70"/>
      <c r="W51" s="70"/>
    </row>
    <row r="52" ht="21" customHeight="1" spans="1:23">
      <c r="A52" s="148"/>
      <c r="B52" s="20" t="s">
        <v>276</v>
      </c>
      <c r="C52" s="20" t="s">
        <v>277</v>
      </c>
      <c r="D52" s="20" t="s">
        <v>87</v>
      </c>
      <c r="E52" s="20" t="s">
        <v>88</v>
      </c>
      <c r="F52" s="20" t="s">
        <v>278</v>
      </c>
      <c r="G52" s="20" t="s">
        <v>279</v>
      </c>
      <c r="H52" s="70">
        <v>826200</v>
      </c>
      <c r="I52" s="70">
        <v>826200</v>
      </c>
      <c r="J52" s="70"/>
      <c r="K52" s="70"/>
      <c r="L52" s="70">
        <v>826200</v>
      </c>
      <c r="M52" s="70"/>
      <c r="N52" s="70"/>
      <c r="O52" s="70"/>
      <c r="P52" s="70"/>
      <c r="Q52" s="70"/>
      <c r="R52" s="70"/>
      <c r="S52" s="70"/>
      <c r="T52" s="70"/>
      <c r="U52" s="70"/>
      <c r="V52" s="70"/>
      <c r="W52" s="70"/>
    </row>
    <row r="53" ht="21" customHeight="1" spans="1:23">
      <c r="A53" s="148"/>
      <c r="B53" s="20" t="s">
        <v>280</v>
      </c>
      <c r="C53" s="20" t="s">
        <v>281</v>
      </c>
      <c r="D53" s="20" t="s">
        <v>107</v>
      </c>
      <c r="E53" s="20" t="s">
        <v>108</v>
      </c>
      <c r="F53" s="20" t="s">
        <v>282</v>
      </c>
      <c r="G53" s="20" t="s">
        <v>283</v>
      </c>
      <c r="H53" s="70">
        <v>1685065.8</v>
      </c>
      <c r="I53" s="70">
        <v>1685065.8</v>
      </c>
      <c r="J53" s="70"/>
      <c r="K53" s="70"/>
      <c r="L53" s="70">
        <v>1685065.8</v>
      </c>
      <c r="M53" s="70"/>
      <c r="N53" s="70"/>
      <c r="O53" s="70"/>
      <c r="P53" s="70"/>
      <c r="Q53" s="70"/>
      <c r="R53" s="70"/>
      <c r="S53" s="70"/>
      <c r="T53" s="70"/>
      <c r="U53" s="70"/>
      <c r="V53" s="70"/>
      <c r="W53" s="70"/>
    </row>
    <row r="54" ht="21" customHeight="1" spans="1:23">
      <c r="A54" s="148"/>
      <c r="B54" s="20" t="s">
        <v>284</v>
      </c>
      <c r="C54" s="20" t="s">
        <v>285</v>
      </c>
      <c r="D54" s="20" t="s">
        <v>115</v>
      </c>
      <c r="E54" s="20" t="s">
        <v>116</v>
      </c>
      <c r="F54" s="20" t="s">
        <v>286</v>
      </c>
      <c r="G54" s="20" t="s">
        <v>287</v>
      </c>
      <c r="H54" s="70">
        <v>34300</v>
      </c>
      <c r="I54" s="70">
        <v>34300</v>
      </c>
      <c r="J54" s="70"/>
      <c r="K54" s="70"/>
      <c r="L54" s="70">
        <v>34300</v>
      </c>
      <c r="M54" s="70"/>
      <c r="N54" s="70"/>
      <c r="O54" s="70"/>
      <c r="P54" s="70"/>
      <c r="Q54" s="70"/>
      <c r="R54" s="70"/>
      <c r="S54" s="70"/>
      <c r="T54" s="70"/>
      <c r="U54" s="70"/>
      <c r="V54" s="70"/>
      <c r="W54" s="70"/>
    </row>
    <row r="55" ht="21" customHeight="1" spans="1:23">
      <c r="A55" s="22" t="s">
        <v>55</v>
      </c>
      <c r="B55" s="22"/>
      <c r="C55" s="22"/>
      <c r="D55" s="22"/>
      <c r="E55" s="22"/>
      <c r="F55" s="22"/>
      <c r="G55" s="22"/>
      <c r="H55" s="70">
        <v>20873005.57</v>
      </c>
      <c r="I55" s="70">
        <v>20873005.57</v>
      </c>
      <c r="J55" s="70"/>
      <c r="K55" s="70"/>
      <c r="L55" s="70">
        <v>20873005.57</v>
      </c>
      <c r="M55" s="70"/>
      <c r="N55" s="70"/>
      <c r="O55" s="70"/>
      <c r="P55" s="70"/>
      <c r="Q55" s="70"/>
      <c r="R55" s="70"/>
      <c r="S55" s="70"/>
      <c r="T55" s="70"/>
      <c r="U55" s="70"/>
      <c r="V55" s="70"/>
      <c r="W55" s="70"/>
    </row>
  </sheetData>
  <mergeCells count="32">
    <mergeCell ref="V1:W1"/>
    <mergeCell ref="A2:W2"/>
    <mergeCell ref="A3:G3"/>
    <mergeCell ref="V3:W3"/>
    <mergeCell ref="H4:W4"/>
    <mergeCell ref="I5:M5"/>
    <mergeCell ref="N5:P5"/>
    <mergeCell ref="R5:W5"/>
    <mergeCell ref="A55:G55"/>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57638888888889" right="0.357638888888889" top="0.60625" bottom="0.409027777777778" header="0.5" footer="0.5"/>
  <pageSetup paperSize="9" scale="6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ummaryRight="0"/>
  </sheetPr>
  <dimension ref="A1:W45"/>
  <sheetViews>
    <sheetView showZeros="0" workbookViewId="0">
      <selection activeCell="B42" sqref="B42"/>
    </sheetView>
  </sheetViews>
  <sheetFormatPr defaultColWidth="9.13888888888889" defaultRowHeight="14.25" customHeight="1"/>
  <cols>
    <col min="1" max="1" width="12.4166666666667" customWidth="1"/>
    <col min="2" max="2" width="20.712962962963" customWidth="1"/>
    <col min="3" max="3" width="19.8611111111111" customWidth="1"/>
    <col min="4" max="4" width="19.5740740740741" customWidth="1"/>
    <col min="5" max="5" width="7.86111111111111" customWidth="1"/>
    <col min="6" max="6" width="13.1388888888889" customWidth="1"/>
    <col min="7" max="7" width="7.42592592592593" customWidth="1"/>
    <col min="8" max="8" width="10.5740740740741" customWidth="1"/>
    <col min="9" max="9" width="12.5740740740741" customWidth="1"/>
    <col min="10" max="10" width="12.4259259259259" customWidth="1"/>
    <col min="11" max="11" width="11.8611111111111" customWidth="1"/>
    <col min="12" max="13" width="8" customWidth="1"/>
    <col min="14" max="14" width="6" customWidth="1"/>
    <col min="15" max="17" width="8" customWidth="1"/>
    <col min="18" max="18" width="12.712962962963" customWidth="1"/>
    <col min="19" max="19" width="6.71296296296296" customWidth="1"/>
    <col min="20" max="20" width="8.57407407407407" customWidth="1"/>
    <col min="21" max="21" width="6.86111111111111" customWidth="1"/>
    <col min="22" max="22" width="8.57407407407407" customWidth="1"/>
    <col min="23" max="23" width="12.712962962963" customWidth="1"/>
  </cols>
  <sheetData>
    <row r="1" ht="13.5" customHeight="1" spans="2:23">
      <c r="B1" s="133"/>
      <c r="E1" s="1"/>
      <c r="F1" s="1"/>
      <c r="G1" s="1"/>
      <c r="H1" s="1"/>
      <c r="I1" s="2"/>
      <c r="J1" s="2"/>
      <c r="K1" s="2"/>
      <c r="L1" s="2"/>
      <c r="M1" s="2"/>
      <c r="N1" s="2"/>
      <c r="O1" s="2"/>
      <c r="P1" s="2"/>
      <c r="Q1" s="2"/>
      <c r="U1" s="133"/>
      <c r="W1" s="34" t="s">
        <v>288</v>
      </c>
    </row>
    <row r="2" ht="41.25" customHeight="1" spans="1:23">
      <c r="A2" s="4" t="str">
        <f>"2025"&amp;"年部门项目支出预算表"</f>
        <v>2025年部门项目支出预算表</v>
      </c>
      <c r="B2" s="5"/>
      <c r="C2" s="5"/>
      <c r="D2" s="5"/>
      <c r="E2" s="5"/>
      <c r="F2" s="5"/>
      <c r="G2" s="5"/>
      <c r="H2" s="5"/>
      <c r="I2" s="5"/>
      <c r="J2" s="5"/>
      <c r="K2" s="5"/>
      <c r="L2" s="5"/>
      <c r="M2" s="5"/>
      <c r="N2" s="5"/>
      <c r="O2" s="5"/>
      <c r="P2" s="5"/>
      <c r="Q2" s="5"/>
      <c r="R2" s="5"/>
      <c r="S2" s="5"/>
      <c r="T2" s="5"/>
      <c r="U2" s="5"/>
      <c r="V2" s="5"/>
      <c r="W2" s="5"/>
    </row>
    <row r="3" ht="18.75" customHeight="1" spans="1:23">
      <c r="A3" s="6" t="str">
        <f>"单位名称："&amp;"临沧市市场监督管理局"</f>
        <v>单位名称：临沧市市场监督管理局</v>
      </c>
      <c r="B3" s="7"/>
      <c r="C3" s="7"/>
      <c r="D3" s="7"/>
      <c r="E3" s="7"/>
      <c r="F3" s="7"/>
      <c r="G3" s="7"/>
      <c r="H3" s="7"/>
      <c r="I3" s="8"/>
      <c r="J3" s="8"/>
      <c r="K3" s="8"/>
      <c r="L3" s="8"/>
      <c r="M3" s="8"/>
      <c r="N3" s="8"/>
      <c r="O3" s="8"/>
      <c r="P3" s="8"/>
      <c r="Q3" s="8"/>
      <c r="U3" s="133"/>
      <c r="W3" s="34" t="s">
        <v>183</v>
      </c>
    </row>
    <row r="4" ht="18.75" customHeight="1" spans="1:23">
      <c r="A4" s="9" t="s">
        <v>289</v>
      </c>
      <c r="B4" s="10" t="s">
        <v>197</v>
      </c>
      <c r="C4" s="9" t="s">
        <v>198</v>
      </c>
      <c r="D4" s="9" t="s">
        <v>290</v>
      </c>
      <c r="E4" s="10" t="s">
        <v>199</v>
      </c>
      <c r="F4" s="10" t="s">
        <v>200</v>
      </c>
      <c r="G4" s="10" t="s">
        <v>291</v>
      </c>
      <c r="H4" s="10" t="s">
        <v>292</v>
      </c>
      <c r="I4" s="27" t="s">
        <v>55</v>
      </c>
      <c r="J4" s="11" t="s">
        <v>293</v>
      </c>
      <c r="K4" s="12"/>
      <c r="L4" s="12"/>
      <c r="M4" s="13"/>
      <c r="N4" s="11" t="s">
        <v>205</v>
      </c>
      <c r="O4" s="12"/>
      <c r="P4" s="13"/>
      <c r="Q4" s="10" t="s">
        <v>61</v>
      </c>
      <c r="R4" s="11" t="s">
        <v>77</v>
      </c>
      <c r="S4" s="12"/>
      <c r="T4" s="12"/>
      <c r="U4" s="12"/>
      <c r="V4" s="12"/>
      <c r="W4" s="13"/>
    </row>
    <row r="5" ht="18.75" customHeight="1" spans="1:23">
      <c r="A5" s="14"/>
      <c r="B5" s="28"/>
      <c r="C5" s="14"/>
      <c r="D5" s="14"/>
      <c r="E5" s="15"/>
      <c r="F5" s="15"/>
      <c r="G5" s="15"/>
      <c r="H5" s="15"/>
      <c r="I5" s="28"/>
      <c r="J5" s="136" t="s">
        <v>58</v>
      </c>
      <c r="K5" s="137"/>
      <c r="L5" s="10" t="s">
        <v>59</v>
      </c>
      <c r="M5" s="10" t="s">
        <v>60</v>
      </c>
      <c r="N5" s="10" t="s">
        <v>58</v>
      </c>
      <c r="O5" s="10" t="s">
        <v>59</v>
      </c>
      <c r="P5" s="10" t="s">
        <v>60</v>
      </c>
      <c r="Q5" s="15"/>
      <c r="R5" s="10" t="s">
        <v>57</v>
      </c>
      <c r="S5" s="9" t="s">
        <v>64</v>
      </c>
      <c r="T5" s="9" t="s">
        <v>65</v>
      </c>
      <c r="U5" s="9" t="s">
        <v>66</v>
      </c>
      <c r="V5" s="9" t="s">
        <v>67</v>
      </c>
      <c r="W5" s="9" t="s">
        <v>68</v>
      </c>
    </row>
    <row r="6" ht="18.75" customHeight="1" spans="1:23">
      <c r="A6" s="28"/>
      <c r="B6" s="28"/>
      <c r="C6" s="28"/>
      <c r="D6" s="28"/>
      <c r="E6" s="28"/>
      <c r="F6" s="28"/>
      <c r="G6" s="28"/>
      <c r="H6" s="28"/>
      <c r="I6" s="28"/>
      <c r="J6" s="138" t="s">
        <v>57</v>
      </c>
      <c r="K6" s="125"/>
      <c r="L6" s="28"/>
      <c r="M6" s="28"/>
      <c r="N6" s="28"/>
      <c r="O6" s="28"/>
      <c r="P6" s="28"/>
      <c r="Q6" s="28"/>
      <c r="R6" s="28"/>
      <c r="S6" s="139"/>
      <c r="T6" s="139"/>
      <c r="U6" s="139"/>
      <c r="V6" s="139"/>
      <c r="W6" s="139"/>
    </row>
    <row r="7" ht="40" customHeight="1" spans="1:23">
      <c r="A7" s="16"/>
      <c r="B7" s="29"/>
      <c r="C7" s="16"/>
      <c r="D7" s="16"/>
      <c r="E7" s="17"/>
      <c r="F7" s="17"/>
      <c r="G7" s="17"/>
      <c r="H7" s="17"/>
      <c r="I7" s="29"/>
      <c r="J7" s="42" t="s">
        <v>57</v>
      </c>
      <c r="K7" s="42" t="s">
        <v>294</v>
      </c>
      <c r="L7" s="17"/>
      <c r="M7" s="17"/>
      <c r="N7" s="17"/>
      <c r="O7" s="17"/>
      <c r="P7" s="17"/>
      <c r="Q7" s="17"/>
      <c r="R7" s="17"/>
      <c r="S7" s="17"/>
      <c r="T7" s="17"/>
      <c r="U7" s="29"/>
      <c r="V7" s="17"/>
      <c r="W7" s="17"/>
    </row>
    <row r="8" ht="18.75" customHeight="1" spans="1:23">
      <c r="A8" s="134">
        <v>1</v>
      </c>
      <c r="B8" s="134">
        <v>2</v>
      </c>
      <c r="C8" s="134">
        <v>3</v>
      </c>
      <c r="D8" s="134">
        <v>4</v>
      </c>
      <c r="E8" s="134">
        <v>5</v>
      </c>
      <c r="F8" s="134">
        <v>6</v>
      </c>
      <c r="G8" s="134">
        <v>7</v>
      </c>
      <c r="H8" s="134">
        <v>8</v>
      </c>
      <c r="I8" s="134">
        <v>9</v>
      </c>
      <c r="J8" s="134">
        <v>10</v>
      </c>
      <c r="K8" s="134">
        <v>11</v>
      </c>
      <c r="L8" s="134">
        <v>12</v>
      </c>
      <c r="M8" s="134">
        <v>13</v>
      </c>
      <c r="N8" s="134">
        <v>14</v>
      </c>
      <c r="O8" s="134">
        <v>15</v>
      </c>
      <c r="P8" s="134">
        <v>16</v>
      </c>
      <c r="Q8" s="134">
        <v>17</v>
      </c>
      <c r="R8" s="134">
        <v>18</v>
      </c>
      <c r="S8" s="134">
        <v>19</v>
      </c>
      <c r="T8" s="134">
        <v>20</v>
      </c>
      <c r="U8" s="134">
        <v>21</v>
      </c>
      <c r="V8" s="134">
        <v>22</v>
      </c>
      <c r="W8" s="134">
        <v>23</v>
      </c>
    </row>
    <row r="9" ht="41" customHeight="1" spans="1:23">
      <c r="A9" s="20"/>
      <c r="B9" s="20"/>
      <c r="C9" s="20" t="s">
        <v>295</v>
      </c>
      <c r="D9" s="20"/>
      <c r="E9" s="20"/>
      <c r="F9" s="20"/>
      <c r="G9" s="20"/>
      <c r="H9" s="20"/>
      <c r="I9" s="23">
        <v>20000</v>
      </c>
      <c r="J9" s="23">
        <v>20000</v>
      </c>
      <c r="K9" s="23">
        <v>20000</v>
      </c>
      <c r="L9" s="23"/>
      <c r="M9" s="23"/>
      <c r="N9" s="23"/>
      <c r="O9" s="23"/>
      <c r="P9" s="23"/>
      <c r="Q9" s="23"/>
      <c r="R9" s="23"/>
      <c r="S9" s="23"/>
      <c r="T9" s="23"/>
      <c r="U9" s="23"/>
      <c r="V9" s="23"/>
      <c r="W9" s="23"/>
    </row>
    <row r="10" ht="41" customHeight="1" spans="1:23">
      <c r="A10" s="30" t="s">
        <v>296</v>
      </c>
      <c r="B10" s="30" t="s">
        <v>297</v>
      </c>
      <c r="C10" s="30" t="s">
        <v>295</v>
      </c>
      <c r="D10" s="30" t="s">
        <v>70</v>
      </c>
      <c r="E10" s="30" t="s">
        <v>101</v>
      </c>
      <c r="F10" s="30" t="s">
        <v>102</v>
      </c>
      <c r="G10" s="30" t="s">
        <v>286</v>
      </c>
      <c r="H10" s="30" t="s">
        <v>287</v>
      </c>
      <c r="I10" s="23">
        <v>20000</v>
      </c>
      <c r="J10" s="23">
        <v>20000</v>
      </c>
      <c r="K10" s="23">
        <v>20000</v>
      </c>
      <c r="L10" s="23"/>
      <c r="M10" s="23"/>
      <c r="N10" s="23"/>
      <c r="O10" s="23"/>
      <c r="P10" s="23"/>
      <c r="Q10" s="23"/>
      <c r="R10" s="23"/>
      <c r="S10" s="23"/>
      <c r="T10" s="23"/>
      <c r="U10" s="23"/>
      <c r="V10" s="23"/>
      <c r="W10" s="23"/>
    </row>
    <row r="11" ht="38" customHeight="1" spans="1:23">
      <c r="A11" s="24"/>
      <c r="B11" s="24"/>
      <c r="C11" s="20" t="s">
        <v>298</v>
      </c>
      <c r="D11" s="24"/>
      <c r="E11" s="24"/>
      <c r="F11" s="24"/>
      <c r="G11" s="24"/>
      <c r="H11" s="24"/>
      <c r="I11" s="23">
        <v>300000</v>
      </c>
      <c r="J11" s="23">
        <v>300000</v>
      </c>
      <c r="K11" s="23">
        <v>300000</v>
      </c>
      <c r="L11" s="23"/>
      <c r="M11" s="23"/>
      <c r="N11" s="23"/>
      <c r="O11" s="23"/>
      <c r="P11" s="23"/>
      <c r="Q11" s="23"/>
      <c r="R11" s="23"/>
      <c r="S11" s="23"/>
      <c r="T11" s="23"/>
      <c r="U11" s="23"/>
      <c r="V11" s="23"/>
      <c r="W11" s="23"/>
    </row>
    <row r="12" ht="36" customHeight="1" spans="1:23">
      <c r="A12" s="30" t="s">
        <v>299</v>
      </c>
      <c r="B12" s="30" t="s">
        <v>300</v>
      </c>
      <c r="C12" s="30" t="s">
        <v>298</v>
      </c>
      <c r="D12" s="30" t="s">
        <v>70</v>
      </c>
      <c r="E12" s="30" t="s">
        <v>101</v>
      </c>
      <c r="F12" s="30" t="s">
        <v>102</v>
      </c>
      <c r="G12" s="30" t="s">
        <v>301</v>
      </c>
      <c r="H12" s="30" t="s">
        <v>302</v>
      </c>
      <c r="I12" s="23">
        <v>300000</v>
      </c>
      <c r="J12" s="23">
        <v>300000</v>
      </c>
      <c r="K12" s="23">
        <v>300000</v>
      </c>
      <c r="L12" s="23"/>
      <c r="M12" s="23"/>
      <c r="N12" s="23"/>
      <c r="O12" s="23"/>
      <c r="P12" s="23"/>
      <c r="Q12" s="23"/>
      <c r="R12" s="23"/>
      <c r="S12" s="23"/>
      <c r="T12" s="23"/>
      <c r="U12" s="23"/>
      <c r="V12" s="23"/>
      <c r="W12" s="23"/>
    </row>
    <row r="13" ht="18.75" customHeight="1" spans="1:23">
      <c r="A13" s="24"/>
      <c r="B13" s="24"/>
      <c r="C13" s="20" t="s">
        <v>303</v>
      </c>
      <c r="D13" s="24"/>
      <c r="E13" s="24"/>
      <c r="F13" s="24"/>
      <c r="G13" s="24"/>
      <c r="H13" s="24"/>
      <c r="I13" s="23">
        <v>1700000</v>
      </c>
      <c r="J13" s="23"/>
      <c r="K13" s="23"/>
      <c r="L13" s="23"/>
      <c r="M13" s="23"/>
      <c r="N13" s="23"/>
      <c r="O13" s="23"/>
      <c r="P13" s="23"/>
      <c r="Q13" s="23"/>
      <c r="R13" s="23">
        <v>1700000</v>
      </c>
      <c r="S13" s="23"/>
      <c r="T13" s="23"/>
      <c r="U13" s="23"/>
      <c r="V13" s="23"/>
      <c r="W13" s="23">
        <v>1700000</v>
      </c>
    </row>
    <row r="14" ht="33" customHeight="1" spans="1:23">
      <c r="A14" s="30" t="s">
        <v>296</v>
      </c>
      <c r="B14" s="30" t="s">
        <v>304</v>
      </c>
      <c r="C14" s="30" t="s">
        <v>303</v>
      </c>
      <c r="D14" s="30" t="s">
        <v>70</v>
      </c>
      <c r="E14" s="30" t="s">
        <v>101</v>
      </c>
      <c r="F14" s="30" t="s">
        <v>102</v>
      </c>
      <c r="G14" s="30" t="s">
        <v>261</v>
      </c>
      <c r="H14" s="30" t="s">
        <v>262</v>
      </c>
      <c r="I14" s="23">
        <v>220000</v>
      </c>
      <c r="J14" s="23"/>
      <c r="K14" s="23"/>
      <c r="L14" s="23"/>
      <c r="M14" s="23"/>
      <c r="N14" s="23"/>
      <c r="O14" s="23"/>
      <c r="P14" s="23"/>
      <c r="Q14" s="23"/>
      <c r="R14" s="23">
        <v>220000</v>
      </c>
      <c r="S14" s="23"/>
      <c r="T14" s="23"/>
      <c r="U14" s="23"/>
      <c r="V14" s="23"/>
      <c r="W14" s="23">
        <v>220000</v>
      </c>
    </row>
    <row r="15" ht="33" customHeight="1" spans="1:23">
      <c r="A15" s="30" t="s">
        <v>296</v>
      </c>
      <c r="B15" s="30" t="s">
        <v>304</v>
      </c>
      <c r="C15" s="30" t="s">
        <v>303</v>
      </c>
      <c r="D15" s="30" t="s">
        <v>70</v>
      </c>
      <c r="E15" s="30" t="s">
        <v>101</v>
      </c>
      <c r="F15" s="30" t="s">
        <v>102</v>
      </c>
      <c r="G15" s="30" t="s">
        <v>305</v>
      </c>
      <c r="H15" s="30" t="s">
        <v>306</v>
      </c>
      <c r="I15" s="23">
        <v>100000</v>
      </c>
      <c r="J15" s="23"/>
      <c r="K15" s="23"/>
      <c r="L15" s="23"/>
      <c r="M15" s="23"/>
      <c r="N15" s="23"/>
      <c r="O15" s="23"/>
      <c r="P15" s="23"/>
      <c r="Q15" s="23"/>
      <c r="R15" s="23">
        <v>100000</v>
      </c>
      <c r="S15" s="23"/>
      <c r="T15" s="23"/>
      <c r="U15" s="23"/>
      <c r="V15" s="23"/>
      <c r="W15" s="23">
        <v>100000</v>
      </c>
    </row>
    <row r="16" ht="33" customHeight="1" spans="1:23">
      <c r="A16" s="30" t="s">
        <v>296</v>
      </c>
      <c r="B16" s="30" t="s">
        <v>304</v>
      </c>
      <c r="C16" s="30" t="s">
        <v>303</v>
      </c>
      <c r="D16" s="30" t="s">
        <v>70</v>
      </c>
      <c r="E16" s="30" t="s">
        <v>101</v>
      </c>
      <c r="F16" s="30" t="s">
        <v>102</v>
      </c>
      <c r="G16" s="30" t="s">
        <v>251</v>
      </c>
      <c r="H16" s="30" t="s">
        <v>252</v>
      </c>
      <c r="I16" s="23">
        <v>110000</v>
      </c>
      <c r="J16" s="23"/>
      <c r="K16" s="23"/>
      <c r="L16" s="23"/>
      <c r="M16" s="23"/>
      <c r="N16" s="23"/>
      <c r="O16" s="23"/>
      <c r="P16" s="23"/>
      <c r="Q16" s="23"/>
      <c r="R16" s="23">
        <v>110000</v>
      </c>
      <c r="S16" s="23"/>
      <c r="T16" s="23"/>
      <c r="U16" s="23"/>
      <c r="V16" s="23"/>
      <c r="W16" s="23">
        <v>110000</v>
      </c>
    </row>
    <row r="17" ht="33" customHeight="1" spans="1:23">
      <c r="A17" s="30" t="s">
        <v>296</v>
      </c>
      <c r="B17" s="30" t="s">
        <v>304</v>
      </c>
      <c r="C17" s="30" t="s">
        <v>303</v>
      </c>
      <c r="D17" s="30" t="s">
        <v>70</v>
      </c>
      <c r="E17" s="30" t="s">
        <v>101</v>
      </c>
      <c r="F17" s="30" t="s">
        <v>102</v>
      </c>
      <c r="G17" s="30" t="s">
        <v>253</v>
      </c>
      <c r="H17" s="30" t="s">
        <v>254</v>
      </c>
      <c r="I17" s="23">
        <v>100000</v>
      </c>
      <c r="J17" s="23"/>
      <c r="K17" s="23"/>
      <c r="L17" s="23"/>
      <c r="M17" s="23"/>
      <c r="N17" s="23"/>
      <c r="O17" s="23"/>
      <c r="P17" s="23"/>
      <c r="Q17" s="23"/>
      <c r="R17" s="23">
        <v>100000</v>
      </c>
      <c r="S17" s="23"/>
      <c r="T17" s="23"/>
      <c r="U17" s="23"/>
      <c r="V17" s="23"/>
      <c r="W17" s="23">
        <v>100000</v>
      </c>
    </row>
    <row r="18" ht="33" customHeight="1" spans="1:23">
      <c r="A18" s="30" t="s">
        <v>296</v>
      </c>
      <c r="B18" s="30" t="s">
        <v>304</v>
      </c>
      <c r="C18" s="30" t="s">
        <v>303</v>
      </c>
      <c r="D18" s="30" t="s">
        <v>70</v>
      </c>
      <c r="E18" s="30" t="s">
        <v>101</v>
      </c>
      <c r="F18" s="30" t="s">
        <v>102</v>
      </c>
      <c r="G18" s="30" t="s">
        <v>307</v>
      </c>
      <c r="H18" s="30" t="s">
        <v>308</v>
      </c>
      <c r="I18" s="23">
        <v>300000</v>
      </c>
      <c r="J18" s="23"/>
      <c r="K18" s="23"/>
      <c r="L18" s="23"/>
      <c r="M18" s="23"/>
      <c r="N18" s="23"/>
      <c r="O18" s="23"/>
      <c r="P18" s="23"/>
      <c r="Q18" s="23"/>
      <c r="R18" s="23">
        <v>300000</v>
      </c>
      <c r="S18" s="23"/>
      <c r="T18" s="23"/>
      <c r="U18" s="23"/>
      <c r="V18" s="23"/>
      <c r="W18" s="23">
        <v>300000</v>
      </c>
    </row>
    <row r="19" ht="33" customHeight="1" spans="1:23">
      <c r="A19" s="30" t="s">
        <v>296</v>
      </c>
      <c r="B19" s="30" t="s">
        <v>304</v>
      </c>
      <c r="C19" s="30" t="s">
        <v>303</v>
      </c>
      <c r="D19" s="30" t="s">
        <v>70</v>
      </c>
      <c r="E19" s="30" t="s">
        <v>101</v>
      </c>
      <c r="F19" s="30" t="s">
        <v>102</v>
      </c>
      <c r="G19" s="30" t="s">
        <v>309</v>
      </c>
      <c r="H19" s="30" t="s">
        <v>310</v>
      </c>
      <c r="I19" s="23">
        <v>20000</v>
      </c>
      <c r="J19" s="23"/>
      <c r="K19" s="23"/>
      <c r="L19" s="23"/>
      <c r="M19" s="23"/>
      <c r="N19" s="23"/>
      <c r="O19" s="23"/>
      <c r="P19" s="23"/>
      <c r="Q19" s="23"/>
      <c r="R19" s="23">
        <v>20000</v>
      </c>
      <c r="S19" s="23"/>
      <c r="T19" s="23"/>
      <c r="U19" s="23"/>
      <c r="V19" s="23"/>
      <c r="W19" s="23">
        <v>20000</v>
      </c>
    </row>
    <row r="20" ht="33" customHeight="1" spans="1:23">
      <c r="A20" s="30" t="s">
        <v>296</v>
      </c>
      <c r="B20" s="30" t="s">
        <v>304</v>
      </c>
      <c r="C20" s="30" t="s">
        <v>303</v>
      </c>
      <c r="D20" s="30" t="s">
        <v>70</v>
      </c>
      <c r="E20" s="30" t="s">
        <v>101</v>
      </c>
      <c r="F20" s="30" t="s">
        <v>102</v>
      </c>
      <c r="G20" s="30" t="s">
        <v>301</v>
      </c>
      <c r="H20" s="30" t="s">
        <v>302</v>
      </c>
      <c r="I20" s="23">
        <v>380000</v>
      </c>
      <c r="J20" s="23"/>
      <c r="K20" s="23"/>
      <c r="L20" s="23"/>
      <c r="M20" s="23"/>
      <c r="N20" s="23"/>
      <c r="O20" s="23"/>
      <c r="P20" s="23"/>
      <c r="Q20" s="23"/>
      <c r="R20" s="23">
        <v>380000</v>
      </c>
      <c r="S20" s="23"/>
      <c r="T20" s="23"/>
      <c r="U20" s="23"/>
      <c r="V20" s="23"/>
      <c r="W20" s="23">
        <v>380000</v>
      </c>
    </row>
    <row r="21" ht="33" customHeight="1" spans="1:23">
      <c r="A21" s="30" t="s">
        <v>296</v>
      </c>
      <c r="B21" s="30" t="s">
        <v>304</v>
      </c>
      <c r="C21" s="30" t="s">
        <v>303</v>
      </c>
      <c r="D21" s="30" t="s">
        <v>70</v>
      </c>
      <c r="E21" s="30" t="s">
        <v>101</v>
      </c>
      <c r="F21" s="30" t="s">
        <v>102</v>
      </c>
      <c r="G21" s="30" t="s">
        <v>311</v>
      </c>
      <c r="H21" s="30" t="s">
        <v>312</v>
      </c>
      <c r="I21" s="23">
        <v>100000</v>
      </c>
      <c r="J21" s="23"/>
      <c r="K21" s="23"/>
      <c r="L21" s="23"/>
      <c r="M21" s="23"/>
      <c r="N21" s="23"/>
      <c r="O21" s="23"/>
      <c r="P21" s="23"/>
      <c r="Q21" s="23"/>
      <c r="R21" s="23">
        <v>100000</v>
      </c>
      <c r="S21" s="23"/>
      <c r="T21" s="23"/>
      <c r="U21" s="23"/>
      <c r="V21" s="23"/>
      <c r="W21" s="23">
        <v>100000</v>
      </c>
    </row>
    <row r="22" ht="33" customHeight="1" spans="1:23">
      <c r="A22" s="30" t="s">
        <v>296</v>
      </c>
      <c r="B22" s="30" t="s">
        <v>304</v>
      </c>
      <c r="C22" s="30" t="s">
        <v>303</v>
      </c>
      <c r="D22" s="30" t="s">
        <v>70</v>
      </c>
      <c r="E22" s="30" t="s">
        <v>101</v>
      </c>
      <c r="F22" s="30" t="s">
        <v>102</v>
      </c>
      <c r="G22" s="30" t="s">
        <v>272</v>
      </c>
      <c r="H22" s="30" t="s">
        <v>271</v>
      </c>
      <c r="I22" s="23">
        <v>200000</v>
      </c>
      <c r="J22" s="23"/>
      <c r="K22" s="23"/>
      <c r="L22" s="23"/>
      <c r="M22" s="23"/>
      <c r="N22" s="23"/>
      <c r="O22" s="23"/>
      <c r="P22" s="23"/>
      <c r="Q22" s="23"/>
      <c r="R22" s="23">
        <v>200000</v>
      </c>
      <c r="S22" s="23"/>
      <c r="T22" s="23"/>
      <c r="U22" s="23"/>
      <c r="V22" s="23"/>
      <c r="W22" s="23">
        <v>200000</v>
      </c>
    </row>
    <row r="23" ht="33" customHeight="1" spans="1:23">
      <c r="A23" s="30" t="s">
        <v>296</v>
      </c>
      <c r="B23" s="30" t="s">
        <v>304</v>
      </c>
      <c r="C23" s="30" t="s">
        <v>303</v>
      </c>
      <c r="D23" s="30" t="s">
        <v>70</v>
      </c>
      <c r="E23" s="30" t="s">
        <v>101</v>
      </c>
      <c r="F23" s="30" t="s">
        <v>102</v>
      </c>
      <c r="G23" s="30" t="s">
        <v>257</v>
      </c>
      <c r="H23" s="30" t="s">
        <v>258</v>
      </c>
      <c r="I23" s="23">
        <v>170000</v>
      </c>
      <c r="J23" s="23"/>
      <c r="K23" s="23"/>
      <c r="L23" s="23"/>
      <c r="M23" s="23"/>
      <c r="N23" s="23"/>
      <c r="O23" s="23"/>
      <c r="P23" s="23"/>
      <c r="Q23" s="23"/>
      <c r="R23" s="23">
        <v>170000</v>
      </c>
      <c r="S23" s="23"/>
      <c r="T23" s="23"/>
      <c r="U23" s="23"/>
      <c r="V23" s="23"/>
      <c r="W23" s="23">
        <v>170000</v>
      </c>
    </row>
    <row r="24" ht="35" customHeight="1" spans="1:23">
      <c r="A24" s="24"/>
      <c r="B24" s="24"/>
      <c r="C24" s="20" t="s">
        <v>313</v>
      </c>
      <c r="D24" s="24"/>
      <c r="E24" s="24"/>
      <c r="F24" s="24"/>
      <c r="G24" s="24"/>
      <c r="H24" s="24"/>
      <c r="I24" s="23">
        <v>126400</v>
      </c>
      <c r="J24" s="23">
        <v>126400</v>
      </c>
      <c r="K24" s="23">
        <v>126400</v>
      </c>
      <c r="L24" s="23"/>
      <c r="M24" s="23"/>
      <c r="N24" s="23"/>
      <c r="O24" s="23"/>
      <c r="P24" s="23"/>
      <c r="Q24" s="23"/>
      <c r="R24" s="23"/>
      <c r="S24" s="23"/>
      <c r="T24" s="23"/>
      <c r="U24" s="23"/>
      <c r="V24" s="23"/>
      <c r="W24" s="23"/>
    </row>
    <row r="25" ht="35" customHeight="1" spans="1:23">
      <c r="A25" s="30" t="s">
        <v>296</v>
      </c>
      <c r="B25" s="30" t="s">
        <v>314</v>
      </c>
      <c r="C25" s="30" t="s">
        <v>313</v>
      </c>
      <c r="D25" s="30" t="s">
        <v>70</v>
      </c>
      <c r="E25" s="30" t="s">
        <v>97</v>
      </c>
      <c r="F25" s="30" t="s">
        <v>98</v>
      </c>
      <c r="G25" s="30" t="s">
        <v>261</v>
      </c>
      <c r="H25" s="30" t="s">
        <v>262</v>
      </c>
      <c r="I25" s="23">
        <v>56400</v>
      </c>
      <c r="J25" s="23">
        <v>56400</v>
      </c>
      <c r="K25" s="23">
        <v>56400</v>
      </c>
      <c r="L25" s="23"/>
      <c r="M25" s="23"/>
      <c r="N25" s="23"/>
      <c r="O25" s="23"/>
      <c r="P25" s="23"/>
      <c r="Q25" s="23"/>
      <c r="R25" s="23"/>
      <c r="S25" s="23"/>
      <c r="T25" s="23"/>
      <c r="U25" s="23"/>
      <c r="V25" s="23"/>
      <c r="W25" s="23"/>
    </row>
    <row r="26" ht="35" customHeight="1" spans="1:23">
      <c r="A26" s="30" t="s">
        <v>296</v>
      </c>
      <c r="B26" s="30" t="s">
        <v>314</v>
      </c>
      <c r="C26" s="30" t="s">
        <v>313</v>
      </c>
      <c r="D26" s="30" t="s">
        <v>70</v>
      </c>
      <c r="E26" s="30" t="s">
        <v>97</v>
      </c>
      <c r="F26" s="30" t="s">
        <v>98</v>
      </c>
      <c r="G26" s="30" t="s">
        <v>275</v>
      </c>
      <c r="H26" s="30" t="s">
        <v>274</v>
      </c>
      <c r="I26" s="23">
        <v>50000</v>
      </c>
      <c r="J26" s="23">
        <v>50000</v>
      </c>
      <c r="K26" s="23">
        <v>50000</v>
      </c>
      <c r="L26" s="23"/>
      <c r="M26" s="23"/>
      <c r="N26" s="23"/>
      <c r="O26" s="23"/>
      <c r="P26" s="23"/>
      <c r="Q26" s="23"/>
      <c r="R26" s="23"/>
      <c r="S26" s="23"/>
      <c r="T26" s="23"/>
      <c r="U26" s="23"/>
      <c r="V26" s="23"/>
      <c r="W26" s="23"/>
    </row>
    <row r="27" ht="35" customHeight="1" spans="1:23">
      <c r="A27" s="30" t="s">
        <v>296</v>
      </c>
      <c r="B27" s="30" t="s">
        <v>314</v>
      </c>
      <c r="C27" s="30" t="s">
        <v>313</v>
      </c>
      <c r="D27" s="30" t="s">
        <v>70</v>
      </c>
      <c r="E27" s="30" t="s">
        <v>97</v>
      </c>
      <c r="F27" s="30" t="s">
        <v>98</v>
      </c>
      <c r="G27" s="30" t="s">
        <v>278</v>
      </c>
      <c r="H27" s="30" t="s">
        <v>279</v>
      </c>
      <c r="I27" s="23">
        <v>20000</v>
      </c>
      <c r="J27" s="23">
        <v>20000</v>
      </c>
      <c r="K27" s="23">
        <v>20000</v>
      </c>
      <c r="L27" s="23"/>
      <c r="M27" s="23"/>
      <c r="N27" s="23"/>
      <c r="O27" s="23"/>
      <c r="P27" s="23"/>
      <c r="Q27" s="23"/>
      <c r="R27" s="23"/>
      <c r="S27" s="23"/>
      <c r="T27" s="23"/>
      <c r="U27" s="23"/>
      <c r="V27" s="23"/>
      <c r="W27" s="23"/>
    </row>
    <row r="28" ht="25" customHeight="1" spans="1:23">
      <c r="A28" s="24"/>
      <c r="B28" s="24"/>
      <c r="C28" s="20" t="s">
        <v>315</v>
      </c>
      <c r="D28" s="24"/>
      <c r="E28" s="24"/>
      <c r="F28" s="24"/>
      <c r="G28" s="24"/>
      <c r="H28" s="24"/>
      <c r="I28" s="23">
        <v>256800</v>
      </c>
      <c r="J28" s="23">
        <v>256800</v>
      </c>
      <c r="K28" s="23">
        <v>256800</v>
      </c>
      <c r="L28" s="23"/>
      <c r="M28" s="23"/>
      <c r="N28" s="23"/>
      <c r="O28" s="23"/>
      <c r="P28" s="23"/>
      <c r="Q28" s="23"/>
      <c r="R28" s="23"/>
      <c r="S28" s="23"/>
      <c r="T28" s="23"/>
      <c r="U28" s="23"/>
      <c r="V28" s="23"/>
      <c r="W28" s="23"/>
    </row>
    <row r="29" ht="25" customHeight="1" spans="1:23">
      <c r="A29" s="30" t="s">
        <v>296</v>
      </c>
      <c r="B29" s="30" t="s">
        <v>316</v>
      </c>
      <c r="C29" s="30" t="s">
        <v>315</v>
      </c>
      <c r="D29" s="30" t="s">
        <v>70</v>
      </c>
      <c r="E29" s="30" t="s">
        <v>91</v>
      </c>
      <c r="F29" s="30" t="s">
        <v>92</v>
      </c>
      <c r="G29" s="30" t="s">
        <v>261</v>
      </c>
      <c r="H29" s="30" t="s">
        <v>262</v>
      </c>
      <c r="I29" s="23">
        <v>81800</v>
      </c>
      <c r="J29" s="23">
        <v>81800</v>
      </c>
      <c r="K29" s="23">
        <v>81800</v>
      </c>
      <c r="L29" s="23"/>
      <c r="M29" s="23"/>
      <c r="N29" s="23"/>
      <c r="O29" s="23"/>
      <c r="P29" s="23"/>
      <c r="Q29" s="23"/>
      <c r="R29" s="23"/>
      <c r="S29" s="23"/>
      <c r="T29" s="23"/>
      <c r="U29" s="23"/>
      <c r="V29" s="23"/>
      <c r="W29" s="23"/>
    </row>
    <row r="30" ht="25" customHeight="1" spans="1:23">
      <c r="A30" s="30" t="s">
        <v>296</v>
      </c>
      <c r="B30" s="30" t="s">
        <v>316</v>
      </c>
      <c r="C30" s="30" t="s">
        <v>315</v>
      </c>
      <c r="D30" s="30" t="s">
        <v>70</v>
      </c>
      <c r="E30" s="30" t="s">
        <v>91</v>
      </c>
      <c r="F30" s="30" t="s">
        <v>92</v>
      </c>
      <c r="G30" s="30" t="s">
        <v>253</v>
      </c>
      <c r="H30" s="30" t="s">
        <v>254</v>
      </c>
      <c r="I30" s="23">
        <v>100000</v>
      </c>
      <c r="J30" s="23">
        <v>100000</v>
      </c>
      <c r="K30" s="23">
        <v>100000</v>
      </c>
      <c r="L30" s="23"/>
      <c r="M30" s="23"/>
      <c r="N30" s="23"/>
      <c r="O30" s="23"/>
      <c r="P30" s="23"/>
      <c r="Q30" s="23"/>
      <c r="R30" s="23"/>
      <c r="S30" s="23"/>
      <c r="T30" s="23"/>
      <c r="U30" s="23"/>
      <c r="V30" s="23"/>
      <c r="W30" s="23"/>
    </row>
    <row r="31" ht="25" customHeight="1" spans="1:23">
      <c r="A31" s="30" t="s">
        <v>296</v>
      </c>
      <c r="B31" s="30" t="s">
        <v>316</v>
      </c>
      <c r="C31" s="30" t="s">
        <v>315</v>
      </c>
      <c r="D31" s="30" t="s">
        <v>70</v>
      </c>
      <c r="E31" s="30" t="s">
        <v>91</v>
      </c>
      <c r="F31" s="30" t="s">
        <v>92</v>
      </c>
      <c r="G31" s="30" t="s">
        <v>311</v>
      </c>
      <c r="H31" s="30" t="s">
        <v>312</v>
      </c>
      <c r="I31" s="23">
        <v>15000</v>
      </c>
      <c r="J31" s="23">
        <v>15000</v>
      </c>
      <c r="K31" s="23">
        <v>15000</v>
      </c>
      <c r="L31" s="23"/>
      <c r="M31" s="23"/>
      <c r="N31" s="23"/>
      <c r="O31" s="23"/>
      <c r="P31" s="23"/>
      <c r="Q31" s="23"/>
      <c r="R31" s="23"/>
      <c r="S31" s="23"/>
      <c r="T31" s="23"/>
      <c r="U31" s="23"/>
      <c r="V31" s="23"/>
      <c r="W31" s="23"/>
    </row>
    <row r="32" ht="38" customHeight="1" spans="1:23">
      <c r="A32" s="30" t="s">
        <v>296</v>
      </c>
      <c r="B32" s="30" t="s">
        <v>316</v>
      </c>
      <c r="C32" s="30" t="s">
        <v>315</v>
      </c>
      <c r="D32" s="30" t="s">
        <v>70</v>
      </c>
      <c r="E32" s="30" t="s">
        <v>91</v>
      </c>
      <c r="F32" s="30" t="s">
        <v>92</v>
      </c>
      <c r="G32" s="30" t="s">
        <v>275</v>
      </c>
      <c r="H32" s="30" t="s">
        <v>274</v>
      </c>
      <c r="I32" s="23">
        <v>60000</v>
      </c>
      <c r="J32" s="23">
        <v>60000</v>
      </c>
      <c r="K32" s="23">
        <v>60000</v>
      </c>
      <c r="L32" s="23"/>
      <c r="M32" s="23"/>
      <c r="N32" s="23"/>
      <c r="O32" s="23"/>
      <c r="P32" s="23"/>
      <c r="Q32" s="23"/>
      <c r="R32" s="23"/>
      <c r="S32" s="23"/>
      <c r="T32" s="23"/>
      <c r="U32" s="23"/>
      <c r="V32" s="23"/>
      <c r="W32" s="23"/>
    </row>
    <row r="33" ht="30" customHeight="1" spans="1:23">
      <c r="A33" s="24"/>
      <c r="B33" s="24"/>
      <c r="C33" s="20" t="s">
        <v>317</v>
      </c>
      <c r="D33" s="24"/>
      <c r="E33" s="24"/>
      <c r="F33" s="24"/>
      <c r="G33" s="24"/>
      <c r="H33" s="24"/>
      <c r="I33" s="23">
        <v>350000</v>
      </c>
      <c r="J33" s="23">
        <v>350000</v>
      </c>
      <c r="K33" s="23">
        <v>350000</v>
      </c>
      <c r="L33" s="23"/>
      <c r="M33" s="23"/>
      <c r="N33" s="23"/>
      <c r="O33" s="23"/>
      <c r="P33" s="23"/>
      <c r="Q33" s="23"/>
      <c r="R33" s="23"/>
      <c r="S33" s="23"/>
      <c r="T33" s="23"/>
      <c r="U33" s="23"/>
      <c r="V33" s="23"/>
      <c r="W33" s="23"/>
    </row>
    <row r="34" ht="30" customHeight="1" spans="1:23">
      <c r="A34" s="30" t="s">
        <v>296</v>
      </c>
      <c r="B34" s="30" t="s">
        <v>318</v>
      </c>
      <c r="C34" s="30" t="s">
        <v>317</v>
      </c>
      <c r="D34" s="30" t="s">
        <v>70</v>
      </c>
      <c r="E34" s="30" t="s">
        <v>89</v>
      </c>
      <c r="F34" s="30" t="s">
        <v>90</v>
      </c>
      <c r="G34" s="30" t="s">
        <v>261</v>
      </c>
      <c r="H34" s="30" t="s">
        <v>262</v>
      </c>
      <c r="I34" s="23">
        <v>15000</v>
      </c>
      <c r="J34" s="23">
        <v>15000</v>
      </c>
      <c r="K34" s="23">
        <v>15000</v>
      </c>
      <c r="L34" s="23"/>
      <c r="M34" s="23"/>
      <c r="N34" s="23"/>
      <c r="O34" s="23"/>
      <c r="P34" s="23"/>
      <c r="Q34" s="23"/>
      <c r="R34" s="23"/>
      <c r="S34" s="23"/>
      <c r="T34" s="23"/>
      <c r="U34" s="23"/>
      <c r="V34" s="23"/>
      <c r="W34" s="23"/>
    </row>
    <row r="35" ht="30" customHeight="1" spans="1:23">
      <c r="A35" s="30" t="s">
        <v>296</v>
      </c>
      <c r="B35" s="30" t="s">
        <v>318</v>
      </c>
      <c r="C35" s="30" t="s">
        <v>317</v>
      </c>
      <c r="D35" s="30" t="s">
        <v>70</v>
      </c>
      <c r="E35" s="30" t="s">
        <v>89</v>
      </c>
      <c r="F35" s="30" t="s">
        <v>90</v>
      </c>
      <c r="G35" s="30" t="s">
        <v>305</v>
      </c>
      <c r="H35" s="30" t="s">
        <v>306</v>
      </c>
      <c r="I35" s="23">
        <v>35000</v>
      </c>
      <c r="J35" s="23">
        <v>35000</v>
      </c>
      <c r="K35" s="23">
        <v>35000</v>
      </c>
      <c r="L35" s="23"/>
      <c r="M35" s="23"/>
      <c r="N35" s="23"/>
      <c r="O35" s="23"/>
      <c r="P35" s="23"/>
      <c r="Q35" s="23"/>
      <c r="R35" s="23"/>
      <c r="S35" s="23"/>
      <c r="T35" s="23"/>
      <c r="U35" s="23"/>
      <c r="V35" s="23"/>
      <c r="W35" s="23"/>
    </row>
    <row r="36" ht="30" customHeight="1" spans="1:23">
      <c r="A36" s="30" t="s">
        <v>296</v>
      </c>
      <c r="B36" s="30" t="s">
        <v>318</v>
      </c>
      <c r="C36" s="30" t="s">
        <v>317</v>
      </c>
      <c r="D36" s="30" t="s">
        <v>70</v>
      </c>
      <c r="E36" s="30" t="s">
        <v>89</v>
      </c>
      <c r="F36" s="30" t="s">
        <v>90</v>
      </c>
      <c r="G36" s="30" t="s">
        <v>249</v>
      </c>
      <c r="H36" s="30" t="s">
        <v>250</v>
      </c>
      <c r="I36" s="23">
        <v>70000</v>
      </c>
      <c r="J36" s="23">
        <v>70000</v>
      </c>
      <c r="K36" s="23">
        <v>70000</v>
      </c>
      <c r="L36" s="23"/>
      <c r="M36" s="23"/>
      <c r="N36" s="23"/>
      <c r="O36" s="23"/>
      <c r="P36" s="23"/>
      <c r="Q36" s="23"/>
      <c r="R36" s="23"/>
      <c r="S36" s="23"/>
      <c r="T36" s="23"/>
      <c r="U36" s="23"/>
      <c r="V36" s="23"/>
      <c r="W36" s="23"/>
    </row>
    <row r="37" ht="30" customHeight="1" spans="1:23">
      <c r="A37" s="30" t="s">
        <v>296</v>
      </c>
      <c r="B37" s="30" t="s">
        <v>318</v>
      </c>
      <c r="C37" s="30" t="s">
        <v>317</v>
      </c>
      <c r="D37" s="30" t="s">
        <v>70</v>
      </c>
      <c r="E37" s="30" t="s">
        <v>89</v>
      </c>
      <c r="F37" s="30" t="s">
        <v>90</v>
      </c>
      <c r="G37" s="30" t="s">
        <v>253</v>
      </c>
      <c r="H37" s="30" t="s">
        <v>254</v>
      </c>
      <c r="I37" s="23">
        <v>40000</v>
      </c>
      <c r="J37" s="23">
        <v>40000</v>
      </c>
      <c r="K37" s="23">
        <v>40000</v>
      </c>
      <c r="L37" s="23"/>
      <c r="M37" s="23"/>
      <c r="N37" s="23"/>
      <c r="O37" s="23"/>
      <c r="P37" s="23"/>
      <c r="Q37" s="23"/>
      <c r="R37" s="23"/>
      <c r="S37" s="23"/>
      <c r="T37" s="23"/>
      <c r="U37" s="23"/>
      <c r="V37" s="23"/>
      <c r="W37" s="23"/>
    </row>
    <row r="38" ht="30" customHeight="1" spans="1:23">
      <c r="A38" s="30" t="s">
        <v>296</v>
      </c>
      <c r="B38" s="30" t="s">
        <v>318</v>
      </c>
      <c r="C38" s="30" t="s">
        <v>317</v>
      </c>
      <c r="D38" s="30" t="s">
        <v>70</v>
      </c>
      <c r="E38" s="30" t="s">
        <v>89</v>
      </c>
      <c r="F38" s="30" t="s">
        <v>90</v>
      </c>
      <c r="G38" s="30" t="s">
        <v>309</v>
      </c>
      <c r="H38" s="30" t="s">
        <v>310</v>
      </c>
      <c r="I38" s="23">
        <v>10000</v>
      </c>
      <c r="J38" s="23">
        <v>10000</v>
      </c>
      <c r="K38" s="23">
        <v>10000</v>
      </c>
      <c r="L38" s="23"/>
      <c r="M38" s="23"/>
      <c r="N38" s="23"/>
      <c r="O38" s="23"/>
      <c r="P38" s="23"/>
      <c r="Q38" s="23"/>
      <c r="R38" s="23"/>
      <c r="S38" s="23"/>
      <c r="T38" s="23"/>
      <c r="U38" s="23"/>
      <c r="V38" s="23"/>
      <c r="W38" s="23"/>
    </row>
    <row r="39" ht="30" customHeight="1" spans="1:23">
      <c r="A39" s="30" t="s">
        <v>296</v>
      </c>
      <c r="B39" s="30" t="s">
        <v>318</v>
      </c>
      <c r="C39" s="30" t="s">
        <v>317</v>
      </c>
      <c r="D39" s="30" t="s">
        <v>70</v>
      </c>
      <c r="E39" s="30" t="s">
        <v>89</v>
      </c>
      <c r="F39" s="30" t="s">
        <v>90</v>
      </c>
      <c r="G39" s="30" t="s">
        <v>311</v>
      </c>
      <c r="H39" s="30" t="s">
        <v>312</v>
      </c>
      <c r="I39" s="23">
        <v>180000</v>
      </c>
      <c r="J39" s="23">
        <v>180000</v>
      </c>
      <c r="K39" s="23">
        <v>180000</v>
      </c>
      <c r="L39" s="23"/>
      <c r="M39" s="23"/>
      <c r="N39" s="23"/>
      <c r="O39" s="23"/>
      <c r="P39" s="23"/>
      <c r="Q39" s="23"/>
      <c r="R39" s="23"/>
      <c r="S39" s="23"/>
      <c r="T39" s="23"/>
      <c r="U39" s="23"/>
      <c r="V39" s="23"/>
      <c r="W39" s="23"/>
    </row>
    <row r="40" ht="33" customHeight="1" spans="1:23">
      <c r="A40" s="24"/>
      <c r="B40" s="24"/>
      <c r="C40" s="20" t="s">
        <v>319</v>
      </c>
      <c r="D40" s="24"/>
      <c r="E40" s="24"/>
      <c r="F40" s="24"/>
      <c r="G40" s="24"/>
      <c r="H40" s="24"/>
      <c r="I40" s="23">
        <v>150000</v>
      </c>
      <c r="J40" s="23">
        <v>150000</v>
      </c>
      <c r="K40" s="23">
        <v>150000</v>
      </c>
      <c r="L40" s="23"/>
      <c r="M40" s="23"/>
      <c r="N40" s="23"/>
      <c r="O40" s="23"/>
      <c r="P40" s="23"/>
      <c r="Q40" s="23"/>
      <c r="R40" s="23"/>
      <c r="S40" s="23"/>
      <c r="T40" s="23"/>
      <c r="U40" s="23"/>
      <c r="V40" s="23"/>
      <c r="W40" s="23"/>
    </row>
    <row r="41" ht="33" customHeight="1" spans="1:23">
      <c r="A41" s="30" t="s">
        <v>296</v>
      </c>
      <c r="B41" s="30" t="s">
        <v>320</v>
      </c>
      <c r="C41" s="30" t="s">
        <v>319</v>
      </c>
      <c r="D41" s="30" t="s">
        <v>70</v>
      </c>
      <c r="E41" s="30" t="s">
        <v>93</v>
      </c>
      <c r="F41" s="30" t="s">
        <v>94</v>
      </c>
      <c r="G41" s="30" t="s">
        <v>261</v>
      </c>
      <c r="H41" s="30" t="s">
        <v>262</v>
      </c>
      <c r="I41" s="23">
        <v>100000</v>
      </c>
      <c r="J41" s="23">
        <v>100000</v>
      </c>
      <c r="K41" s="23">
        <v>100000</v>
      </c>
      <c r="L41" s="23"/>
      <c r="M41" s="23"/>
      <c r="N41" s="23"/>
      <c r="O41" s="23"/>
      <c r="P41" s="23"/>
      <c r="Q41" s="23"/>
      <c r="R41" s="23"/>
      <c r="S41" s="23"/>
      <c r="T41" s="23"/>
      <c r="U41" s="23"/>
      <c r="V41" s="23"/>
      <c r="W41" s="23"/>
    </row>
    <row r="42" ht="33" customHeight="1" spans="1:23">
      <c r="A42" s="30" t="s">
        <v>296</v>
      </c>
      <c r="B42" s="30" t="s">
        <v>320</v>
      </c>
      <c r="C42" s="30" t="s">
        <v>319</v>
      </c>
      <c r="D42" s="30" t="s">
        <v>70</v>
      </c>
      <c r="E42" s="30" t="s">
        <v>93</v>
      </c>
      <c r="F42" s="30" t="s">
        <v>94</v>
      </c>
      <c r="G42" s="30" t="s">
        <v>253</v>
      </c>
      <c r="H42" s="30" t="s">
        <v>254</v>
      </c>
      <c r="I42" s="23">
        <v>50000</v>
      </c>
      <c r="J42" s="23">
        <v>50000</v>
      </c>
      <c r="K42" s="23">
        <v>50000</v>
      </c>
      <c r="L42" s="23"/>
      <c r="M42" s="23"/>
      <c r="N42" s="23"/>
      <c r="O42" s="23"/>
      <c r="P42" s="23"/>
      <c r="Q42" s="23"/>
      <c r="R42" s="23"/>
      <c r="S42" s="23"/>
      <c r="T42" s="23"/>
      <c r="U42" s="23"/>
      <c r="V42" s="23"/>
      <c r="W42" s="23"/>
    </row>
    <row r="43" ht="34" customHeight="1" spans="1:23">
      <c r="A43" s="24"/>
      <c r="B43" s="24"/>
      <c r="C43" s="20" t="s">
        <v>321</v>
      </c>
      <c r="D43" s="24"/>
      <c r="E43" s="24"/>
      <c r="F43" s="24"/>
      <c r="G43" s="24"/>
      <c r="H43" s="24"/>
      <c r="I43" s="23">
        <v>200000</v>
      </c>
      <c r="J43" s="23">
        <v>200000</v>
      </c>
      <c r="K43" s="23">
        <v>200000</v>
      </c>
      <c r="L43" s="23"/>
      <c r="M43" s="23"/>
      <c r="N43" s="23"/>
      <c r="O43" s="23"/>
      <c r="P43" s="23"/>
      <c r="Q43" s="23"/>
      <c r="R43" s="23"/>
      <c r="S43" s="23"/>
      <c r="T43" s="23"/>
      <c r="U43" s="23"/>
      <c r="V43" s="23"/>
      <c r="W43" s="23"/>
    </row>
    <row r="44" ht="34" customHeight="1" spans="1:23">
      <c r="A44" s="30" t="s">
        <v>296</v>
      </c>
      <c r="B44" s="30" t="s">
        <v>322</v>
      </c>
      <c r="C44" s="30" t="s">
        <v>321</v>
      </c>
      <c r="D44" s="30" t="s">
        <v>70</v>
      </c>
      <c r="E44" s="30" t="s">
        <v>95</v>
      </c>
      <c r="F44" s="30" t="s">
        <v>96</v>
      </c>
      <c r="G44" s="30" t="s">
        <v>311</v>
      </c>
      <c r="H44" s="30" t="s">
        <v>312</v>
      </c>
      <c r="I44" s="23">
        <v>200000</v>
      </c>
      <c r="J44" s="23">
        <v>200000</v>
      </c>
      <c r="K44" s="23">
        <v>200000</v>
      </c>
      <c r="L44" s="23"/>
      <c r="M44" s="23"/>
      <c r="N44" s="23"/>
      <c r="O44" s="23"/>
      <c r="P44" s="23"/>
      <c r="Q44" s="23"/>
      <c r="R44" s="23"/>
      <c r="S44" s="23"/>
      <c r="T44" s="23"/>
      <c r="U44" s="23"/>
      <c r="V44" s="23"/>
      <c r="W44" s="23"/>
    </row>
    <row r="45" ht="18.75" customHeight="1" spans="1:23">
      <c r="A45" s="135" t="s">
        <v>55</v>
      </c>
      <c r="B45" s="135"/>
      <c r="C45" s="135"/>
      <c r="D45" s="135"/>
      <c r="E45" s="135"/>
      <c r="F45" s="135"/>
      <c r="G45" s="135"/>
      <c r="H45" s="135"/>
      <c r="I45" s="23">
        <v>3103200</v>
      </c>
      <c r="J45" s="23">
        <v>1403200</v>
      </c>
      <c r="K45" s="23">
        <v>1403200</v>
      </c>
      <c r="L45" s="23"/>
      <c r="M45" s="23"/>
      <c r="N45" s="23"/>
      <c r="O45" s="23"/>
      <c r="P45" s="23"/>
      <c r="Q45" s="23"/>
      <c r="R45" s="23">
        <v>1700000</v>
      </c>
      <c r="S45" s="23"/>
      <c r="T45" s="23"/>
      <c r="U45" s="23"/>
      <c r="V45" s="23"/>
      <c r="W45" s="23">
        <v>1700000</v>
      </c>
    </row>
  </sheetData>
  <mergeCells count="28">
    <mergeCell ref="A2:W2"/>
    <mergeCell ref="A3:H3"/>
    <mergeCell ref="J4:M4"/>
    <mergeCell ref="N4:P4"/>
    <mergeCell ref="R4:W4"/>
    <mergeCell ref="A45:H45"/>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57638888888889" right="0.357638888888889" top="0.60625" bottom="0.409027777777778" header="0.5" footer="0.5"/>
  <pageSetup paperSize="9" scale="58"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ummaryRight="0"/>
  </sheetPr>
  <dimension ref="A1:J104"/>
  <sheetViews>
    <sheetView showZeros="0" tabSelected="1" view="pageBreakPreview" zoomScaleNormal="100" topLeftCell="A20" workbookViewId="0">
      <selection activeCell="E39" sqref="E39"/>
    </sheetView>
  </sheetViews>
  <sheetFormatPr defaultColWidth="9.13888888888889" defaultRowHeight="12" customHeight="1"/>
  <cols>
    <col min="1" max="1" width="25.287037037037" customWidth="1"/>
    <col min="2" max="2" width="34.4259259259259" customWidth="1"/>
    <col min="3" max="3" width="11.287037037037" customWidth="1"/>
    <col min="4" max="4" width="14.5740740740741" customWidth="1"/>
    <col min="5" max="5" width="27.712962962963" customWidth="1"/>
    <col min="6" max="6" width="10.1388888888889" customWidth="1"/>
    <col min="7" max="7" width="26.4259259259259" customWidth="1"/>
    <col min="8" max="8" width="10.8611111111111" customWidth="1"/>
    <col min="9" max="9" width="9.57407407407407" customWidth="1"/>
    <col min="10" max="10" width="42" customWidth="1"/>
  </cols>
  <sheetData>
    <row r="1" ht="15" customHeight="1" spans="10:10">
      <c r="J1" s="96" t="s">
        <v>323</v>
      </c>
    </row>
    <row r="2" ht="36.75" customHeight="1" spans="1:10">
      <c r="A2" s="4" t="str">
        <f>"2025"&amp;"年部门项目支出绩效目标表"</f>
        <v>2025年部门项目支出绩效目标表</v>
      </c>
      <c r="B2" s="5"/>
      <c r="C2" s="5"/>
      <c r="D2" s="5"/>
      <c r="E2" s="5"/>
      <c r="F2" s="72"/>
      <c r="G2" s="5"/>
      <c r="H2" s="72"/>
      <c r="I2" s="72"/>
      <c r="J2" s="5"/>
    </row>
    <row r="3" ht="18.75" customHeight="1" spans="1:8">
      <c r="A3" s="49" t="str">
        <f>"单位名称："&amp;"临沧市市场监督管理局"</f>
        <v>单位名称：临沧市市场监督管理局</v>
      </c>
      <c r="B3" s="50"/>
      <c r="C3" s="50"/>
      <c r="D3" s="50"/>
      <c r="E3" s="50"/>
      <c r="F3" s="51"/>
      <c r="G3" s="50"/>
      <c r="H3" s="51"/>
    </row>
    <row r="4" ht="29" customHeight="1" spans="1:10">
      <c r="A4" s="42" t="s">
        <v>324</v>
      </c>
      <c r="B4" s="42" t="s">
        <v>325</v>
      </c>
      <c r="C4" s="42" t="s">
        <v>326</v>
      </c>
      <c r="D4" s="42" t="s">
        <v>327</v>
      </c>
      <c r="E4" s="42" t="s">
        <v>328</v>
      </c>
      <c r="F4" s="52" t="s">
        <v>329</v>
      </c>
      <c r="G4" s="42" t="s">
        <v>330</v>
      </c>
      <c r="H4" s="52" t="s">
        <v>331</v>
      </c>
      <c r="I4" s="52" t="s">
        <v>332</v>
      </c>
      <c r="J4" s="42" t="s">
        <v>333</v>
      </c>
    </row>
    <row r="5" ht="18.75" customHeight="1" spans="1:10">
      <c r="A5" s="130">
        <v>1</v>
      </c>
      <c r="B5" s="130">
        <v>2</v>
      </c>
      <c r="C5" s="130">
        <v>3</v>
      </c>
      <c r="D5" s="130">
        <v>4</v>
      </c>
      <c r="E5" s="130">
        <v>5</v>
      </c>
      <c r="F5" s="130">
        <v>6</v>
      </c>
      <c r="G5" s="130">
        <v>7</v>
      </c>
      <c r="H5" s="130">
        <v>8</v>
      </c>
      <c r="I5" s="130">
        <v>9</v>
      </c>
      <c r="J5" s="130">
        <v>10</v>
      </c>
    </row>
    <row r="6" ht="18.75" customHeight="1" spans="1:10">
      <c r="A6" s="131" t="s">
        <v>70</v>
      </c>
      <c r="B6" s="44"/>
      <c r="C6" s="44"/>
      <c r="D6" s="44"/>
      <c r="E6" s="46"/>
      <c r="F6" s="56"/>
      <c r="G6" s="46"/>
      <c r="H6" s="56"/>
      <c r="I6" s="56"/>
      <c r="J6" s="46"/>
    </row>
    <row r="7" ht="18.75" customHeight="1" spans="1:10">
      <c r="A7" s="233" t="s">
        <v>295</v>
      </c>
      <c r="B7" s="55" t="s">
        <v>334</v>
      </c>
      <c r="C7" s="55" t="s">
        <v>335</v>
      </c>
      <c r="D7" s="55" t="s">
        <v>336</v>
      </c>
      <c r="E7" s="131" t="s">
        <v>337</v>
      </c>
      <c r="F7" s="55" t="s">
        <v>338</v>
      </c>
      <c r="G7" s="131" t="s">
        <v>339</v>
      </c>
      <c r="H7" s="55" t="s">
        <v>340</v>
      </c>
      <c r="I7" s="55" t="s">
        <v>341</v>
      </c>
      <c r="J7" s="131" t="s">
        <v>342</v>
      </c>
    </row>
    <row r="8" ht="18.75" customHeight="1" spans="1:10">
      <c r="A8" s="233" t="s">
        <v>295</v>
      </c>
      <c r="B8" s="55" t="s">
        <v>334</v>
      </c>
      <c r="C8" s="55" t="s">
        <v>335</v>
      </c>
      <c r="D8" s="55" t="s">
        <v>343</v>
      </c>
      <c r="E8" s="131" t="s">
        <v>344</v>
      </c>
      <c r="F8" s="55" t="s">
        <v>338</v>
      </c>
      <c r="G8" s="131" t="s">
        <v>345</v>
      </c>
      <c r="H8" s="55" t="s">
        <v>346</v>
      </c>
      <c r="I8" s="55" t="s">
        <v>341</v>
      </c>
      <c r="J8" s="131" t="s">
        <v>347</v>
      </c>
    </row>
    <row r="9" ht="18.75" customHeight="1" spans="1:10">
      <c r="A9" s="233" t="s">
        <v>295</v>
      </c>
      <c r="B9" s="55" t="s">
        <v>334</v>
      </c>
      <c r="C9" s="55" t="s">
        <v>335</v>
      </c>
      <c r="D9" s="55" t="s">
        <v>348</v>
      </c>
      <c r="E9" s="131" t="s">
        <v>349</v>
      </c>
      <c r="F9" s="55" t="s">
        <v>338</v>
      </c>
      <c r="G9" s="131" t="s">
        <v>345</v>
      </c>
      <c r="H9" s="55" t="s">
        <v>346</v>
      </c>
      <c r="I9" s="55" t="s">
        <v>341</v>
      </c>
      <c r="J9" s="131" t="s">
        <v>350</v>
      </c>
    </row>
    <row r="10" ht="18.75" customHeight="1" spans="1:10">
      <c r="A10" s="233" t="s">
        <v>295</v>
      </c>
      <c r="B10" s="55" t="s">
        <v>334</v>
      </c>
      <c r="C10" s="55" t="s">
        <v>351</v>
      </c>
      <c r="D10" s="55" t="s">
        <v>352</v>
      </c>
      <c r="E10" s="131" t="s">
        <v>353</v>
      </c>
      <c r="F10" s="55" t="s">
        <v>338</v>
      </c>
      <c r="G10" s="131" t="s">
        <v>354</v>
      </c>
      <c r="H10" s="55" t="s">
        <v>355</v>
      </c>
      <c r="I10" s="55" t="s">
        <v>341</v>
      </c>
      <c r="J10" s="131" t="s">
        <v>356</v>
      </c>
    </row>
    <row r="11" ht="18.75" customHeight="1" spans="1:10">
      <c r="A11" s="233" t="s">
        <v>295</v>
      </c>
      <c r="B11" s="55" t="s">
        <v>334</v>
      </c>
      <c r="C11" s="55" t="s">
        <v>357</v>
      </c>
      <c r="D11" s="55" t="s">
        <v>358</v>
      </c>
      <c r="E11" s="131" t="s">
        <v>359</v>
      </c>
      <c r="F11" s="55" t="s">
        <v>338</v>
      </c>
      <c r="G11" s="131" t="s">
        <v>345</v>
      </c>
      <c r="H11" s="55" t="s">
        <v>346</v>
      </c>
      <c r="I11" s="55" t="s">
        <v>341</v>
      </c>
      <c r="J11" s="131" t="s">
        <v>360</v>
      </c>
    </row>
    <row r="12" ht="18.75" customHeight="1" spans="1:10">
      <c r="A12" s="233" t="s">
        <v>317</v>
      </c>
      <c r="B12" s="55" t="s">
        <v>361</v>
      </c>
      <c r="C12" s="55" t="s">
        <v>335</v>
      </c>
      <c r="D12" s="55" t="s">
        <v>336</v>
      </c>
      <c r="E12" s="131" t="s">
        <v>362</v>
      </c>
      <c r="F12" s="55" t="s">
        <v>363</v>
      </c>
      <c r="G12" s="131" t="s">
        <v>364</v>
      </c>
      <c r="H12" s="55" t="s">
        <v>365</v>
      </c>
      <c r="I12" s="55" t="s">
        <v>341</v>
      </c>
      <c r="J12" s="131" t="s">
        <v>366</v>
      </c>
    </row>
    <row r="13" ht="46" customHeight="1" spans="1:10">
      <c r="A13" s="233" t="s">
        <v>317</v>
      </c>
      <c r="B13" s="55" t="s">
        <v>361</v>
      </c>
      <c r="C13" s="55" t="s">
        <v>335</v>
      </c>
      <c r="D13" s="55" t="s">
        <v>336</v>
      </c>
      <c r="E13" s="131" t="s">
        <v>367</v>
      </c>
      <c r="F13" s="55" t="s">
        <v>363</v>
      </c>
      <c r="G13" s="131" t="s">
        <v>368</v>
      </c>
      <c r="H13" s="55" t="s">
        <v>346</v>
      </c>
      <c r="I13" s="55" t="s">
        <v>341</v>
      </c>
      <c r="J13" s="131" t="s">
        <v>369</v>
      </c>
    </row>
    <row r="14" ht="60" customHeight="1" spans="1:10">
      <c r="A14" s="233" t="s">
        <v>317</v>
      </c>
      <c r="B14" s="55" t="s">
        <v>361</v>
      </c>
      <c r="C14" s="55" t="s">
        <v>335</v>
      </c>
      <c r="D14" s="55" t="s">
        <v>336</v>
      </c>
      <c r="E14" s="131" t="s">
        <v>370</v>
      </c>
      <c r="F14" s="55" t="s">
        <v>363</v>
      </c>
      <c r="G14" s="131" t="s">
        <v>371</v>
      </c>
      <c r="H14" s="55" t="s">
        <v>372</v>
      </c>
      <c r="I14" s="55" t="s">
        <v>341</v>
      </c>
      <c r="J14" s="131" t="s">
        <v>373</v>
      </c>
    </row>
    <row r="15" ht="33" customHeight="1" spans="1:10">
      <c r="A15" s="233" t="s">
        <v>317</v>
      </c>
      <c r="B15" s="55" t="s">
        <v>361</v>
      </c>
      <c r="C15" s="55" t="s">
        <v>335</v>
      </c>
      <c r="D15" s="55" t="s">
        <v>336</v>
      </c>
      <c r="E15" s="131" t="s">
        <v>374</v>
      </c>
      <c r="F15" s="55" t="s">
        <v>363</v>
      </c>
      <c r="G15" s="131" t="s">
        <v>375</v>
      </c>
      <c r="H15" s="55" t="s">
        <v>346</v>
      </c>
      <c r="I15" s="55" t="s">
        <v>341</v>
      </c>
      <c r="J15" s="131" t="s">
        <v>376</v>
      </c>
    </row>
    <row r="16" ht="69" customHeight="1" spans="1:10">
      <c r="A16" s="233" t="s">
        <v>317</v>
      </c>
      <c r="B16" s="55" t="s">
        <v>361</v>
      </c>
      <c r="C16" s="55" t="s">
        <v>335</v>
      </c>
      <c r="D16" s="55" t="s">
        <v>336</v>
      </c>
      <c r="E16" s="131" t="s">
        <v>377</v>
      </c>
      <c r="F16" s="55" t="s">
        <v>363</v>
      </c>
      <c r="G16" s="131" t="s">
        <v>345</v>
      </c>
      <c r="H16" s="55" t="s">
        <v>365</v>
      </c>
      <c r="I16" s="55" t="s">
        <v>341</v>
      </c>
      <c r="J16" s="131" t="s">
        <v>378</v>
      </c>
    </row>
    <row r="17" ht="18.75" customHeight="1" spans="1:10">
      <c r="A17" s="233" t="s">
        <v>317</v>
      </c>
      <c r="B17" s="55" t="s">
        <v>361</v>
      </c>
      <c r="C17" s="55" t="s">
        <v>335</v>
      </c>
      <c r="D17" s="55" t="s">
        <v>336</v>
      </c>
      <c r="E17" s="131" t="s">
        <v>379</v>
      </c>
      <c r="F17" s="55" t="s">
        <v>363</v>
      </c>
      <c r="G17" s="131" t="s">
        <v>380</v>
      </c>
      <c r="H17" s="55" t="s">
        <v>381</v>
      </c>
      <c r="I17" s="55" t="s">
        <v>341</v>
      </c>
      <c r="J17" s="131" t="s">
        <v>382</v>
      </c>
    </row>
    <row r="18" ht="18.75" customHeight="1" spans="1:10">
      <c r="A18" s="233" t="s">
        <v>317</v>
      </c>
      <c r="B18" s="55" t="s">
        <v>361</v>
      </c>
      <c r="C18" s="55" t="s">
        <v>335</v>
      </c>
      <c r="D18" s="55" t="s">
        <v>336</v>
      </c>
      <c r="E18" s="131" t="s">
        <v>383</v>
      </c>
      <c r="F18" s="55" t="s">
        <v>363</v>
      </c>
      <c r="G18" s="131" t="s">
        <v>384</v>
      </c>
      <c r="H18" s="55" t="s">
        <v>385</v>
      </c>
      <c r="I18" s="55" t="s">
        <v>341</v>
      </c>
      <c r="J18" s="131" t="s">
        <v>386</v>
      </c>
    </row>
    <row r="19" ht="18.75" customHeight="1" spans="1:10">
      <c r="A19" s="233" t="s">
        <v>317</v>
      </c>
      <c r="B19" s="55" t="s">
        <v>361</v>
      </c>
      <c r="C19" s="55" t="s">
        <v>335</v>
      </c>
      <c r="D19" s="55" t="s">
        <v>336</v>
      </c>
      <c r="E19" s="131" t="s">
        <v>387</v>
      </c>
      <c r="F19" s="55" t="s">
        <v>363</v>
      </c>
      <c r="G19" s="131" t="s">
        <v>388</v>
      </c>
      <c r="H19" s="55" t="s">
        <v>365</v>
      </c>
      <c r="I19" s="55" t="s">
        <v>389</v>
      </c>
      <c r="J19" s="131" t="s">
        <v>390</v>
      </c>
    </row>
    <row r="20" ht="18.75" customHeight="1" spans="1:10">
      <c r="A20" s="233" t="s">
        <v>317</v>
      </c>
      <c r="B20" s="55" t="s">
        <v>361</v>
      </c>
      <c r="C20" s="55" t="s">
        <v>335</v>
      </c>
      <c r="D20" s="55" t="s">
        <v>336</v>
      </c>
      <c r="E20" s="131" t="s">
        <v>391</v>
      </c>
      <c r="F20" s="55" t="s">
        <v>363</v>
      </c>
      <c r="G20" s="131" t="s">
        <v>177</v>
      </c>
      <c r="H20" s="55" t="s">
        <v>392</v>
      </c>
      <c r="I20" s="55" t="s">
        <v>341</v>
      </c>
      <c r="J20" s="131" t="s">
        <v>393</v>
      </c>
    </row>
    <row r="21" ht="18.75" customHeight="1" spans="1:10">
      <c r="A21" s="233" t="s">
        <v>317</v>
      </c>
      <c r="B21" s="55" t="s">
        <v>361</v>
      </c>
      <c r="C21" s="55" t="s">
        <v>335</v>
      </c>
      <c r="D21" s="55" t="s">
        <v>336</v>
      </c>
      <c r="E21" s="131" t="s">
        <v>394</v>
      </c>
      <c r="F21" s="55" t="s">
        <v>363</v>
      </c>
      <c r="G21" s="131" t="s">
        <v>375</v>
      </c>
      <c r="H21" s="55" t="s">
        <v>392</v>
      </c>
      <c r="I21" s="55" t="s">
        <v>341</v>
      </c>
      <c r="J21" s="131" t="s">
        <v>395</v>
      </c>
    </row>
    <row r="22" ht="18.75" customHeight="1" spans="1:10">
      <c r="A22" s="233" t="s">
        <v>317</v>
      </c>
      <c r="B22" s="55" t="s">
        <v>361</v>
      </c>
      <c r="C22" s="55" t="s">
        <v>335</v>
      </c>
      <c r="D22" s="55" t="s">
        <v>343</v>
      </c>
      <c r="E22" s="131" t="s">
        <v>396</v>
      </c>
      <c r="F22" s="55" t="s">
        <v>363</v>
      </c>
      <c r="G22" s="131" t="s">
        <v>368</v>
      </c>
      <c r="H22" s="55" t="s">
        <v>346</v>
      </c>
      <c r="I22" s="55" t="s">
        <v>341</v>
      </c>
      <c r="J22" s="131" t="s">
        <v>397</v>
      </c>
    </row>
    <row r="23" ht="36" customHeight="1" spans="1:10">
      <c r="A23" s="233" t="s">
        <v>317</v>
      </c>
      <c r="B23" s="55" t="s">
        <v>361</v>
      </c>
      <c r="C23" s="55" t="s">
        <v>335</v>
      </c>
      <c r="D23" s="55" t="s">
        <v>343</v>
      </c>
      <c r="E23" s="131" t="s">
        <v>398</v>
      </c>
      <c r="F23" s="55" t="s">
        <v>363</v>
      </c>
      <c r="G23" s="131" t="s">
        <v>399</v>
      </c>
      <c r="H23" s="55" t="s">
        <v>346</v>
      </c>
      <c r="I23" s="55" t="s">
        <v>341</v>
      </c>
      <c r="J23" s="131" t="s">
        <v>400</v>
      </c>
    </row>
    <row r="24" ht="18.75" customHeight="1" spans="1:10">
      <c r="A24" s="233" t="s">
        <v>317</v>
      </c>
      <c r="B24" s="55" t="s">
        <v>361</v>
      </c>
      <c r="C24" s="55" t="s">
        <v>335</v>
      </c>
      <c r="D24" s="55" t="s">
        <v>343</v>
      </c>
      <c r="E24" s="131" t="s">
        <v>401</v>
      </c>
      <c r="F24" s="55" t="s">
        <v>363</v>
      </c>
      <c r="G24" s="131" t="s">
        <v>399</v>
      </c>
      <c r="H24" s="55" t="s">
        <v>346</v>
      </c>
      <c r="I24" s="55" t="s">
        <v>341</v>
      </c>
      <c r="J24" s="131" t="s">
        <v>402</v>
      </c>
    </row>
    <row r="25" ht="18.75" customHeight="1" spans="1:10">
      <c r="A25" s="233" t="s">
        <v>317</v>
      </c>
      <c r="B25" s="55" t="s">
        <v>361</v>
      </c>
      <c r="C25" s="55" t="s">
        <v>335</v>
      </c>
      <c r="D25" s="55" t="s">
        <v>348</v>
      </c>
      <c r="E25" s="131" t="s">
        <v>403</v>
      </c>
      <c r="F25" s="55" t="s">
        <v>338</v>
      </c>
      <c r="G25" s="131" t="s">
        <v>404</v>
      </c>
      <c r="H25" s="55" t="s">
        <v>372</v>
      </c>
      <c r="I25" s="55" t="s">
        <v>389</v>
      </c>
      <c r="J25" s="131" t="s">
        <v>405</v>
      </c>
    </row>
    <row r="26" ht="18.75" customHeight="1" spans="1:10">
      <c r="A26" s="233" t="s">
        <v>317</v>
      </c>
      <c r="B26" s="55" t="s">
        <v>361</v>
      </c>
      <c r="C26" s="55" t="s">
        <v>335</v>
      </c>
      <c r="D26" s="55" t="s">
        <v>348</v>
      </c>
      <c r="E26" s="131" t="s">
        <v>406</v>
      </c>
      <c r="F26" s="55" t="s">
        <v>407</v>
      </c>
      <c r="G26" s="131" t="s">
        <v>408</v>
      </c>
      <c r="H26" s="55" t="s">
        <v>372</v>
      </c>
      <c r="I26" s="55" t="s">
        <v>389</v>
      </c>
      <c r="J26" s="131" t="s">
        <v>409</v>
      </c>
    </row>
    <row r="27" ht="34" customHeight="1" spans="1:10">
      <c r="A27" s="233" t="s">
        <v>317</v>
      </c>
      <c r="B27" s="55" t="s">
        <v>361</v>
      </c>
      <c r="C27" s="55" t="s">
        <v>335</v>
      </c>
      <c r="D27" s="55" t="s">
        <v>348</v>
      </c>
      <c r="E27" s="131" t="s">
        <v>410</v>
      </c>
      <c r="F27" s="55" t="s">
        <v>338</v>
      </c>
      <c r="G27" s="131" t="s">
        <v>411</v>
      </c>
      <c r="H27" s="55" t="s">
        <v>372</v>
      </c>
      <c r="I27" s="55" t="s">
        <v>389</v>
      </c>
      <c r="J27" s="131" t="s">
        <v>412</v>
      </c>
    </row>
    <row r="28" ht="18.75" customHeight="1" spans="1:10">
      <c r="A28" s="233" t="s">
        <v>317</v>
      </c>
      <c r="B28" s="55" t="s">
        <v>361</v>
      </c>
      <c r="C28" s="55" t="s">
        <v>335</v>
      </c>
      <c r="D28" s="55" t="s">
        <v>348</v>
      </c>
      <c r="E28" s="131" t="s">
        <v>413</v>
      </c>
      <c r="F28" s="55" t="s">
        <v>338</v>
      </c>
      <c r="G28" s="131" t="s">
        <v>408</v>
      </c>
      <c r="H28" s="55" t="s">
        <v>372</v>
      </c>
      <c r="I28" s="55" t="s">
        <v>389</v>
      </c>
      <c r="J28" s="131" t="s">
        <v>414</v>
      </c>
    </row>
    <row r="29" ht="18.75" customHeight="1" spans="1:10">
      <c r="A29" s="233" t="s">
        <v>317</v>
      </c>
      <c r="B29" s="55" t="s">
        <v>361</v>
      </c>
      <c r="C29" s="55" t="s">
        <v>335</v>
      </c>
      <c r="D29" s="55" t="s">
        <v>415</v>
      </c>
      <c r="E29" s="131" t="s">
        <v>416</v>
      </c>
      <c r="F29" s="55" t="s">
        <v>407</v>
      </c>
      <c r="G29" s="131" t="s">
        <v>417</v>
      </c>
      <c r="H29" s="55" t="s">
        <v>355</v>
      </c>
      <c r="I29" s="55" t="s">
        <v>341</v>
      </c>
      <c r="J29" s="131" t="s">
        <v>418</v>
      </c>
    </row>
    <row r="30" ht="39" customHeight="1" spans="1:10">
      <c r="A30" s="233" t="s">
        <v>317</v>
      </c>
      <c r="B30" s="55" t="s">
        <v>361</v>
      </c>
      <c r="C30" s="55" t="s">
        <v>351</v>
      </c>
      <c r="D30" s="55" t="s">
        <v>352</v>
      </c>
      <c r="E30" s="131" t="s">
        <v>419</v>
      </c>
      <c r="F30" s="55" t="s">
        <v>363</v>
      </c>
      <c r="G30" s="131" t="s">
        <v>420</v>
      </c>
      <c r="H30" s="55" t="s">
        <v>346</v>
      </c>
      <c r="I30" s="55" t="s">
        <v>389</v>
      </c>
      <c r="J30" s="131" t="s">
        <v>421</v>
      </c>
    </row>
    <row r="31" ht="30" customHeight="1" spans="1:10">
      <c r="A31" s="233" t="s">
        <v>317</v>
      </c>
      <c r="B31" s="55" t="s">
        <v>361</v>
      </c>
      <c r="C31" s="55" t="s">
        <v>357</v>
      </c>
      <c r="D31" s="55" t="s">
        <v>358</v>
      </c>
      <c r="E31" s="131" t="s">
        <v>422</v>
      </c>
      <c r="F31" s="55" t="s">
        <v>363</v>
      </c>
      <c r="G31" s="131" t="s">
        <v>399</v>
      </c>
      <c r="H31" s="55" t="s">
        <v>346</v>
      </c>
      <c r="I31" s="55" t="s">
        <v>341</v>
      </c>
      <c r="J31" s="131" t="s">
        <v>423</v>
      </c>
    </row>
    <row r="32" ht="23" customHeight="1" spans="1:10">
      <c r="A32" s="233" t="s">
        <v>313</v>
      </c>
      <c r="B32" s="55" t="s">
        <v>424</v>
      </c>
      <c r="C32" s="55" t="s">
        <v>335</v>
      </c>
      <c r="D32" s="55" t="s">
        <v>336</v>
      </c>
      <c r="E32" s="131" t="s">
        <v>425</v>
      </c>
      <c r="F32" s="55" t="s">
        <v>363</v>
      </c>
      <c r="G32" s="131" t="s">
        <v>426</v>
      </c>
      <c r="H32" s="55" t="s">
        <v>392</v>
      </c>
      <c r="I32" s="55" t="s">
        <v>341</v>
      </c>
      <c r="J32" s="131" t="s">
        <v>427</v>
      </c>
    </row>
    <row r="33" ht="23" customHeight="1" spans="1:10">
      <c r="A33" s="233" t="s">
        <v>313</v>
      </c>
      <c r="B33" s="55" t="s">
        <v>428</v>
      </c>
      <c r="C33" s="55" t="s">
        <v>335</v>
      </c>
      <c r="D33" s="55" t="s">
        <v>336</v>
      </c>
      <c r="E33" s="131" t="s">
        <v>429</v>
      </c>
      <c r="F33" s="55" t="s">
        <v>363</v>
      </c>
      <c r="G33" s="131" t="s">
        <v>430</v>
      </c>
      <c r="H33" s="55" t="s">
        <v>392</v>
      </c>
      <c r="I33" s="55" t="s">
        <v>341</v>
      </c>
      <c r="J33" s="131" t="s">
        <v>431</v>
      </c>
    </row>
    <row r="34" ht="23" customHeight="1" spans="1:10">
      <c r="A34" s="233" t="s">
        <v>313</v>
      </c>
      <c r="B34" s="55" t="s">
        <v>428</v>
      </c>
      <c r="C34" s="55" t="s">
        <v>335</v>
      </c>
      <c r="D34" s="55" t="s">
        <v>336</v>
      </c>
      <c r="E34" s="131" t="s">
        <v>432</v>
      </c>
      <c r="F34" s="55" t="s">
        <v>363</v>
      </c>
      <c r="G34" s="131" t="s">
        <v>177</v>
      </c>
      <c r="H34" s="55" t="s">
        <v>433</v>
      </c>
      <c r="I34" s="55" t="s">
        <v>341</v>
      </c>
      <c r="J34" s="131" t="s">
        <v>434</v>
      </c>
    </row>
    <row r="35" ht="23" customHeight="1" spans="1:10">
      <c r="A35" s="233" t="s">
        <v>313</v>
      </c>
      <c r="B35" s="55" t="s">
        <v>428</v>
      </c>
      <c r="C35" s="55" t="s">
        <v>335</v>
      </c>
      <c r="D35" s="55" t="s">
        <v>336</v>
      </c>
      <c r="E35" s="131" t="s">
        <v>435</v>
      </c>
      <c r="F35" s="55" t="s">
        <v>363</v>
      </c>
      <c r="G35" s="131" t="s">
        <v>177</v>
      </c>
      <c r="H35" s="55" t="s">
        <v>433</v>
      </c>
      <c r="I35" s="55" t="s">
        <v>341</v>
      </c>
      <c r="J35" s="131" t="s">
        <v>436</v>
      </c>
    </row>
    <row r="36" ht="23" customHeight="1" spans="1:10">
      <c r="A36" s="233" t="s">
        <v>313</v>
      </c>
      <c r="B36" s="55" t="s">
        <v>428</v>
      </c>
      <c r="C36" s="55" t="s">
        <v>335</v>
      </c>
      <c r="D36" s="55" t="s">
        <v>336</v>
      </c>
      <c r="E36" s="131" t="s">
        <v>437</v>
      </c>
      <c r="F36" s="55" t="s">
        <v>363</v>
      </c>
      <c r="G36" s="131" t="s">
        <v>179</v>
      </c>
      <c r="H36" s="55" t="s">
        <v>346</v>
      </c>
      <c r="I36" s="55" t="s">
        <v>341</v>
      </c>
      <c r="J36" s="131" t="s">
        <v>438</v>
      </c>
    </row>
    <row r="37" ht="23" customHeight="1" spans="1:10">
      <c r="A37" s="233" t="s">
        <v>313</v>
      </c>
      <c r="B37" s="55" t="s">
        <v>428</v>
      </c>
      <c r="C37" s="55" t="s">
        <v>335</v>
      </c>
      <c r="D37" s="55" t="s">
        <v>343</v>
      </c>
      <c r="E37" s="131" t="s">
        <v>439</v>
      </c>
      <c r="F37" s="55" t="s">
        <v>363</v>
      </c>
      <c r="G37" s="131" t="s">
        <v>399</v>
      </c>
      <c r="H37" s="55" t="s">
        <v>346</v>
      </c>
      <c r="I37" s="55" t="s">
        <v>341</v>
      </c>
      <c r="J37" s="131" t="s">
        <v>440</v>
      </c>
    </row>
    <row r="38" ht="23" customHeight="1" spans="1:10">
      <c r="A38" s="233" t="s">
        <v>313</v>
      </c>
      <c r="B38" s="55" t="s">
        <v>428</v>
      </c>
      <c r="C38" s="55" t="s">
        <v>335</v>
      </c>
      <c r="D38" s="55" t="s">
        <v>343</v>
      </c>
      <c r="E38" s="131" t="s">
        <v>441</v>
      </c>
      <c r="F38" s="55" t="s">
        <v>338</v>
      </c>
      <c r="G38" s="131" t="s">
        <v>442</v>
      </c>
      <c r="H38" s="55" t="s">
        <v>385</v>
      </c>
      <c r="I38" s="55" t="s">
        <v>341</v>
      </c>
      <c r="J38" s="131" t="s">
        <v>443</v>
      </c>
    </row>
    <row r="39" ht="33" customHeight="1" spans="1:10">
      <c r="A39" s="233" t="s">
        <v>313</v>
      </c>
      <c r="B39" s="55" t="s">
        <v>428</v>
      </c>
      <c r="C39" s="55" t="s">
        <v>335</v>
      </c>
      <c r="D39" s="55" t="s">
        <v>343</v>
      </c>
      <c r="E39" s="131" t="s">
        <v>444</v>
      </c>
      <c r="F39" s="55" t="s">
        <v>338</v>
      </c>
      <c r="G39" s="131" t="s">
        <v>345</v>
      </c>
      <c r="H39" s="55" t="s">
        <v>346</v>
      </c>
      <c r="I39" s="55" t="s">
        <v>341</v>
      </c>
      <c r="J39" s="131" t="s">
        <v>445</v>
      </c>
    </row>
    <row r="40" ht="18.75" customHeight="1" spans="1:10">
      <c r="A40" s="233" t="s">
        <v>313</v>
      </c>
      <c r="B40" s="55" t="s">
        <v>428</v>
      </c>
      <c r="C40" s="55" t="s">
        <v>335</v>
      </c>
      <c r="D40" s="55" t="s">
        <v>348</v>
      </c>
      <c r="E40" s="131" t="s">
        <v>446</v>
      </c>
      <c r="F40" s="55" t="s">
        <v>338</v>
      </c>
      <c r="G40" s="131" t="s">
        <v>447</v>
      </c>
      <c r="H40" s="55" t="s">
        <v>448</v>
      </c>
      <c r="I40" s="55" t="s">
        <v>389</v>
      </c>
      <c r="J40" s="131" t="s">
        <v>449</v>
      </c>
    </row>
    <row r="41" ht="32" customHeight="1" spans="1:10">
      <c r="A41" s="233" t="s">
        <v>313</v>
      </c>
      <c r="B41" s="55" t="s">
        <v>428</v>
      </c>
      <c r="C41" s="55" t="s">
        <v>335</v>
      </c>
      <c r="D41" s="55" t="s">
        <v>348</v>
      </c>
      <c r="E41" s="131" t="s">
        <v>450</v>
      </c>
      <c r="F41" s="55" t="s">
        <v>407</v>
      </c>
      <c r="G41" s="131" t="s">
        <v>451</v>
      </c>
      <c r="H41" s="55" t="s">
        <v>448</v>
      </c>
      <c r="I41" s="55" t="s">
        <v>389</v>
      </c>
      <c r="J41" s="131" t="s">
        <v>452</v>
      </c>
    </row>
    <row r="42" ht="25" customHeight="1" spans="1:10">
      <c r="A42" s="233" t="s">
        <v>313</v>
      </c>
      <c r="B42" s="55" t="s">
        <v>428</v>
      </c>
      <c r="C42" s="55" t="s">
        <v>351</v>
      </c>
      <c r="D42" s="55" t="s">
        <v>352</v>
      </c>
      <c r="E42" s="131" t="s">
        <v>453</v>
      </c>
      <c r="F42" s="55" t="s">
        <v>338</v>
      </c>
      <c r="G42" s="131" t="s">
        <v>345</v>
      </c>
      <c r="H42" s="55" t="s">
        <v>346</v>
      </c>
      <c r="I42" s="55" t="s">
        <v>341</v>
      </c>
      <c r="J42" s="131" t="s">
        <v>454</v>
      </c>
    </row>
    <row r="43" ht="25" customHeight="1" spans="1:10">
      <c r="A43" s="233" t="s">
        <v>313</v>
      </c>
      <c r="B43" s="55" t="s">
        <v>428</v>
      </c>
      <c r="C43" s="55" t="s">
        <v>357</v>
      </c>
      <c r="D43" s="55" t="s">
        <v>358</v>
      </c>
      <c r="E43" s="131" t="s">
        <v>455</v>
      </c>
      <c r="F43" s="55" t="s">
        <v>363</v>
      </c>
      <c r="G43" s="131" t="s">
        <v>456</v>
      </c>
      <c r="H43" s="55" t="s">
        <v>346</v>
      </c>
      <c r="I43" s="55" t="s">
        <v>341</v>
      </c>
      <c r="J43" s="131" t="s">
        <v>457</v>
      </c>
    </row>
    <row r="44" ht="25" customHeight="1" spans="1:10">
      <c r="A44" s="233" t="s">
        <v>321</v>
      </c>
      <c r="B44" s="55" t="s">
        <v>458</v>
      </c>
      <c r="C44" s="55" t="s">
        <v>335</v>
      </c>
      <c r="D44" s="55" t="s">
        <v>336</v>
      </c>
      <c r="E44" s="131" t="s">
        <v>459</v>
      </c>
      <c r="F44" s="55" t="s">
        <v>363</v>
      </c>
      <c r="G44" s="131" t="s">
        <v>460</v>
      </c>
      <c r="H44" s="55" t="s">
        <v>392</v>
      </c>
      <c r="I44" s="55" t="s">
        <v>341</v>
      </c>
      <c r="J44" s="131" t="s">
        <v>461</v>
      </c>
    </row>
    <row r="45" ht="36" customHeight="1" spans="1:10">
      <c r="A45" s="233" t="s">
        <v>321</v>
      </c>
      <c r="B45" s="55" t="s">
        <v>458</v>
      </c>
      <c r="C45" s="55" t="s">
        <v>335</v>
      </c>
      <c r="D45" s="55" t="s">
        <v>336</v>
      </c>
      <c r="E45" s="131" t="s">
        <v>462</v>
      </c>
      <c r="F45" s="55" t="s">
        <v>338</v>
      </c>
      <c r="G45" s="131" t="s">
        <v>345</v>
      </c>
      <c r="H45" s="55" t="s">
        <v>346</v>
      </c>
      <c r="I45" s="55" t="s">
        <v>341</v>
      </c>
      <c r="J45" s="131" t="s">
        <v>463</v>
      </c>
    </row>
    <row r="46" ht="25" customHeight="1" spans="1:10">
      <c r="A46" s="233" t="s">
        <v>321</v>
      </c>
      <c r="B46" s="55" t="s">
        <v>458</v>
      </c>
      <c r="C46" s="55" t="s">
        <v>335</v>
      </c>
      <c r="D46" s="55" t="s">
        <v>336</v>
      </c>
      <c r="E46" s="131" t="s">
        <v>464</v>
      </c>
      <c r="F46" s="55" t="s">
        <v>363</v>
      </c>
      <c r="G46" s="131" t="s">
        <v>465</v>
      </c>
      <c r="H46" s="55" t="s">
        <v>392</v>
      </c>
      <c r="I46" s="55" t="s">
        <v>341</v>
      </c>
      <c r="J46" s="131" t="s">
        <v>466</v>
      </c>
    </row>
    <row r="47" ht="25" customHeight="1" spans="1:10">
      <c r="A47" s="233" t="s">
        <v>321</v>
      </c>
      <c r="B47" s="55" t="s">
        <v>458</v>
      </c>
      <c r="C47" s="55" t="s">
        <v>335</v>
      </c>
      <c r="D47" s="55" t="s">
        <v>343</v>
      </c>
      <c r="E47" s="131" t="s">
        <v>467</v>
      </c>
      <c r="F47" s="55" t="s">
        <v>363</v>
      </c>
      <c r="G47" s="131" t="s">
        <v>468</v>
      </c>
      <c r="H47" s="55" t="s">
        <v>346</v>
      </c>
      <c r="I47" s="55" t="s">
        <v>341</v>
      </c>
      <c r="J47" s="131" t="s">
        <v>469</v>
      </c>
    </row>
    <row r="48" ht="25" customHeight="1" spans="1:10">
      <c r="A48" s="233" t="s">
        <v>321</v>
      </c>
      <c r="B48" s="55" t="s">
        <v>458</v>
      </c>
      <c r="C48" s="55" t="s">
        <v>335</v>
      </c>
      <c r="D48" s="55" t="s">
        <v>343</v>
      </c>
      <c r="E48" s="131" t="s">
        <v>470</v>
      </c>
      <c r="F48" s="55" t="s">
        <v>363</v>
      </c>
      <c r="G48" s="131" t="s">
        <v>471</v>
      </c>
      <c r="H48" s="55" t="s">
        <v>346</v>
      </c>
      <c r="I48" s="55" t="s">
        <v>341</v>
      </c>
      <c r="J48" s="131" t="s">
        <v>472</v>
      </c>
    </row>
    <row r="49" ht="25" customHeight="1" spans="1:10">
      <c r="A49" s="233" t="s">
        <v>321</v>
      </c>
      <c r="B49" s="55" t="s">
        <v>458</v>
      </c>
      <c r="C49" s="55" t="s">
        <v>335</v>
      </c>
      <c r="D49" s="55" t="s">
        <v>343</v>
      </c>
      <c r="E49" s="131" t="s">
        <v>473</v>
      </c>
      <c r="F49" s="55" t="s">
        <v>363</v>
      </c>
      <c r="G49" s="131" t="s">
        <v>456</v>
      </c>
      <c r="H49" s="55" t="s">
        <v>346</v>
      </c>
      <c r="I49" s="55" t="s">
        <v>341</v>
      </c>
      <c r="J49" s="131" t="s">
        <v>474</v>
      </c>
    </row>
    <row r="50" ht="33" customHeight="1" spans="1:10">
      <c r="A50" s="233" t="s">
        <v>321</v>
      </c>
      <c r="B50" s="55" t="s">
        <v>458</v>
      </c>
      <c r="C50" s="55" t="s">
        <v>335</v>
      </c>
      <c r="D50" s="55" t="s">
        <v>343</v>
      </c>
      <c r="E50" s="131" t="s">
        <v>475</v>
      </c>
      <c r="F50" s="55" t="s">
        <v>363</v>
      </c>
      <c r="G50" s="131" t="s">
        <v>476</v>
      </c>
      <c r="H50" s="55" t="s">
        <v>346</v>
      </c>
      <c r="I50" s="55" t="s">
        <v>341</v>
      </c>
      <c r="J50" s="131" t="s">
        <v>477</v>
      </c>
    </row>
    <row r="51" ht="18.75" customHeight="1" spans="1:10">
      <c r="A51" s="233" t="s">
        <v>321</v>
      </c>
      <c r="B51" s="55" t="s">
        <v>458</v>
      </c>
      <c r="C51" s="55" t="s">
        <v>335</v>
      </c>
      <c r="D51" s="55" t="s">
        <v>348</v>
      </c>
      <c r="E51" s="131" t="s">
        <v>478</v>
      </c>
      <c r="F51" s="55" t="s">
        <v>338</v>
      </c>
      <c r="G51" s="131" t="s">
        <v>447</v>
      </c>
      <c r="H51" s="55" t="s">
        <v>372</v>
      </c>
      <c r="I51" s="55" t="s">
        <v>389</v>
      </c>
      <c r="J51" s="131" t="s">
        <v>479</v>
      </c>
    </row>
    <row r="52" ht="37" customHeight="1" spans="1:10">
      <c r="A52" s="233" t="s">
        <v>321</v>
      </c>
      <c r="B52" s="55" t="s">
        <v>458</v>
      </c>
      <c r="C52" s="55" t="s">
        <v>335</v>
      </c>
      <c r="D52" s="55" t="s">
        <v>348</v>
      </c>
      <c r="E52" s="131" t="s">
        <v>480</v>
      </c>
      <c r="F52" s="55" t="s">
        <v>407</v>
      </c>
      <c r="G52" s="131" t="s">
        <v>481</v>
      </c>
      <c r="H52" s="55" t="s">
        <v>448</v>
      </c>
      <c r="I52" s="55" t="s">
        <v>389</v>
      </c>
      <c r="J52" s="131" t="s">
        <v>482</v>
      </c>
    </row>
    <row r="53" ht="24" customHeight="1" spans="1:10">
      <c r="A53" s="233" t="s">
        <v>321</v>
      </c>
      <c r="B53" s="55" t="s">
        <v>458</v>
      </c>
      <c r="C53" s="55" t="s">
        <v>335</v>
      </c>
      <c r="D53" s="55" t="s">
        <v>415</v>
      </c>
      <c r="E53" s="131" t="s">
        <v>416</v>
      </c>
      <c r="F53" s="55" t="s">
        <v>407</v>
      </c>
      <c r="G53" s="131" t="s">
        <v>375</v>
      </c>
      <c r="H53" s="55" t="s">
        <v>483</v>
      </c>
      <c r="I53" s="55" t="s">
        <v>341</v>
      </c>
      <c r="J53" s="131" t="s">
        <v>484</v>
      </c>
    </row>
    <row r="54" ht="24" customHeight="1" spans="1:10">
      <c r="A54" s="233" t="s">
        <v>321</v>
      </c>
      <c r="B54" s="55" t="s">
        <v>458</v>
      </c>
      <c r="C54" s="55" t="s">
        <v>351</v>
      </c>
      <c r="D54" s="55" t="s">
        <v>352</v>
      </c>
      <c r="E54" s="131" t="s">
        <v>485</v>
      </c>
      <c r="F54" s="55" t="s">
        <v>363</v>
      </c>
      <c r="G54" s="131" t="s">
        <v>456</v>
      </c>
      <c r="H54" s="55" t="s">
        <v>346</v>
      </c>
      <c r="I54" s="55" t="s">
        <v>341</v>
      </c>
      <c r="J54" s="131" t="s">
        <v>474</v>
      </c>
    </row>
    <row r="55" ht="24" customHeight="1" spans="1:10">
      <c r="A55" s="233" t="s">
        <v>321</v>
      </c>
      <c r="B55" s="55" t="s">
        <v>458</v>
      </c>
      <c r="C55" s="55" t="s">
        <v>357</v>
      </c>
      <c r="D55" s="55" t="s">
        <v>358</v>
      </c>
      <c r="E55" s="131" t="s">
        <v>486</v>
      </c>
      <c r="F55" s="55" t="s">
        <v>363</v>
      </c>
      <c r="G55" s="131" t="s">
        <v>487</v>
      </c>
      <c r="H55" s="55" t="s">
        <v>346</v>
      </c>
      <c r="I55" s="55" t="s">
        <v>341</v>
      </c>
      <c r="J55" s="131" t="s">
        <v>423</v>
      </c>
    </row>
    <row r="56" ht="28" customHeight="1" spans="1:10">
      <c r="A56" s="233" t="s">
        <v>315</v>
      </c>
      <c r="B56" s="55" t="s">
        <v>488</v>
      </c>
      <c r="C56" s="55" t="s">
        <v>335</v>
      </c>
      <c r="D56" s="55" t="s">
        <v>336</v>
      </c>
      <c r="E56" s="131" t="s">
        <v>489</v>
      </c>
      <c r="F56" s="55" t="s">
        <v>363</v>
      </c>
      <c r="G56" s="131" t="s">
        <v>179</v>
      </c>
      <c r="H56" s="55" t="s">
        <v>433</v>
      </c>
      <c r="I56" s="55" t="s">
        <v>341</v>
      </c>
      <c r="J56" s="131" t="s">
        <v>490</v>
      </c>
    </row>
    <row r="57" ht="28" customHeight="1" spans="1:10">
      <c r="A57" s="233" t="s">
        <v>315</v>
      </c>
      <c r="B57" s="55" t="s">
        <v>488</v>
      </c>
      <c r="C57" s="55" t="s">
        <v>335</v>
      </c>
      <c r="D57" s="55" t="s">
        <v>336</v>
      </c>
      <c r="E57" s="131" t="s">
        <v>491</v>
      </c>
      <c r="F57" s="55" t="s">
        <v>363</v>
      </c>
      <c r="G57" s="131" t="s">
        <v>465</v>
      </c>
      <c r="H57" s="55" t="s">
        <v>433</v>
      </c>
      <c r="I57" s="55" t="s">
        <v>341</v>
      </c>
      <c r="J57" s="131" t="s">
        <v>492</v>
      </c>
    </row>
    <row r="58" ht="28" customHeight="1" spans="1:10">
      <c r="A58" s="233" t="s">
        <v>315</v>
      </c>
      <c r="B58" s="55" t="s">
        <v>488</v>
      </c>
      <c r="C58" s="55" t="s">
        <v>335</v>
      </c>
      <c r="D58" s="55" t="s">
        <v>336</v>
      </c>
      <c r="E58" s="131" t="s">
        <v>493</v>
      </c>
      <c r="F58" s="55" t="s">
        <v>363</v>
      </c>
      <c r="G58" s="131" t="s">
        <v>494</v>
      </c>
      <c r="H58" s="55" t="s">
        <v>433</v>
      </c>
      <c r="I58" s="55" t="s">
        <v>341</v>
      </c>
      <c r="J58" s="131" t="s">
        <v>495</v>
      </c>
    </row>
    <row r="59" ht="24" customHeight="1" spans="1:10">
      <c r="A59" s="233" t="s">
        <v>315</v>
      </c>
      <c r="B59" s="55" t="s">
        <v>488</v>
      </c>
      <c r="C59" s="55" t="s">
        <v>335</v>
      </c>
      <c r="D59" s="55" t="s">
        <v>336</v>
      </c>
      <c r="E59" s="131" t="s">
        <v>496</v>
      </c>
      <c r="F59" s="55" t="s">
        <v>363</v>
      </c>
      <c r="G59" s="131" t="s">
        <v>179</v>
      </c>
      <c r="H59" s="55" t="s">
        <v>433</v>
      </c>
      <c r="I59" s="55" t="s">
        <v>341</v>
      </c>
      <c r="J59" s="131" t="s">
        <v>497</v>
      </c>
    </row>
    <row r="60" ht="39" customHeight="1" spans="1:10">
      <c r="A60" s="233" t="s">
        <v>315</v>
      </c>
      <c r="B60" s="55" t="s">
        <v>488</v>
      </c>
      <c r="C60" s="55" t="s">
        <v>335</v>
      </c>
      <c r="D60" s="55" t="s">
        <v>336</v>
      </c>
      <c r="E60" s="131" t="s">
        <v>498</v>
      </c>
      <c r="F60" s="55" t="s">
        <v>363</v>
      </c>
      <c r="G60" s="131" t="s">
        <v>494</v>
      </c>
      <c r="H60" s="55" t="s">
        <v>499</v>
      </c>
      <c r="I60" s="55" t="s">
        <v>341</v>
      </c>
      <c r="J60" s="131" t="s">
        <v>500</v>
      </c>
    </row>
    <row r="61" ht="23" customHeight="1" spans="1:10">
      <c r="A61" s="233" t="s">
        <v>315</v>
      </c>
      <c r="B61" s="55" t="s">
        <v>488</v>
      </c>
      <c r="C61" s="55" t="s">
        <v>335</v>
      </c>
      <c r="D61" s="55" t="s">
        <v>336</v>
      </c>
      <c r="E61" s="131" t="s">
        <v>501</v>
      </c>
      <c r="F61" s="55" t="s">
        <v>363</v>
      </c>
      <c r="G61" s="131" t="s">
        <v>177</v>
      </c>
      <c r="H61" s="55" t="s">
        <v>433</v>
      </c>
      <c r="I61" s="55" t="s">
        <v>341</v>
      </c>
      <c r="J61" s="131" t="s">
        <v>502</v>
      </c>
    </row>
    <row r="62" ht="23" customHeight="1" spans="1:10">
      <c r="A62" s="233" t="s">
        <v>315</v>
      </c>
      <c r="B62" s="55" t="s">
        <v>488</v>
      </c>
      <c r="C62" s="55" t="s">
        <v>335</v>
      </c>
      <c r="D62" s="55" t="s">
        <v>336</v>
      </c>
      <c r="E62" s="131" t="s">
        <v>503</v>
      </c>
      <c r="F62" s="55" t="s">
        <v>363</v>
      </c>
      <c r="G62" s="131" t="s">
        <v>180</v>
      </c>
      <c r="H62" s="55" t="s">
        <v>433</v>
      </c>
      <c r="I62" s="55" t="s">
        <v>341</v>
      </c>
      <c r="J62" s="131" t="s">
        <v>504</v>
      </c>
    </row>
    <row r="63" ht="23" customHeight="1" spans="1:10">
      <c r="A63" s="233" t="s">
        <v>315</v>
      </c>
      <c r="B63" s="55" t="s">
        <v>488</v>
      </c>
      <c r="C63" s="55" t="s">
        <v>335</v>
      </c>
      <c r="D63" s="55" t="s">
        <v>336</v>
      </c>
      <c r="E63" s="131" t="s">
        <v>505</v>
      </c>
      <c r="F63" s="55" t="s">
        <v>363</v>
      </c>
      <c r="G63" s="131" t="s">
        <v>180</v>
      </c>
      <c r="H63" s="55" t="s">
        <v>433</v>
      </c>
      <c r="I63" s="55" t="s">
        <v>341</v>
      </c>
      <c r="J63" s="131" t="s">
        <v>506</v>
      </c>
    </row>
    <row r="64" ht="23" customHeight="1" spans="1:10">
      <c r="A64" s="233" t="s">
        <v>315</v>
      </c>
      <c r="B64" s="55" t="s">
        <v>488</v>
      </c>
      <c r="C64" s="55" t="s">
        <v>335</v>
      </c>
      <c r="D64" s="55" t="s">
        <v>343</v>
      </c>
      <c r="E64" s="131" t="s">
        <v>507</v>
      </c>
      <c r="F64" s="55" t="s">
        <v>363</v>
      </c>
      <c r="G64" s="131" t="s">
        <v>456</v>
      </c>
      <c r="H64" s="55" t="s">
        <v>346</v>
      </c>
      <c r="I64" s="55" t="s">
        <v>341</v>
      </c>
      <c r="J64" s="131" t="s">
        <v>508</v>
      </c>
    </row>
    <row r="65" ht="23" customHeight="1" spans="1:10">
      <c r="A65" s="233" t="s">
        <v>315</v>
      </c>
      <c r="B65" s="55" t="s">
        <v>488</v>
      </c>
      <c r="C65" s="55" t="s">
        <v>335</v>
      </c>
      <c r="D65" s="55" t="s">
        <v>343</v>
      </c>
      <c r="E65" s="131" t="s">
        <v>509</v>
      </c>
      <c r="F65" s="55" t="s">
        <v>363</v>
      </c>
      <c r="G65" s="131" t="s">
        <v>510</v>
      </c>
      <c r="H65" s="55" t="s">
        <v>511</v>
      </c>
      <c r="I65" s="55" t="s">
        <v>389</v>
      </c>
      <c r="J65" s="131" t="s">
        <v>512</v>
      </c>
    </row>
    <row r="66" ht="23" customHeight="1" spans="1:10">
      <c r="A66" s="233" t="s">
        <v>315</v>
      </c>
      <c r="B66" s="55" t="s">
        <v>488</v>
      </c>
      <c r="C66" s="55" t="s">
        <v>335</v>
      </c>
      <c r="D66" s="55" t="s">
        <v>343</v>
      </c>
      <c r="E66" s="131" t="s">
        <v>513</v>
      </c>
      <c r="F66" s="55" t="s">
        <v>338</v>
      </c>
      <c r="G66" s="131" t="s">
        <v>345</v>
      </c>
      <c r="H66" s="55" t="s">
        <v>346</v>
      </c>
      <c r="I66" s="55" t="s">
        <v>341</v>
      </c>
      <c r="J66" s="131" t="s">
        <v>514</v>
      </c>
    </row>
    <row r="67" ht="23" customHeight="1" spans="1:10">
      <c r="A67" s="233" t="s">
        <v>315</v>
      </c>
      <c r="B67" s="55" t="s">
        <v>488</v>
      </c>
      <c r="C67" s="55" t="s">
        <v>335</v>
      </c>
      <c r="D67" s="55" t="s">
        <v>348</v>
      </c>
      <c r="E67" s="131" t="s">
        <v>515</v>
      </c>
      <c r="F67" s="55" t="s">
        <v>338</v>
      </c>
      <c r="G67" s="131" t="s">
        <v>516</v>
      </c>
      <c r="H67" s="55"/>
      <c r="I67" s="55" t="s">
        <v>389</v>
      </c>
      <c r="J67" s="131" t="s">
        <v>517</v>
      </c>
    </row>
    <row r="68" ht="23" customHeight="1" spans="1:10">
      <c r="A68" s="233" t="s">
        <v>315</v>
      </c>
      <c r="B68" s="55" t="s">
        <v>488</v>
      </c>
      <c r="C68" s="55" t="s">
        <v>351</v>
      </c>
      <c r="D68" s="55" t="s">
        <v>352</v>
      </c>
      <c r="E68" s="131" t="s">
        <v>518</v>
      </c>
      <c r="F68" s="55" t="s">
        <v>338</v>
      </c>
      <c r="G68" s="131" t="s">
        <v>345</v>
      </c>
      <c r="H68" s="55" t="s">
        <v>346</v>
      </c>
      <c r="I68" s="55" t="s">
        <v>341</v>
      </c>
      <c r="J68" s="131" t="s">
        <v>519</v>
      </c>
    </row>
    <row r="69" ht="32" customHeight="1" spans="1:10">
      <c r="A69" s="233" t="s">
        <v>315</v>
      </c>
      <c r="B69" s="55" t="s">
        <v>488</v>
      </c>
      <c r="C69" s="55" t="s">
        <v>351</v>
      </c>
      <c r="D69" s="55" t="s">
        <v>352</v>
      </c>
      <c r="E69" s="131" t="s">
        <v>520</v>
      </c>
      <c r="F69" s="55" t="s">
        <v>363</v>
      </c>
      <c r="G69" s="131" t="s">
        <v>456</v>
      </c>
      <c r="H69" s="55" t="s">
        <v>346</v>
      </c>
      <c r="I69" s="55" t="s">
        <v>341</v>
      </c>
      <c r="J69" s="131" t="s">
        <v>521</v>
      </c>
    </row>
    <row r="70" ht="21" customHeight="1" spans="1:10">
      <c r="A70" s="233" t="s">
        <v>315</v>
      </c>
      <c r="B70" s="55" t="s">
        <v>488</v>
      </c>
      <c r="C70" s="55" t="s">
        <v>357</v>
      </c>
      <c r="D70" s="55" t="s">
        <v>358</v>
      </c>
      <c r="E70" s="131" t="s">
        <v>358</v>
      </c>
      <c r="F70" s="55" t="s">
        <v>363</v>
      </c>
      <c r="G70" s="131" t="s">
        <v>456</v>
      </c>
      <c r="H70" s="55" t="s">
        <v>346</v>
      </c>
      <c r="I70" s="55" t="s">
        <v>341</v>
      </c>
      <c r="J70" s="131" t="s">
        <v>358</v>
      </c>
    </row>
    <row r="71" ht="21" customHeight="1" spans="1:10">
      <c r="A71" s="233" t="s">
        <v>298</v>
      </c>
      <c r="B71" s="55" t="s">
        <v>522</v>
      </c>
      <c r="C71" s="55" t="s">
        <v>335</v>
      </c>
      <c r="D71" s="55" t="s">
        <v>336</v>
      </c>
      <c r="E71" s="131" t="s">
        <v>523</v>
      </c>
      <c r="F71" s="55" t="s">
        <v>338</v>
      </c>
      <c r="G71" s="131" t="s">
        <v>465</v>
      </c>
      <c r="H71" s="55" t="s">
        <v>340</v>
      </c>
      <c r="I71" s="55" t="s">
        <v>341</v>
      </c>
      <c r="J71" s="131" t="s">
        <v>524</v>
      </c>
    </row>
    <row r="72" ht="21" customHeight="1" spans="1:10">
      <c r="A72" s="233" t="s">
        <v>298</v>
      </c>
      <c r="B72" s="55" t="s">
        <v>522</v>
      </c>
      <c r="C72" s="55" t="s">
        <v>335</v>
      </c>
      <c r="D72" s="55" t="s">
        <v>343</v>
      </c>
      <c r="E72" s="131" t="s">
        <v>525</v>
      </c>
      <c r="F72" s="55" t="s">
        <v>338</v>
      </c>
      <c r="G72" s="131" t="s">
        <v>345</v>
      </c>
      <c r="H72" s="55" t="s">
        <v>346</v>
      </c>
      <c r="I72" s="55" t="s">
        <v>341</v>
      </c>
      <c r="J72" s="131" t="s">
        <v>526</v>
      </c>
    </row>
    <row r="73" ht="21" customHeight="1" spans="1:10">
      <c r="A73" s="233" t="s">
        <v>298</v>
      </c>
      <c r="B73" s="55" t="s">
        <v>522</v>
      </c>
      <c r="C73" s="55" t="s">
        <v>335</v>
      </c>
      <c r="D73" s="55" t="s">
        <v>348</v>
      </c>
      <c r="E73" s="131" t="s">
        <v>527</v>
      </c>
      <c r="F73" s="55" t="s">
        <v>338</v>
      </c>
      <c r="G73" s="131" t="s">
        <v>528</v>
      </c>
      <c r="H73" s="55" t="s">
        <v>529</v>
      </c>
      <c r="I73" s="55" t="s">
        <v>389</v>
      </c>
      <c r="J73" s="131" t="s">
        <v>530</v>
      </c>
    </row>
    <row r="74" ht="21" customHeight="1" spans="1:10">
      <c r="A74" s="233" t="s">
        <v>298</v>
      </c>
      <c r="B74" s="55" t="s">
        <v>522</v>
      </c>
      <c r="C74" s="55" t="s">
        <v>351</v>
      </c>
      <c r="D74" s="55" t="s">
        <v>352</v>
      </c>
      <c r="E74" s="131" t="s">
        <v>531</v>
      </c>
      <c r="F74" s="55" t="s">
        <v>338</v>
      </c>
      <c r="G74" s="131" t="s">
        <v>345</v>
      </c>
      <c r="H74" s="55" t="s">
        <v>346</v>
      </c>
      <c r="I74" s="55" t="s">
        <v>389</v>
      </c>
      <c r="J74" s="131" t="s">
        <v>532</v>
      </c>
    </row>
    <row r="75" ht="21" customHeight="1" spans="1:10">
      <c r="A75" s="233" t="s">
        <v>298</v>
      </c>
      <c r="B75" s="55" t="s">
        <v>522</v>
      </c>
      <c r="C75" s="55" t="s">
        <v>357</v>
      </c>
      <c r="D75" s="55" t="s">
        <v>358</v>
      </c>
      <c r="E75" s="131" t="s">
        <v>533</v>
      </c>
      <c r="F75" s="55" t="s">
        <v>338</v>
      </c>
      <c r="G75" s="131" t="s">
        <v>345</v>
      </c>
      <c r="H75" s="55" t="s">
        <v>346</v>
      </c>
      <c r="I75" s="55" t="s">
        <v>341</v>
      </c>
      <c r="J75" s="131" t="s">
        <v>534</v>
      </c>
    </row>
    <row r="76" ht="21" customHeight="1" spans="1:10">
      <c r="A76" s="233" t="s">
        <v>303</v>
      </c>
      <c r="B76" s="55" t="s">
        <v>535</v>
      </c>
      <c r="C76" s="55" t="s">
        <v>335</v>
      </c>
      <c r="D76" s="55" t="s">
        <v>336</v>
      </c>
      <c r="E76" s="131" t="s">
        <v>536</v>
      </c>
      <c r="F76" s="55" t="s">
        <v>363</v>
      </c>
      <c r="G76" s="131" t="s">
        <v>537</v>
      </c>
      <c r="H76" s="55" t="s">
        <v>346</v>
      </c>
      <c r="I76" s="55" t="s">
        <v>341</v>
      </c>
      <c r="J76" s="131" t="s">
        <v>538</v>
      </c>
    </row>
    <row r="77" ht="21" customHeight="1" spans="1:10">
      <c r="A77" s="233" t="s">
        <v>303</v>
      </c>
      <c r="B77" s="55" t="s">
        <v>535</v>
      </c>
      <c r="C77" s="55" t="s">
        <v>335</v>
      </c>
      <c r="D77" s="55" t="s">
        <v>336</v>
      </c>
      <c r="E77" s="131" t="s">
        <v>539</v>
      </c>
      <c r="F77" s="55" t="s">
        <v>338</v>
      </c>
      <c r="G77" s="131" t="s">
        <v>180</v>
      </c>
      <c r="H77" s="55" t="s">
        <v>340</v>
      </c>
      <c r="I77" s="55" t="s">
        <v>341</v>
      </c>
      <c r="J77" s="131" t="s">
        <v>539</v>
      </c>
    </row>
    <row r="78" ht="21" customHeight="1" spans="1:10">
      <c r="A78" s="233" t="s">
        <v>303</v>
      </c>
      <c r="B78" s="55" t="s">
        <v>535</v>
      </c>
      <c r="C78" s="55" t="s">
        <v>335</v>
      </c>
      <c r="D78" s="55" t="s">
        <v>336</v>
      </c>
      <c r="E78" s="131" t="s">
        <v>540</v>
      </c>
      <c r="F78" s="55" t="s">
        <v>338</v>
      </c>
      <c r="G78" s="131" t="s">
        <v>345</v>
      </c>
      <c r="H78" s="55" t="s">
        <v>346</v>
      </c>
      <c r="I78" s="55" t="s">
        <v>341</v>
      </c>
      <c r="J78" s="131" t="s">
        <v>541</v>
      </c>
    </row>
    <row r="79" ht="38" customHeight="1" spans="1:10">
      <c r="A79" s="233" t="s">
        <v>303</v>
      </c>
      <c r="B79" s="55" t="s">
        <v>535</v>
      </c>
      <c r="C79" s="55" t="s">
        <v>335</v>
      </c>
      <c r="D79" s="55" t="s">
        <v>343</v>
      </c>
      <c r="E79" s="131" t="s">
        <v>542</v>
      </c>
      <c r="F79" s="55" t="s">
        <v>338</v>
      </c>
      <c r="G79" s="131" t="s">
        <v>345</v>
      </c>
      <c r="H79" s="55" t="s">
        <v>346</v>
      </c>
      <c r="I79" s="55" t="s">
        <v>341</v>
      </c>
      <c r="J79" s="131" t="s">
        <v>543</v>
      </c>
    </row>
    <row r="80" ht="24" customHeight="1" spans="1:10">
      <c r="A80" s="233" t="s">
        <v>303</v>
      </c>
      <c r="B80" s="55" t="s">
        <v>535</v>
      </c>
      <c r="C80" s="55" t="s">
        <v>335</v>
      </c>
      <c r="D80" s="55" t="s">
        <v>348</v>
      </c>
      <c r="E80" s="131" t="s">
        <v>544</v>
      </c>
      <c r="F80" s="55" t="s">
        <v>407</v>
      </c>
      <c r="G80" s="131" t="s">
        <v>404</v>
      </c>
      <c r="H80" s="55" t="s">
        <v>372</v>
      </c>
      <c r="I80" s="55" t="s">
        <v>389</v>
      </c>
      <c r="J80" s="131" t="s">
        <v>545</v>
      </c>
    </row>
    <row r="81" ht="24" customHeight="1" spans="1:10">
      <c r="A81" s="233" t="s">
        <v>303</v>
      </c>
      <c r="B81" s="55" t="s">
        <v>535</v>
      </c>
      <c r="C81" s="55" t="s">
        <v>351</v>
      </c>
      <c r="D81" s="55" t="s">
        <v>352</v>
      </c>
      <c r="E81" s="131" t="s">
        <v>546</v>
      </c>
      <c r="F81" s="55" t="s">
        <v>338</v>
      </c>
      <c r="G81" s="131" t="s">
        <v>547</v>
      </c>
      <c r="H81" s="55"/>
      <c r="I81" s="55" t="s">
        <v>389</v>
      </c>
      <c r="J81" s="131" t="s">
        <v>546</v>
      </c>
    </row>
    <row r="82" ht="24" customHeight="1" spans="1:10">
      <c r="A82" s="233" t="s">
        <v>303</v>
      </c>
      <c r="B82" s="55" t="s">
        <v>535</v>
      </c>
      <c r="C82" s="55" t="s">
        <v>351</v>
      </c>
      <c r="D82" s="55" t="s">
        <v>352</v>
      </c>
      <c r="E82" s="131" t="s">
        <v>548</v>
      </c>
      <c r="F82" s="55" t="s">
        <v>338</v>
      </c>
      <c r="G82" s="131" t="s">
        <v>549</v>
      </c>
      <c r="H82" s="55"/>
      <c r="I82" s="55" t="s">
        <v>389</v>
      </c>
      <c r="J82" s="131" t="s">
        <v>548</v>
      </c>
    </row>
    <row r="83" ht="37" customHeight="1" spans="1:10">
      <c r="A83" s="233" t="s">
        <v>303</v>
      </c>
      <c r="B83" s="55" t="s">
        <v>535</v>
      </c>
      <c r="C83" s="55" t="s">
        <v>357</v>
      </c>
      <c r="D83" s="55" t="s">
        <v>358</v>
      </c>
      <c r="E83" s="131" t="s">
        <v>550</v>
      </c>
      <c r="F83" s="55" t="s">
        <v>338</v>
      </c>
      <c r="G83" s="131" t="s">
        <v>456</v>
      </c>
      <c r="H83" s="55" t="s">
        <v>346</v>
      </c>
      <c r="I83" s="55" t="s">
        <v>341</v>
      </c>
      <c r="J83" s="131" t="s">
        <v>550</v>
      </c>
    </row>
    <row r="84" ht="37" customHeight="1" spans="1:10">
      <c r="A84" s="233" t="s">
        <v>319</v>
      </c>
      <c r="B84" s="55" t="s">
        <v>551</v>
      </c>
      <c r="C84" s="55" t="s">
        <v>335</v>
      </c>
      <c r="D84" s="55" t="s">
        <v>336</v>
      </c>
      <c r="E84" s="131" t="s">
        <v>552</v>
      </c>
      <c r="F84" s="55" t="s">
        <v>363</v>
      </c>
      <c r="G84" s="131" t="s">
        <v>553</v>
      </c>
      <c r="H84" s="55" t="s">
        <v>365</v>
      </c>
      <c r="I84" s="55" t="s">
        <v>341</v>
      </c>
      <c r="J84" s="131" t="s">
        <v>554</v>
      </c>
    </row>
    <row r="85" ht="18.75" customHeight="1" spans="1:10">
      <c r="A85" s="233" t="s">
        <v>319</v>
      </c>
      <c r="B85" s="55" t="s">
        <v>551</v>
      </c>
      <c r="C85" s="55" t="s">
        <v>335</v>
      </c>
      <c r="D85" s="55" t="s">
        <v>336</v>
      </c>
      <c r="E85" s="131" t="s">
        <v>555</v>
      </c>
      <c r="F85" s="55" t="s">
        <v>363</v>
      </c>
      <c r="G85" s="131" t="s">
        <v>345</v>
      </c>
      <c r="H85" s="55" t="s">
        <v>392</v>
      </c>
      <c r="I85" s="55" t="s">
        <v>341</v>
      </c>
      <c r="J85" s="131" t="s">
        <v>556</v>
      </c>
    </row>
    <row r="86" ht="18.75" customHeight="1" spans="1:10">
      <c r="A86" s="233" t="s">
        <v>319</v>
      </c>
      <c r="B86" s="55" t="s">
        <v>551</v>
      </c>
      <c r="C86" s="55" t="s">
        <v>335</v>
      </c>
      <c r="D86" s="55" t="s">
        <v>336</v>
      </c>
      <c r="E86" s="131" t="s">
        <v>557</v>
      </c>
      <c r="F86" s="55" t="s">
        <v>363</v>
      </c>
      <c r="G86" s="131" t="s">
        <v>558</v>
      </c>
      <c r="H86" s="55" t="s">
        <v>392</v>
      </c>
      <c r="I86" s="55" t="s">
        <v>341</v>
      </c>
      <c r="J86" s="131" t="s">
        <v>559</v>
      </c>
    </row>
    <row r="87" ht="30" customHeight="1" spans="1:10">
      <c r="A87" s="233" t="s">
        <v>319</v>
      </c>
      <c r="B87" s="55" t="s">
        <v>551</v>
      </c>
      <c r="C87" s="55" t="s">
        <v>335</v>
      </c>
      <c r="D87" s="55" t="s">
        <v>336</v>
      </c>
      <c r="E87" s="131" t="s">
        <v>560</v>
      </c>
      <c r="F87" s="55" t="s">
        <v>338</v>
      </c>
      <c r="G87" s="131" t="s">
        <v>345</v>
      </c>
      <c r="H87" s="55" t="s">
        <v>346</v>
      </c>
      <c r="I87" s="55" t="s">
        <v>341</v>
      </c>
      <c r="J87" s="131" t="s">
        <v>561</v>
      </c>
    </row>
    <row r="88" ht="30" customHeight="1" spans="1:10">
      <c r="A88" s="233" t="s">
        <v>319</v>
      </c>
      <c r="B88" s="55" t="s">
        <v>551</v>
      </c>
      <c r="C88" s="55" t="s">
        <v>335</v>
      </c>
      <c r="D88" s="55" t="s">
        <v>336</v>
      </c>
      <c r="E88" s="131" t="s">
        <v>562</v>
      </c>
      <c r="F88" s="55" t="s">
        <v>363</v>
      </c>
      <c r="G88" s="131" t="s">
        <v>558</v>
      </c>
      <c r="H88" s="55" t="s">
        <v>346</v>
      </c>
      <c r="I88" s="55" t="s">
        <v>341</v>
      </c>
      <c r="J88" s="131" t="s">
        <v>563</v>
      </c>
    </row>
    <row r="89" ht="30" customHeight="1" spans="1:10">
      <c r="A89" s="233" t="s">
        <v>319</v>
      </c>
      <c r="B89" s="55" t="s">
        <v>551</v>
      </c>
      <c r="C89" s="55" t="s">
        <v>335</v>
      </c>
      <c r="D89" s="55" t="s">
        <v>336</v>
      </c>
      <c r="E89" s="131" t="s">
        <v>564</v>
      </c>
      <c r="F89" s="55" t="s">
        <v>363</v>
      </c>
      <c r="G89" s="131" t="s">
        <v>565</v>
      </c>
      <c r="H89" s="55" t="s">
        <v>346</v>
      </c>
      <c r="I89" s="55" t="s">
        <v>341</v>
      </c>
      <c r="J89" s="131" t="s">
        <v>566</v>
      </c>
    </row>
    <row r="90" ht="30" customHeight="1" spans="1:10">
      <c r="A90" s="233" t="s">
        <v>319</v>
      </c>
      <c r="B90" s="55" t="s">
        <v>551</v>
      </c>
      <c r="C90" s="55" t="s">
        <v>335</v>
      </c>
      <c r="D90" s="55" t="s">
        <v>336</v>
      </c>
      <c r="E90" s="131" t="s">
        <v>567</v>
      </c>
      <c r="F90" s="55" t="s">
        <v>338</v>
      </c>
      <c r="G90" s="131" t="s">
        <v>345</v>
      </c>
      <c r="H90" s="55" t="s">
        <v>346</v>
      </c>
      <c r="I90" s="55" t="s">
        <v>341</v>
      </c>
      <c r="J90" s="131" t="s">
        <v>568</v>
      </c>
    </row>
    <row r="91" ht="30" customHeight="1" spans="1:10">
      <c r="A91" s="233" t="s">
        <v>319</v>
      </c>
      <c r="B91" s="55" t="s">
        <v>551</v>
      </c>
      <c r="C91" s="55" t="s">
        <v>335</v>
      </c>
      <c r="D91" s="55" t="s">
        <v>336</v>
      </c>
      <c r="E91" s="131" t="s">
        <v>569</v>
      </c>
      <c r="F91" s="55" t="s">
        <v>363</v>
      </c>
      <c r="G91" s="131" t="s">
        <v>558</v>
      </c>
      <c r="H91" s="55" t="s">
        <v>346</v>
      </c>
      <c r="I91" s="55" t="s">
        <v>341</v>
      </c>
      <c r="J91" s="131" t="s">
        <v>570</v>
      </c>
    </row>
    <row r="92" ht="30" customHeight="1" spans="1:10">
      <c r="A92" s="233" t="s">
        <v>319</v>
      </c>
      <c r="B92" s="55" t="s">
        <v>551</v>
      </c>
      <c r="C92" s="55" t="s">
        <v>335</v>
      </c>
      <c r="D92" s="55" t="s">
        <v>336</v>
      </c>
      <c r="E92" s="131" t="s">
        <v>571</v>
      </c>
      <c r="F92" s="55" t="s">
        <v>363</v>
      </c>
      <c r="G92" s="131" t="s">
        <v>375</v>
      </c>
      <c r="H92" s="55" t="s">
        <v>346</v>
      </c>
      <c r="I92" s="55" t="s">
        <v>341</v>
      </c>
      <c r="J92" s="131" t="s">
        <v>572</v>
      </c>
    </row>
    <row r="93" ht="30" customHeight="1" spans="1:10">
      <c r="A93" s="233" t="s">
        <v>319</v>
      </c>
      <c r="B93" s="55" t="s">
        <v>551</v>
      </c>
      <c r="C93" s="55" t="s">
        <v>335</v>
      </c>
      <c r="D93" s="55" t="s">
        <v>336</v>
      </c>
      <c r="E93" s="131" t="s">
        <v>573</v>
      </c>
      <c r="F93" s="55" t="s">
        <v>363</v>
      </c>
      <c r="G93" s="131" t="s">
        <v>565</v>
      </c>
      <c r="H93" s="55" t="s">
        <v>346</v>
      </c>
      <c r="I93" s="55" t="s">
        <v>341</v>
      </c>
      <c r="J93" s="131" t="s">
        <v>574</v>
      </c>
    </row>
    <row r="94" ht="18.75" customHeight="1" spans="1:10">
      <c r="A94" s="233" t="s">
        <v>319</v>
      </c>
      <c r="B94" s="55" t="s">
        <v>551</v>
      </c>
      <c r="C94" s="55" t="s">
        <v>335</v>
      </c>
      <c r="D94" s="55" t="s">
        <v>336</v>
      </c>
      <c r="E94" s="131" t="s">
        <v>575</v>
      </c>
      <c r="F94" s="55" t="s">
        <v>363</v>
      </c>
      <c r="G94" s="131" t="s">
        <v>179</v>
      </c>
      <c r="H94" s="55" t="s">
        <v>392</v>
      </c>
      <c r="I94" s="55" t="s">
        <v>341</v>
      </c>
      <c r="J94" s="131" t="s">
        <v>576</v>
      </c>
    </row>
    <row r="95" ht="18.75" customHeight="1" spans="1:10">
      <c r="A95" s="233" t="s">
        <v>319</v>
      </c>
      <c r="B95" s="55" t="s">
        <v>551</v>
      </c>
      <c r="C95" s="55" t="s">
        <v>335</v>
      </c>
      <c r="D95" s="55" t="s">
        <v>336</v>
      </c>
      <c r="E95" s="131" t="s">
        <v>577</v>
      </c>
      <c r="F95" s="55" t="s">
        <v>363</v>
      </c>
      <c r="G95" s="131" t="s">
        <v>465</v>
      </c>
      <c r="H95" s="55" t="s">
        <v>392</v>
      </c>
      <c r="I95" s="55" t="s">
        <v>341</v>
      </c>
      <c r="J95" s="131" t="s">
        <v>578</v>
      </c>
    </row>
    <row r="96" ht="18.75" customHeight="1" spans="1:10">
      <c r="A96" s="233" t="s">
        <v>319</v>
      </c>
      <c r="B96" s="55" t="s">
        <v>551</v>
      </c>
      <c r="C96" s="55" t="s">
        <v>335</v>
      </c>
      <c r="D96" s="55" t="s">
        <v>336</v>
      </c>
      <c r="E96" s="131" t="s">
        <v>579</v>
      </c>
      <c r="F96" s="55" t="s">
        <v>363</v>
      </c>
      <c r="G96" s="131" t="s">
        <v>580</v>
      </c>
      <c r="H96" s="55" t="s">
        <v>581</v>
      </c>
      <c r="I96" s="55" t="s">
        <v>341</v>
      </c>
      <c r="J96" s="131" t="s">
        <v>582</v>
      </c>
    </row>
    <row r="97" ht="28" customHeight="1" spans="1:10">
      <c r="A97" s="233" t="s">
        <v>319</v>
      </c>
      <c r="B97" s="55" t="s">
        <v>551</v>
      </c>
      <c r="C97" s="55" t="s">
        <v>335</v>
      </c>
      <c r="D97" s="55" t="s">
        <v>336</v>
      </c>
      <c r="E97" s="131" t="s">
        <v>583</v>
      </c>
      <c r="F97" s="55" t="s">
        <v>363</v>
      </c>
      <c r="G97" s="131" t="s">
        <v>584</v>
      </c>
      <c r="H97" s="55" t="s">
        <v>581</v>
      </c>
      <c r="I97" s="55" t="s">
        <v>341</v>
      </c>
      <c r="J97" s="131" t="s">
        <v>585</v>
      </c>
    </row>
    <row r="98" ht="18.75" customHeight="1" spans="1:10">
      <c r="A98" s="233" t="s">
        <v>319</v>
      </c>
      <c r="B98" s="55" t="s">
        <v>551</v>
      </c>
      <c r="C98" s="55" t="s">
        <v>335</v>
      </c>
      <c r="D98" s="55" t="s">
        <v>336</v>
      </c>
      <c r="E98" s="131" t="s">
        <v>586</v>
      </c>
      <c r="F98" s="55" t="s">
        <v>363</v>
      </c>
      <c r="G98" s="131" t="s">
        <v>587</v>
      </c>
      <c r="H98" s="55" t="s">
        <v>581</v>
      </c>
      <c r="I98" s="55" t="s">
        <v>341</v>
      </c>
      <c r="J98" s="131" t="s">
        <v>588</v>
      </c>
    </row>
    <row r="99" ht="18.75" customHeight="1" spans="1:10">
      <c r="A99" s="233" t="s">
        <v>319</v>
      </c>
      <c r="B99" s="55" t="s">
        <v>551</v>
      </c>
      <c r="C99" s="55" t="s">
        <v>335</v>
      </c>
      <c r="D99" s="55" t="s">
        <v>343</v>
      </c>
      <c r="E99" s="131" t="s">
        <v>589</v>
      </c>
      <c r="F99" s="55" t="s">
        <v>363</v>
      </c>
      <c r="G99" s="131" t="s">
        <v>465</v>
      </c>
      <c r="H99" s="55" t="s">
        <v>346</v>
      </c>
      <c r="I99" s="55" t="s">
        <v>341</v>
      </c>
      <c r="J99" s="131" t="s">
        <v>590</v>
      </c>
    </row>
    <row r="100" ht="30" customHeight="1" spans="1:10">
      <c r="A100" s="233" t="s">
        <v>319</v>
      </c>
      <c r="B100" s="55" t="s">
        <v>551</v>
      </c>
      <c r="C100" s="55" t="s">
        <v>335</v>
      </c>
      <c r="D100" s="55" t="s">
        <v>343</v>
      </c>
      <c r="E100" s="131" t="s">
        <v>591</v>
      </c>
      <c r="F100" s="55" t="s">
        <v>363</v>
      </c>
      <c r="G100" s="131" t="s">
        <v>494</v>
      </c>
      <c r="H100" s="55" t="s">
        <v>346</v>
      </c>
      <c r="I100" s="55" t="s">
        <v>341</v>
      </c>
      <c r="J100" s="131" t="s">
        <v>591</v>
      </c>
    </row>
    <row r="101" ht="30" customHeight="1" spans="1:10">
      <c r="A101" s="233" t="s">
        <v>319</v>
      </c>
      <c r="B101" s="55" t="s">
        <v>551</v>
      </c>
      <c r="C101" s="55" t="s">
        <v>335</v>
      </c>
      <c r="D101" s="55" t="s">
        <v>348</v>
      </c>
      <c r="E101" s="131" t="s">
        <v>592</v>
      </c>
      <c r="F101" s="55" t="s">
        <v>338</v>
      </c>
      <c r="G101" s="131" t="s">
        <v>447</v>
      </c>
      <c r="H101" s="55" t="s">
        <v>593</v>
      </c>
      <c r="I101" s="55" t="s">
        <v>389</v>
      </c>
      <c r="J101" s="131" t="s">
        <v>594</v>
      </c>
    </row>
    <row r="102" ht="30" customHeight="1" spans="1:10">
      <c r="A102" s="233" t="s">
        <v>319</v>
      </c>
      <c r="B102" s="55" t="s">
        <v>551</v>
      </c>
      <c r="C102" s="55" t="s">
        <v>351</v>
      </c>
      <c r="D102" s="55" t="s">
        <v>352</v>
      </c>
      <c r="E102" s="131" t="s">
        <v>520</v>
      </c>
      <c r="F102" s="55" t="s">
        <v>363</v>
      </c>
      <c r="G102" s="131" t="s">
        <v>368</v>
      </c>
      <c r="H102" s="55" t="s">
        <v>346</v>
      </c>
      <c r="I102" s="55" t="s">
        <v>341</v>
      </c>
      <c r="J102" s="131" t="s">
        <v>595</v>
      </c>
    </row>
    <row r="103" ht="33" customHeight="1" spans="1:10">
      <c r="A103" s="233" t="s">
        <v>319</v>
      </c>
      <c r="B103" s="55" t="s">
        <v>551</v>
      </c>
      <c r="C103" s="55" t="s">
        <v>351</v>
      </c>
      <c r="D103" s="55" t="s">
        <v>352</v>
      </c>
      <c r="E103" s="131" t="s">
        <v>596</v>
      </c>
      <c r="F103" s="55" t="s">
        <v>363</v>
      </c>
      <c r="G103" s="131" t="s">
        <v>597</v>
      </c>
      <c r="H103" s="55"/>
      <c r="I103" s="55" t="s">
        <v>389</v>
      </c>
      <c r="J103" s="131" t="s">
        <v>598</v>
      </c>
    </row>
    <row r="104" ht="33" customHeight="1" spans="1:10">
      <c r="A104" s="233" t="s">
        <v>319</v>
      </c>
      <c r="B104" s="55" t="s">
        <v>551</v>
      </c>
      <c r="C104" s="55" t="s">
        <v>357</v>
      </c>
      <c r="D104" s="55" t="s">
        <v>358</v>
      </c>
      <c r="E104" s="131" t="s">
        <v>486</v>
      </c>
      <c r="F104" s="55" t="s">
        <v>363</v>
      </c>
      <c r="G104" s="131" t="s">
        <v>456</v>
      </c>
      <c r="H104" s="55" t="s">
        <v>346</v>
      </c>
      <c r="I104" s="55" t="s">
        <v>341</v>
      </c>
      <c r="J104" s="131" t="s">
        <v>486</v>
      </c>
    </row>
  </sheetData>
  <mergeCells count="18">
    <mergeCell ref="A2:J2"/>
    <mergeCell ref="A3:H3"/>
    <mergeCell ref="A7:A11"/>
    <mergeCell ref="A12:A31"/>
    <mergeCell ref="A32:A43"/>
    <mergeCell ref="A44:A55"/>
    <mergeCell ref="A56:A70"/>
    <mergeCell ref="A71:A75"/>
    <mergeCell ref="A76:A83"/>
    <mergeCell ref="A84:A104"/>
    <mergeCell ref="B7:B11"/>
    <mergeCell ref="B12:B31"/>
    <mergeCell ref="B32:B43"/>
    <mergeCell ref="B44:B55"/>
    <mergeCell ref="B56:B70"/>
    <mergeCell ref="B71:B75"/>
    <mergeCell ref="B76:B83"/>
    <mergeCell ref="B84:B104"/>
  </mergeCells>
  <printOptions horizontalCentered="1"/>
  <pageMargins left="0.357638888888889" right="0.357638888888889" top="0.60625" bottom="0.409027777777778" header="0.5" footer="0.5"/>
  <pageSetup paperSize="9" scale="70" orientation="landscape" horizontalDpi="600"/>
  <headerFooter/>
  <rowBreaks count="1" manualBreakCount="1">
    <brk id="55"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La Fe</cp:lastModifiedBy>
  <dcterms:created xsi:type="dcterms:W3CDTF">2025-02-26T04:40:00Z</dcterms:created>
  <dcterms:modified xsi:type="dcterms:W3CDTF">2025-03-12T07:58:54Z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B2524DDEF60A4027911941A673E98A64</vt:lpwstr>
  </property>
</Properties>
</file>