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<sst xmlns="http://schemas.openxmlformats.org/spreadsheetml/2006/main" count="1310" uniqueCount="471">
  <si>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</si>
  <si>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</si>
  <si>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</si>
  <si>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</si>
  <si>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</si>
  <si>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</si>
  <si>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</si>
  <si>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</si>
  <si>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</si>
  <si>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</si>
  <si>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</si>
  <si>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</si>
  <si>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</si>
  <si>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</si>
  <si>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</si>
  <si>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</si>
  <si>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</si>
  <si>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</si>
  <si>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</si>
  <si>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</si>
  <si>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</si>
  <si>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</si>
  <si>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</si>
  <si>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</si>
  <si>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</si>
  <si>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</si>
  <si>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</si>
  <si>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</si>
  <si>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</si>
  <si>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</si>
  <si>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</si>
  <si>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</si>
  <si>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</si>
  <si>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</si>
  <si>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</si>
  <si>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</si>
  <si>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</si>
  <si>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</si>
  <si>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</si>
  <si>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</si>
  <si>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</si>
  <si>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</si>
  <si>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</si>
  <si>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</si>
  <si>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</si>
  <si>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</si>
  <si>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</si>
  <si>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</si>
  <si>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</si>
  <si>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</si>
  <si>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</si>
  <si>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</si>
  <si>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</si>
  <si>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</si>
  <si>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</si>
  <si>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</si>
  <si>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</si>
  <si>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</si>
  <si>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</si>
  <si>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</si>
  <si>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</si>
  <si>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</si>
  <si>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</si>
  <si>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</si>
  <si>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</si>
  <si>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</si>
  <si>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</si>
  <si>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</si>
  <si>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</si>
  <si>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</si>
  <si>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320</t>
  </si>
  <si>
    <t>中共临沧市委员会党史研究室</t>
  </si>
  <si>
    <t>320001</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</si>
  <si>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</si>
  <si>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</si>
  <si>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</si>
  <si>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</si>
  <si>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</si>
  <si>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</si>
  <si>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</si>
  <si>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</si>
  <si>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</si>
  <si>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</si>
  <si>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</si>
  <si>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</si>
  <si>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</si>
  <si>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</si>
  <si>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20131</t>
  </si>
  <si>
    <t>党委办公厅（室）及相关机构事务</t>
  </si>
  <si>
    <t>2013101</t>
  </si>
  <si>
    <t>行政运行</t>
  </si>
  <si>
    <t>2013102</t>
  </si>
  <si>
    <t>一般行政管理事务</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</si>
  <si>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</si>
  <si>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</si>
  <si>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</si>
  <si>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</si>
  <si>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</si>
  <si>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</si>
  <si>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</si>
  <si>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</si>
  <si>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</si>
  <si>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</si>
  <si>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</si>
  <si>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</si>
  <si>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</si>
  <si>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</si>
  <si>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</si>
  <si>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</si>
  <si>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</si>
  <si>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</si>
  <si>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</si>
  <si>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</si>
  <si>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</si>
  <si>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</si>
  <si>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</si>
  <si>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</si>
  <si>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</si>
  <si>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</si>
  <si>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</si>
  <si>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</si>
  <si>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</si>
  <si>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</si>
  <si>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</si>
  <si>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</si>
  <si>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</si>
  <si>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</si>
  <si>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</si>
  <si>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</si>
  <si>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</si>
  <si>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</si>
  <si>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</si>
  <si>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</si>
  <si>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</si>
  <si>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</si>
  <si>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</si>
  <si>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</si>
  <si>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</si>
  <si>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</si>
  <si>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</si>
  <si>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</si>
  <si>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</si>
  <si>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</si>
  <si>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</si>
  <si>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</si>
  <si>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</si>
  <si>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</si>
  <si>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</si>
  <si>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</si>
  <si>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</si>
  <si>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</si>
  <si>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</si>
  <si>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</si>
  <si>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</si>
  <si>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</si>
  <si>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</si>
  <si>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</si>
  <si>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</si>
  <si>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</si>
  <si>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</si>
  <si>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</si>
  <si>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</si>
  <si>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</si>
  <si>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</si>
  <si>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</si>
  <si>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</si>
  <si>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</si>
  <si>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</si>
  <si>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</si>
  <si>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</si>
  <si>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</si>
  <si>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</si>
  <si>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</si>
  <si>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</si>
  <si>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</si>
  <si>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</si>
  <si>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</si>
  <si>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</si>
  <si>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</si>
  <si>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</si>
  <si>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</si>
  <si>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</si>
  <si>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</si>
  <si>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</si>
  <si>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</si>
  <si>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</si>
  <si>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</si>
  <si>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</si>
  <si>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</si>
  <si>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</si>
  <si>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</si>
  <si>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</si>
  <si>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</si>
  <si>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</si>
  <si>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</si>
  <si>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</si>
  <si>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530900210000000004524</t>
  </si>
  <si>
    <t>行政人员支出工资</t>
  </si>
  <si>
    <t>30101</t>
  </si>
  <si>
    <t>基本工资</t>
  </si>
  <si>
    <t>30102</t>
  </si>
  <si>
    <t>津贴补贴</t>
  </si>
  <si>
    <t>30103</t>
  </si>
  <si>
    <t>奖金</t>
  </si>
  <si>
    <t>530900231100001483623</t>
  </si>
  <si>
    <t>行政人员绩效考核奖</t>
  </si>
  <si>
    <t>530900210000000004424</t>
  </si>
  <si>
    <t>社会保障缴费</t>
  </si>
  <si>
    <t>30108</t>
  </si>
  <si>
    <t>机关事业单位基本养老保险缴费</t>
  </si>
  <si>
    <t>2080506</t>
  </si>
  <si>
    <t>机关事业单位职业年金缴费支出</t>
  </si>
  <si>
    <t>30109</t>
  </si>
  <si>
    <t>职业年金缴费</t>
  </si>
  <si>
    <t>30110</t>
  </si>
  <si>
    <t>职工基本医疗保险缴费</t>
  </si>
  <si>
    <t>2101102</t>
  </si>
  <si>
    <t>事业单位医疗</t>
  </si>
  <si>
    <t>30111</t>
  </si>
  <si>
    <t>公务员医疗补助缴费</t>
  </si>
  <si>
    <t>30112</t>
  </si>
  <si>
    <t>其他社会保障缴费</t>
  </si>
  <si>
    <t>530900210000000004425</t>
  </si>
  <si>
    <t>30113</t>
  </si>
  <si>
    <t>530900210000000004661</t>
  </si>
  <si>
    <t>30217</t>
  </si>
  <si>
    <t>530900210000000004431</t>
  </si>
  <si>
    <t>一般公用经费</t>
  </si>
  <si>
    <t>30201</t>
  </si>
  <si>
    <t>办公费</t>
  </si>
  <si>
    <t>530900210000000004430</t>
  </si>
  <si>
    <t>离退休公用经费</t>
  </si>
  <si>
    <t>530900210000000004432</t>
  </si>
  <si>
    <t>职工教育经费</t>
  </si>
  <si>
    <t>30216</t>
  </si>
  <si>
    <t>培训费</t>
  </si>
  <si>
    <t>530900210000000004428</t>
  </si>
  <si>
    <t>工会经费</t>
  </si>
  <si>
    <t>30228</t>
  </si>
  <si>
    <t>530900210000000004429</t>
  </si>
  <si>
    <t>福利费</t>
  </si>
  <si>
    <t>30229</t>
  </si>
  <si>
    <t>530900210000000004427</t>
  </si>
  <si>
    <t>公务用车运行维护费</t>
  </si>
  <si>
    <t>30231</t>
  </si>
  <si>
    <t>530900210000000004525</t>
  </si>
  <si>
    <t>行政人员公务交通补贴</t>
  </si>
  <si>
    <t>30239</t>
  </si>
  <si>
    <t>其他交通费用</t>
  </si>
  <si>
    <t>530900210000000004671</t>
  </si>
  <si>
    <t>离退休费</t>
  </si>
  <si>
    <t>30302</t>
  </si>
  <si>
    <t>退休费</t>
  </si>
  <si>
    <t>预算05-1表</t>
  </si>
  <si>
    <t>项目分类</t>
  </si>
  <si>
    <t>项目单位</t>
  </si>
  <si>
    <t>经济科目编码</t>
  </si>
  <si>
    <t>经济科目名称</t>
  </si>
  <si>
    <t>本年拨款</t>
  </si>
  <si>
    <t>其中：本次下达</t>
  </si>
  <si>
    <t>《中共临沧市委执政纪要》经费</t>
  </si>
  <si>
    <t>专项业务类</t>
  </si>
  <si>
    <t>530900251100003669480</t>
  </si>
  <si>
    <t>30202</t>
  </si>
  <si>
    <t>印刷费</t>
  </si>
  <si>
    <t>地方志办公室工作经费</t>
  </si>
  <si>
    <t>民生类</t>
  </si>
  <si>
    <t>530900221100001066949</t>
  </si>
  <si>
    <t>30215</t>
  </si>
  <si>
    <t>会议费</t>
  </si>
  <si>
    <t>30226</t>
  </si>
  <si>
    <t>劳务费</t>
  </si>
  <si>
    <t>30299</t>
  </si>
  <si>
    <t>其他商品和服务支出</t>
  </si>
  <si>
    <t>临沧年鉴经费</t>
  </si>
  <si>
    <t>530900221100001067000</t>
  </si>
  <si>
    <t>30211</t>
  </si>
  <si>
    <t>差旅费</t>
  </si>
  <si>
    <t>临沧市党史和方志资料展陈室陈列布展经费</t>
  </si>
  <si>
    <t>530900251100003668199</t>
  </si>
  <si>
    <t>临沧市扶贫志工作经费</t>
  </si>
  <si>
    <t>530900231100001187053</t>
  </si>
  <si>
    <t>临沧市抗疫志工作经费</t>
  </si>
  <si>
    <t>530900231100001175398</t>
  </si>
  <si>
    <t>临沧市小康志工作经费</t>
  </si>
  <si>
    <t>530900231100001187049</t>
  </si>
  <si>
    <t>中共党史研究室专项工作经费</t>
  </si>
  <si>
    <t>530900200000000001257</t>
  </si>
  <si>
    <t>预算05-2表</t>
  </si>
  <si>
    <t>单位名称、项目名称</t>
  </si>
  <si>
    <t>项目年度绩效目标</t>
  </si>
  <si>
    <t>一级指标</t>
  </si>
  <si>
    <t>二级指标</t>
  </si>
  <si>
    <t>三级指标</t>
  </si>
  <si>
    <t>指标性质</t>
  </si>
  <si>
    <t>指标值</t>
  </si>
  <si>
    <t>度量单位</t>
  </si>
  <si>
    <t>指标属性</t>
  </si>
  <si>
    <t>指标内容</t>
  </si>
  <si>
    <t>记录2024年度各部门（单位）、各县（区）的重点工作、重大活动、重要事件和发展成就等，把新探索、新创举、新成果、新经验突显出来，充分体现年度工作特点和部门（地方）特色。</t>
  </si>
  <si>
    <t>产出指标</t>
  </si>
  <si>
    <t>数量指标</t>
  </si>
  <si>
    <t>印刷数量</t>
  </si>
  <si>
    <t>&gt;=</t>
  </si>
  <si>
    <t>200</t>
  </si>
  <si>
    <t>册</t>
  </si>
  <si>
    <t>定量指标</t>
  </si>
  <si>
    <t>反映印刷《中共临沧市委执政纪要》册数</t>
  </si>
  <si>
    <t>质量指标</t>
  </si>
  <si>
    <t>质量合格率</t>
  </si>
  <si>
    <t>95</t>
  </si>
  <si>
    <t>%</t>
  </si>
  <si>
    <t>定性指标</t>
  </si>
  <si>
    <t>反映《中共临沧市委执政纪要》成书质量合格率</t>
  </si>
  <si>
    <t>时效指标</t>
  </si>
  <si>
    <t>编纂完成时间</t>
  </si>
  <si>
    <t>&lt;=</t>
  </si>
  <si>
    <t>2025年12月31日前</t>
  </si>
  <si>
    <t>年-月-日</t>
  </si>
  <si>
    <t>反映《中共临沧市委执政纪要》编纂完成时间</t>
  </si>
  <si>
    <t>效益指标</t>
  </si>
  <si>
    <t>社会效益</t>
  </si>
  <si>
    <t>赠阅单位</t>
  </si>
  <si>
    <t>160</t>
  </si>
  <si>
    <t>个</t>
  </si>
  <si>
    <t>反映《中共临沧市委执政纪要》赠阅单位数</t>
  </si>
  <si>
    <t>满意度指标</t>
  </si>
  <si>
    <t>服务对象满意度</t>
  </si>
  <si>
    <t>90</t>
  </si>
  <si>
    <t>反映服务人员对《中共临沧市委执政纪要》的满意度。参会人员满意度=（参会满意人数/问卷调查人数）*100%</t>
  </si>
  <si>
    <t>编辑《方志里的临沧》，开展地方志资料征集；组织开展业务培训；指导编纂乡镇村志、专业部门志；完成对报审志书的终审批复；完成市委、市人民政府和上级业务主管部门交办的工作任务。</t>
  </si>
  <si>
    <t>编辑《方志里的临沧》</t>
  </si>
  <si>
    <t>期</t>
  </si>
  <si>
    <t>反映《方志里的临沧》编辑情况</t>
  </si>
  <si>
    <t>到县区进行业务指导</t>
  </si>
  <si>
    <t>次</t>
  </si>
  <si>
    <t>反映到县区进行业务指导次数</t>
  </si>
  <si>
    <t>预算执行进度</t>
  </si>
  <si>
    <t>项目预算执行进度</t>
  </si>
  <si>
    <t>反映预算执行进度</t>
  </si>
  <si>
    <t>提供查阅地情资料服务</t>
  </si>
  <si>
    <t>反映为社会各界提供查阅地情资料服务情况</t>
  </si>
  <si>
    <t>读者满意度</t>
  </si>
  <si>
    <t>反映读者对志书的满意度</t>
  </si>
  <si>
    <t>开展全面小康志编纂前期收集资料、编纂业务培训等工作。</t>
  </si>
  <si>
    <t>形成初稿</t>
  </si>
  <si>
    <t>=</t>
  </si>
  <si>
    <t>1.00</t>
  </si>
  <si>
    <t>本</t>
  </si>
  <si>
    <t>反映《临沧市小康志》初稿完成情况</t>
  </si>
  <si>
    <t>收集图片</t>
  </si>
  <si>
    <t>100</t>
  </si>
  <si>
    <t>反映收集图片数量完成情况</t>
  </si>
  <si>
    <t>收集资料字数</t>
  </si>
  <si>
    <t>30</t>
  </si>
  <si>
    <t>万字</t>
  </si>
  <si>
    <t>反映收集《临沧市小康志》资料情况</t>
  </si>
  <si>
    <t>记录质量</t>
  </si>
  <si>
    <t>反映收集资料的具体质量水平</t>
  </si>
  <si>
    <t>反映读者满意度</t>
  </si>
  <si>
    <t>按中指组、省地方志办公室通知要求定期收集整理云南省抗击新型冠状病毒肺炎疫情志资料、疫情结束后上报《云南省抗击新型冠状病毒肺炎疫情志》稿件，及编纂《临沧市抗击新型冠状病毒肺炎疫情志》。</t>
  </si>
  <si>
    <t>幅</t>
  </si>
  <si>
    <t>反映收集图片数量情况</t>
  </si>
  <si>
    <t>20</t>
  </si>
  <si>
    <t>反映收集资料情况</t>
  </si>
  <si>
    <t>审读人员满意度</t>
  </si>
  <si>
    <t>反映审读人员对稿件的满意度</t>
  </si>
  <si>
    <t>按中指组、省地方志办公室通知要求开展扶贫志编纂稿件编纂、评审稿印制、评审会议、公务差旅等工作。</t>
  </si>
  <si>
    <t>印刷册数</t>
  </si>
  <si>
    <t>2000</t>
  </si>
  <si>
    <t>反映《临沧市扶贫志》印刷册数</t>
  </si>
  <si>
    <t>反映《临沧市扶贫志》成书质量合格率</t>
  </si>
  <si>
    <t>反映《临沧市扶贫志》收集资料的具体质量水平</t>
  </si>
  <si>
    <t>反映《临沧市扶贫志》读者的满意度</t>
  </si>
  <si>
    <t>编辑出版发行《临沧年鉴2025》。指导、督促全市八县（区）年鉴编辑、出版发行。</t>
  </si>
  <si>
    <t>500</t>
  </si>
  <si>
    <t>反映印刷《临沧年鉴2025》册数</t>
  </si>
  <si>
    <t>250</t>
  </si>
  <si>
    <t>反映《临沧年鉴2024》资料收集具体字数情况</t>
  </si>
  <si>
    <t>反映《临沧年鉴2025》成书质量合格率</t>
  </si>
  <si>
    <t>阅读人数</t>
  </si>
  <si>
    <t>1000</t>
  </si>
  <si>
    <t>人</t>
  </si>
  <si>
    <t>反映《临沧年鉴2025》阅读人数</t>
  </si>
  <si>
    <t>反映年鉴读者的满意度</t>
  </si>
  <si>
    <t>编辑《临沧党史专题研究》，征编党史资料书籍，开展党史资政专题研究，开展“五史”宣传教育工作。</t>
  </si>
  <si>
    <t>《党史人物选编》送审稿</t>
  </si>
  <si>
    <t>反映《党史人物选编》送审稿完成情况</t>
  </si>
  <si>
    <t>《临沧革命遗址通览》送审稿</t>
  </si>
  <si>
    <t>反映《临沧革命遗址通览》送审稿完成情况</t>
  </si>
  <si>
    <t>举办“五史”下乡宣讲</t>
  </si>
  <si>
    <t>10</t>
  </si>
  <si>
    <t>场次</t>
  </si>
  <si>
    <t>反举办“五史”下乡宣讲场次数量</t>
  </si>
  <si>
    <t>编辑《临沧党史专题研究》</t>
  </si>
  <si>
    <t>反映《临沧党史专题研究》编辑情况</t>
  </si>
  <si>
    <t>举办“五史”下乡宣讲完成时间</t>
  </si>
  <si>
    <t>20251231</t>
  </si>
  <si>
    <t>反映“五史”下乡宣讲完成时间</t>
  </si>
  <si>
    <t>党史宣传效果</t>
  </si>
  <si>
    <t>80</t>
  </si>
  <si>
    <t>反映党史“以史鉴今、资政育人”作用成果。</t>
  </si>
  <si>
    <t>“五史”下乡宣讲听众满意度</t>
  </si>
  <si>
    <t>反映“五史”下乡宣讲听众满意度</t>
  </si>
  <si>
    <t>2025年预计完成工程招标、资料实物征集、仿制等工作。</t>
  </si>
  <si>
    <t>史料实物征集</t>
  </si>
  <si>
    <t>单元</t>
  </si>
  <si>
    <t>反映陈列布展总需征集史料实物完成情况。</t>
  </si>
  <si>
    <t>完成时间</t>
  </si>
  <si>
    <t>完成展陈大纲时限。</t>
  </si>
  <si>
    <t>可持续影响</t>
  </si>
  <si>
    <t>史料文物保管</t>
  </si>
  <si>
    <t>改善史料文物保管、利用、展示条件。</t>
  </si>
  <si>
    <t>服务人员满意度</t>
  </si>
  <si>
    <t>反映提供史料实物人员满意程度。</t>
  </si>
  <si>
    <t>预算06表</t>
  </si>
  <si>
    <t>政府性基金预算支出预算表</t>
  </si>
  <si>
    <t>单位名称：临沧市发展和改革委员会</t>
  </si>
  <si>
    <t>本年政府性基金预算支出</t>
  </si>
  <si>
    <t>注：本表无数据，公开表格为空表。</t>
  </si>
  <si>
    <t>预算07表</t>
  </si>
  <si>
    <t>预算项目</t>
  </si>
  <si>
    <t>采购项目</t>
  </si>
  <si>
    <t>采购目录</t>
  </si>
  <si>
    <t>计量
单位</t>
  </si>
  <si>
    <t>数量</t>
  </si>
  <si>
    <t>面向中小企业预留资金</t>
  </si>
  <si>
    <t>政府性
基金</t>
  </si>
  <si>
    <t>国有资本经营收益</t>
  </si>
  <si>
    <t>财政专户管理的收入</t>
  </si>
  <si>
    <t>设备采购</t>
  </si>
  <si>
    <t>触控一体机</t>
  </si>
  <si>
    <t>台</t>
  </si>
  <si>
    <t>文件柜</t>
  </si>
  <si>
    <t>临沧市党史和方志资料展陈室陈列布展</t>
  </si>
  <si>
    <t>文化产品展览服务</t>
  </si>
  <si>
    <t>元</t>
  </si>
  <si>
    <t>预算08表</t>
  </si>
  <si>
    <t>政府购买服务项目</t>
  </si>
  <si>
    <t>政府购买服务目录</t>
  </si>
  <si>
    <t>预算09-1表</t>
  </si>
  <si>
    <t>单位名称（项目）</t>
  </si>
  <si>
    <t>地区</t>
  </si>
  <si>
    <t>政府性基金</t>
  </si>
  <si>
    <t>凤庆县</t>
  </si>
  <si>
    <t>云县</t>
  </si>
  <si>
    <t>临翔区</t>
  </si>
  <si>
    <t>永德县</t>
  </si>
  <si>
    <t>镇康县</t>
  </si>
  <si>
    <t>双江县</t>
  </si>
  <si>
    <t>耿马县</t>
  </si>
  <si>
    <t>沧源县</t>
  </si>
  <si>
    <t>高新区</t>
  </si>
  <si>
    <t>边境合作区</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</si>
  <si>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</si>
  <si>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</si>
  <si>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</si>
  <si>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</si>
  <si>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</si>
  <si>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</si>
  <si>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</si>
  <si>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</si>
  <si>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</si>
  <si>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</si>
  <si>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</si>
  <si>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</si>
  <si>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</si>
  <si>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</si>
  <si>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</si>
  <si>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312 民生类</t>
  </si>
  <si>
    <t/>
  </si>
</sst>
</file>

<file path=xl/styles.xml><?xml version="1.0" encoding="utf-8"?>
<styleSheet xmlns="http://schemas.openxmlformats.org/spreadsheetml/2006/main" xmlns:xr9="http://schemas.microsoft.com/office/spreadsheetml/2016/revision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1">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1"/>
      <color theme="1"/>
      <name val="宋体"/>
      <charset val="134"/>
      <scheme val="minor"/>
    </font>
    <font>
      <sz val="9.75"/>
      <color rgb="FF000000"/>
      <name val="宋体"/>
      <charset val="134"/>
    </font>
    <font>
      <sz val="10"/>
      <color theme="1"/>
      <name val="宋体"/>
      <charset val="134"/>
    </font>
    <font>
      <sz val="11"/>
      <color theme="1"/>
      <name val="宋体"/>
      <charset val="134"/>
    </font>
    <font>
      <sz val="12"/>
      <color rgb="FF000000"/>
      <name val="宋体"/>
      <charset val="134"/>
    </font>
    <font>
      <sz val="12"/>
      <color theme="1"/>
      <name val="宋体"/>
      <charset val="134"/>
    </font>
    <font>
      <sz val="11.25"/>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2" fillId="3" borderId="14"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5" applyNumberFormat="0" applyFill="0" applyAlignment="0" applyProtection="0">
      <alignment vertical="center"/>
    </xf>
    <xf numFmtId="0" fontId="38" fillId="0" borderId="15" applyNumberFormat="0" applyFill="0" applyAlignment="0" applyProtection="0">
      <alignment vertical="center"/>
    </xf>
    <xf numFmtId="0" fontId="39" fillId="0" borderId="16" applyNumberFormat="0" applyFill="0" applyAlignment="0" applyProtection="0">
      <alignment vertical="center"/>
    </xf>
    <xf numFmtId="0" fontId="39" fillId="0" borderId="0" applyNumberFormat="0" applyFill="0" applyBorder="0" applyAlignment="0" applyProtection="0">
      <alignment vertical="center"/>
    </xf>
    <xf numFmtId="0" fontId="40" fillId="4" borderId="17" applyNumberFormat="0" applyAlignment="0" applyProtection="0">
      <alignment vertical="center"/>
    </xf>
    <xf numFmtId="0" fontId="41" fillId="5" borderId="18" applyNumberFormat="0" applyAlignment="0" applyProtection="0">
      <alignment vertical="center"/>
    </xf>
    <xf numFmtId="0" fontId="42" fillId="5" borderId="17" applyNumberFormat="0" applyAlignment="0" applyProtection="0">
      <alignment vertical="center"/>
    </xf>
    <xf numFmtId="0" fontId="43" fillId="6" borderId="19" applyNumberFormat="0" applyAlignment="0" applyProtection="0">
      <alignment vertical="center"/>
    </xf>
    <xf numFmtId="0" fontId="44" fillId="0" borderId="20" applyNumberFormat="0" applyFill="0" applyAlignment="0" applyProtection="0">
      <alignment vertical="center"/>
    </xf>
    <xf numFmtId="0" fontId="45" fillId="0" borderId="21" applyNumberFormat="0" applyFill="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9" fillId="33" borderId="0" applyNumberFormat="0" applyBorder="0" applyAlignment="0" applyProtection="0">
      <alignment vertical="center"/>
    </xf>
    <xf numFmtId="176" fontId="8" fillId="0" borderId="7">
      <alignment horizontal="right" vertical="center"/>
    </xf>
    <xf numFmtId="49" fontId="8" fillId="0" borderId="7">
      <alignment horizontal="left" vertical="center" wrapText="1"/>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0" fontId="8" fillId="0" borderId="7">
      <alignment horizontal="right" vertical="center"/>
    </xf>
    <xf numFmtId="180" fontId="8" fillId="0" borderId="7">
      <alignment horizontal="right" vertical="center"/>
    </xf>
  </cellStyleXfs>
  <cellXfs count="215">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6" fontId="8" fillId="0" borderId="7" xfId="0" applyNumberFormat="1" applyFont="1" applyBorder="1" applyAlignment="1">
      <alignment horizontal="right" vertical="center"/>
      <protection locked="0"/>
    </xf>
    <xf numFmtId="0" fontId="6" fillId="0" borderId="7" xfId="0" applyFont="1" applyBorder="1" applyAlignment="1">
      <alignment horizontal="left" vertical="center" wrapText="1" indent="1"/>
      <protection locked="0"/>
    </xf>
    <xf numFmtId="49" fontId="8" fillId="0" borderId="7" xfId="50" applyNumberFormat="1" applyFont="1" applyBorder="1" applyProtection="1">
      <alignment horizontal="left" vertical="center" wrapText="1"/>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0" xfId="0" applyFont="1" applyAlignment="1">
      <alignment horizontal="right" vertical="center"/>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vertical="center" wrapText="1"/>
    </xf>
    <xf numFmtId="180" fontId="8" fillId="0" borderId="7" xfId="56" applyNumberFormat="1" applyFont="1" applyBorder="1" applyProtection="1">
      <alignment horizontal="right" vertical="center"/>
      <protection locked="0"/>
    </xf>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0" xfId="0" applyFont="1" applyAlignment="1">
      <alignment horizontal="center" vertical="center"/>
      <protection locked="0"/>
    </xf>
    <xf numFmtId="0" fontId="6" fillId="0" borderId="0" xfId="0" applyFont="1">
      <alignment vertical="top"/>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horizontal="center"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3" fillId="0" borderId="0" xfId="0" applyFont="1" applyAlignment="1" applyProtection="1">
      <alignment horizontal="right" vertical="center"/>
    </xf>
    <xf numFmtId="0" fontId="9"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7" fillId="0" borderId="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9" xfId="0" applyFont="1" applyBorder="1" applyAlignment="1" applyProtection="1">
      <alignment horizontal="center" vertical="center" wrapText="1"/>
    </xf>
    <xf numFmtId="0" fontId="7" fillId="0" borderId="9"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0" xfId="0" applyFont="1" applyBorder="1" applyAlignment="1" applyProtection="1">
      <alignment horizontal="center" vertical="center" wrapText="1"/>
    </xf>
    <xf numFmtId="0" fontId="7" fillId="0" borderId="10" xfId="0" applyFont="1" applyBorder="1" applyAlignment="1">
      <alignment horizontal="center" vertical="center" wrapTex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1" xfId="0" applyFont="1" applyBorder="1" applyAlignment="1">
      <alignment horizontal="left" vertical="center" wrapText="1"/>
      <protection locked="0"/>
    </xf>
    <xf numFmtId="0" fontId="6" fillId="0" borderId="12" xfId="0" applyFont="1" applyBorder="1" applyAlignment="1" applyProtection="1">
      <alignment horizontal="center" vertical="center"/>
    </xf>
    <xf numFmtId="0" fontId="6" fillId="0" borderId="13" xfId="0" applyFont="1" applyBorder="1" applyAlignment="1" applyProtection="1">
      <alignment horizontal="left" vertical="center"/>
    </xf>
    <xf numFmtId="0" fontId="6" fillId="0" borderId="13" xfId="0" applyFont="1" applyBorder="1" applyAlignment="1">
      <alignment horizontal="left" vertical="center"/>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protection locked="0"/>
    </xf>
    <xf numFmtId="0" fontId="7" fillId="0" borderId="13"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11" xfId="0" applyFont="1" applyBorder="1" applyAlignment="1" applyProtection="1">
      <alignment horizontal="center" vertical="center"/>
    </xf>
    <xf numFmtId="0" fontId="7" fillId="0" borderId="11" xfId="0" applyFont="1" applyBorder="1" applyAlignment="1">
      <alignment horizontal="center" vertical="center"/>
      <protection locked="0"/>
    </xf>
    <xf numFmtId="0" fontId="6" fillId="0" borderId="11" xfId="0" applyFont="1" applyBorder="1" applyAlignment="1" applyProtection="1">
      <alignment horizontal="right" vertical="center"/>
    </xf>
    <xf numFmtId="0" fontId="6" fillId="0" borderId="6" xfId="0" applyFont="1" applyBorder="1" applyAlignment="1" applyProtection="1">
      <alignment horizontal="left" vertical="center" wrapText="1" indent="1"/>
    </xf>
    <xf numFmtId="3" fontId="6" fillId="0" borderId="11" xfId="0" applyNumberFormat="1" applyFont="1" applyBorder="1" applyAlignment="1" applyProtection="1">
      <alignment horizontal="right" vertical="center"/>
    </xf>
    <xf numFmtId="0" fontId="6" fillId="0" borderId="6" xfId="0" applyFont="1" applyBorder="1" applyAlignment="1" applyProtection="1">
      <alignment horizontal="left" vertical="center" wrapText="1" indent="2"/>
    </xf>
    <xf numFmtId="0" fontId="10" fillId="0" borderId="0" xfId="0" applyFont="1" applyAlignment="1">
      <alignment horizontal="right"/>
      <protection locked="0"/>
    </xf>
    <xf numFmtId="49" fontId="10"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9" xfId="0" applyNumberFormat="1" applyFont="1" applyBorder="1" applyAlignment="1">
      <alignment horizontal="center" vertical="center" wrapText="1"/>
      <protection locked="0"/>
    </xf>
    <xf numFmtId="0" fontId="7" fillId="0" borderId="9"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11" xfId="0" applyNumberFormat="1" applyFont="1" applyBorder="1" applyAlignment="1">
      <alignment horizontal="center" vertical="center" wrapText="1"/>
      <protection locked="0"/>
    </xf>
    <xf numFmtId="49" fontId="7" fillId="0" borderId="11"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0" fontId="6" fillId="0" borderId="7" xfId="0" applyFont="1" applyBorder="1" applyAlignment="1" applyProtection="1">
      <alignment horizontal="left" vertical="center" wrapText="1" indent="2"/>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vertical="center"/>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2" xfId="0" applyFont="1" applyBorder="1" applyAlignment="1">
      <alignment horizontal="center" vertical="center" wrapText="1"/>
      <protection locked="0"/>
    </xf>
    <xf numFmtId="0" fontId="7" fillId="0" borderId="5" xfId="0" applyFont="1" applyBorder="1" applyAlignment="1">
      <alignment horizontal="center" vertical="center"/>
      <protection locked="0"/>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7" xfId="0" applyFont="1" applyBorder="1" applyAlignment="1" applyProtection="1">
      <alignment horizontal="left" vertical="center" indent="1"/>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12" fillId="0" borderId="0" xfId="0" applyFont="1" applyAlignment="1" applyProtection="1">
      <alignment horizontal="center" vertical="center"/>
    </xf>
    <xf numFmtId="0" fontId="13" fillId="0" borderId="0" xfId="0" applyFont="1" applyAlignment="1" applyProtection="1">
      <alignment horizontal="center"/>
    </xf>
    <xf numFmtId="0" fontId="14" fillId="0" borderId="0" xfId="0" applyFont="1" applyAlignment="1" applyProtection="1">
      <alignment horizontal="center" wrapText="1"/>
    </xf>
    <xf numFmtId="0" fontId="3" fillId="0" borderId="0" xfId="0" applyFont="1" applyAlignment="1" applyProtection="1">
      <alignment horizontal="center" wrapText="1"/>
    </xf>
    <xf numFmtId="0" fontId="15" fillId="0" borderId="6" xfId="0" applyFont="1" applyBorder="1" applyAlignment="1">
      <alignment horizontal="center" vertical="center" wrapText="1"/>
      <protection locked="0"/>
    </xf>
    <xf numFmtId="0" fontId="16" fillId="0" borderId="7" xfId="0" applyFont="1" applyBorder="1" applyAlignment="1">
      <alignment horizontal="center" vertical="center"/>
      <protection locked="0"/>
    </xf>
    <xf numFmtId="0" fontId="17" fillId="0" borderId="7" xfId="0" applyFont="1" applyBorder="1" applyAlignment="1" applyProtection="1">
      <alignment horizontal="center" vertical="center"/>
    </xf>
    <xf numFmtId="0" fontId="16" fillId="0" borderId="7" xfId="0" applyFont="1" applyBorder="1" applyAlignment="1" applyProtection="1">
      <alignment horizontal="center" vertical="center"/>
    </xf>
    <xf numFmtId="0" fontId="16" fillId="0" borderId="2" xfId="0" applyFont="1" applyBorder="1" applyAlignment="1" applyProtection="1">
      <alignment horizontal="center" vertical="center"/>
    </xf>
    <xf numFmtId="176" fontId="18" fillId="0" borderId="7" xfId="0" applyNumberFormat="1" applyFont="1" applyBorder="1" applyAlignment="1" applyProtection="1">
      <alignment horizontal="center" vertical="center"/>
    </xf>
    <xf numFmtId="176" fontId="19" fillId="0" borderId="7" xfId="0" applyNumberFormat="1" applyFont="1" applyBorder="1" applyAlignment="1" applyProtection="1">
      <alignment horizontal="right" vertical="center"/>
    </xf>
    <xf numFmtId="176" fontId="6" fillId="0" borderId="7" xfId="0" applyNumberFormat="1" applyFont="1" applyBorder="1" applyAlignment="1" applyProtection="1">
      <alignment horizontal="center" vertical="center"/>
    </xf>
    <xf numFmtId="0" fontId="3" fillId="0" borderId="0" xfId="0" applyFont="1" applyProtection="1">
      <alignment vertical="top"/>
    </xf>
    <xf numFmtId="0" fontId="20"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21" fillId="0" borderId="0" xfId="0" applyFont="1" applyAlignment="1" applyProtection="1">
      <alignment horizontal="center" vertical="center"/>
    </xf>
    <xf numFmtId="0" fontId="22"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1" xfId="0" applyFont="1" applyBorder="1" applyAlignment="1">
      <alignment horizontal="left" vertical="center"/>
      <protection locked="0"/>
    </xf>
    <xf numFmtId="0" fontId="8" fillId="0" borderId="6" xfId="0" applyFont="1" applyBorder="1" applyAlignment="1">
      <alignment horizontal="left" vertical="center"/>
      <protection locked="0"/>
    </xf>
    <xf numFmtId="0" fontId="23" fillId="0" borderId="6" xfId="0" applyFont="1" applyBorder="1" applyAlignment="1">
      <alignment vertical="center"/>
      <protection locked="0"/>
    </xf>
    <xf numFmtId="0" fontId="24" fillId="0" borderId="6" xfId="0" applyFont="1" applyBorder="1" applyAlignment="1">
      <alignment horizontal="center" vertical="center"/>
      <protection locked="0"/>
    </xf>
    <xf numFmtId="176" fontId="24"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5" fillId="0" borderId="0" xfId="0" applyFont="1" applyAlignment="1" applyProtection="1">
      <alignment vertical="center"/>
    </xf>
    <xf numFmtId="0" fontId="26"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23" fillId="0" borderId="7" xfId="0" applyFont="1" applyBorder="1" applyAlignment="1">
      <alignment horizontal="left" vertical="center" wrapText="1" indent="1"/>
      <protection locked="0"/>
    </xf>
    <xf numFmtId="0" fontId="23" fillId="0" borderId="7" xfId="0" applyFont="1" applyBorder="1" applyAlignment="1" applyProtection="1">
      <alignment horizontal="left" vertical="center" wrapText="1" indent="1"/>
    </xf>
    <xf numFmtId="0" fontId="3" fillId="0" borderId="7" xfId="0" applyFont="1" applyBorder="1" applyAlignment="1">
      <alignment horizontal="left" vertical="center" wrapText="1" indent="2"/>
      <protection locked="0"/>
    </xf>
    <xf numFmtId="0" fontId="3" fillId="0" borderId="7" xfId="0" applyFont="1" applyBorder="1" applyAlignment="1" applyProtection="1">
      <alignment horizontal="left" vertical="center" wrapText="1" indent="2"/>
    </xf>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27" fillId="0" borderId="0" xfId="0" applyFont="1" applyAlignment="1" applyProtection="1"/>
    <xf numFmtId="0" fontId="28"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9"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0"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11" xfId="0" applyFont="1" applyBorder="1" applyAlignment="1" applyProtection="1">
      <alignment vertical="center" wrapText="1"/>
    </xf>
    <xf numFmtId="0" fontId="6" fillId="0" borderId="11" xfId="0" applyFont="1" applyBorder="1" applyAlignment="1" applyProtection="1">
      <alignment horizontal="left" vertical="center" wrapText="1" indent="1"/>
    </xf>
    <xf numFmtId="0" fontId="6" fillId="0" borderId="6" xfId="0" applyFont="1" applyBorder="1" applyAlignment="1" applyProtection="1">
      <alignment horizontal="center" vertical="center"/>
    </xf>
    <xf numFmtId="0" fontId="6" fillId="0" borderId="11" xfId="0" applyFont="1" applyBorder="1" applyAlignment="1" applyProtection="1">
      <alignment vertical="center"/>
    </xf>
    <xf numFmtId="0" fontId="25" fillId="0" borderId="0" xfId="0" applyFont="1" applyProtection="1">
      <alignment vertical="top"/>
    </xf>
    <xf numFmtId="0" fontId="28"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6" fillId="0" borderId="11"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29" fillId="0" borderId="0" xfId="0" applyFont="1" applyAlignment="1" applyProtection="1">
      <alignment horizontal="center" vertical="top"/>
    </xf>
    <xf numFmtId="0" fontId="30"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31" fillId="0" borderId="6" xfId="0" applyFont="1" applyBorder="1" applyAlignment="1" applyProtection="1">
      <alignment horizontal="center" vertical="center"/>
    </xf>
    <xf numFmtId="0" fontId="31"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31" fillId="0" borderId="6" xfId="0" applyFont="1" applyBorder="1" applyAlignment="1">
      <alignment horizontal="center" vertical="center"/>
      <protection locked="0"/>
    </xf>
    <xf numFmtId="0" fontId="23" fillId="0" borderId="7" xfId="0" applyFont="1" applyBorder="1" applyAlignment="1" applyProtection="1" quotePrefix="1">
      <alignment horizontal="left" vertical="center" wrapText="1" indent="1"/>
    </xf>
    <xf numFmtId="0" fontId="3" fillId="0" borderId="7" xfId="0" applyFont="1" applyBorder="1" applyAlignment="1" applyProtection="1" quotePrefix="1">
      <alignment horizontal="left" vertical="center" wrapText="1" indent="2"/>
    </xf>
    <xf numFmtId="0" fontId="6" fillId="0" borderId="7" xfId="0" applyFont="1" applyBorder="1" applyAlignment="1" applyProtection="1" quotePrefix="1">
      <alignment horizontal="left" vertical="center" wrapText="1" indent="2"/>
    </xf>
    <xf numFmtId="0" fontId="6" fillId="0" borderId="6" xfId="0" applyFont="1" applyBorder="1" applyAlignment="1" applyProtection="1" quotePrefix="1">
      <alignment horizontal="left" vertical="center" wrapText="1" indent="2"/>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workbookViewId="0">
      <pane ySplit="1" topLeftCell="A6" activePane="bottomLeft" state="frozen"/>
      <selection/>
      <selection pane="bottomLeft" activeCell="E14" sqref="E14"/>
    </sheetView>
  </sheetViews>
  <sheetFormatPr defaultColWidth="9.14285714285714" defaultRowHeight="12" customHeight="1" outlineLevelCol="3"/>
  <cols>
    <col min="1" max="1" width="31.847619047619" customWidth="1"/>
    <col min="2" max="2" width="47.5333333333333" customWidth="1"/>
    <col min="3" max="3" width="36.5714285714286" customWidth="1"/>
    <col min="4" max="4" width="33.847619047619" customWidth="1"/>
  </cols>
  <sheetData>
    <row r="1" customHeight="1" spans="1:4">
      <c r="A1" s="1"/>
      <c r="B1" s="1"/>
      <c r="C1" s="1"/>
      <c r="D1" s="1"/>
    </row>
    <row r="2" ht="15" customHeight="1" spans="4:4">
      <c r="D2" s="40" t="s">
        <v>0</v>
      </c>
    </row>
    <row r="3" ht="36" customHeight="1" spans="1:4">
      <c r="A3" s="6" t="str">
        <f>"2025"&amp;"年部门财务收支预算总表"</f>
        <v>2025年部门财务收支预算总表</v>
      </c>
      <c r="B3" s="208"/>
      <c r="C3" s="208"/>
      <c r="D3" s="208"/>
    </row>
    <row r="4" ht="18.75" customHeight="1" spans="1:4">
      <c r="A4" s="42" t="str">
        <f>"单位名称："&amp;"中共临沧市委员会党史研究室"</f>
        <v>单位名称：中共临沧市委员会党史研究室</v>
      </c>
      <c r="B4" s="209"/>
      <c r="C4" s="209"/>
      <c r="D4" s="40" t="s">
        <v>1</v>
      </c>
    </row>
    <row r="5" ht="18.75" customHeight="1" spans="1:4">
      <c r="A5" s="13" t="s">
        <v>2</v>
      </c>
      <c r="B5" s="15"/>
      <c r="C5" s="13" t="s">
        <v>3</v>
      </c>
      <c r="D5" s="15"/>
    </row>
    <row r="6" ht="18.75" customHeight="1" spans="1:4">
      <c r="A6" s="32" t="s">
        <v>4</v>
      </c>
      <c r="B6" s="32" t="str">
        <f t="shared" ref="B6:D6" si="0">"2025"&amp;"年预算数"</f>
        <v>2025年预算数</v>
      </c>
      <c r="C6" s="32" t="s">
        <v>5</v>
      </c>
      <c r="D6" s="32" t="str">
        <f t="shared" si="0"/>
        <v>2025年预算数</v>
      </c>
    </row>
    <row r="7" ht="18.75" customHeight="1" spans="1:4">
      <c r="A7" s="34"/>
      <c r="B7" s="34"/>
      <c r="C7" s="34"/>
      <c r="D7" s="34"/>
    </row>
    <row r="8" ht="18.75" customHeight="1" spans="1:4">
      <c r="A8" s="133" t="s">
        <v>6</v>
      </c>
      <c r="B8" s="24">
        <v>4248863.43</v>
      </c>
      <c r="C8" s="133" t="s">
        <v>7</v>
      </c>
      <c r="D8" s="24">
        <v>3109639.12</v>
      </c>
    </row>
    <row r="9" ht="18.75" customHeight="1" spans="1:4">
      <c r="A9" s="133" t="s">
        <v>8</v>
      </c>
      <c r="B9" s="24"/>
      <c r="C9" s="133" t="s">
        <v>9</v>
      </c>
      <c r="D9" s="24"/>
    </row>
    <row r="10" ht="18.75" customHeight="1" spans="1:4">
      <c r="A10" s="133" t="s">
        <v>10</v>
      </c>
      <c r="B10" s="24"/>
      <c r="C10" s="133" t="s">
        <v>11</v>
      </c>
      <c r="D10" s="24"/>
    </row>
    <row r="11" ht="18.75" customHeight="1" spans="1:4">
      <c r="A11" s="133" t="s">
        <v>12</v>
      </c>
      <c r="B11" s="24"/>
      <c r="C11" s="133" t="s">
        <v>13</v>
      </c>
      <c r="D11" s="24"/>
    </row>
    <row r="12" ht="18.75" customHeight="1" spans="1:4">
      <c r="A12" s="210" t="s">
        <v>14</v>
      </c>
      <c r="B12" s="24"/>
      <c r="C12" s="166" t="s">
        <v>15</v>
      </c>
      <c r="D12" s="24"/>
    </row>
    <row r="13" ht="18.75" customHeight="1" spans="1:4">
      <c r="A13" s="169" t="s">
        <v>16</v>
      </c>
      <c r="B13" s="24"/>
      <c r="C13" s="168" t="s">
        <v>17</v>
      </c>
      <c r="D13" s="24"/>
    </row>
    <row r="14" ht="18.75" customHeight="1" spans="1:4">
      <c r="A14" s="169" t="s">
        <v>18</v>
      </c>
      <c r="B14" s="24"/>
      <c r="C14" s="168" t="s">
        <v>19</v>
      </c>
      <c r="D14" s="24"/>
    </row>
    <row r="15" ht="18.75" customHeight="1" spans="1:4">
      <c r="A15" s="169" t="s">
        <v>20</v>
      </c>
      <c r="B15" s="24"/>
      <c r="C15" s="168" t="s">
        <v>21</v>
      </c>
      <c r="D15" s="24">
        <v>696419.68</v>
      </c>
    </row>
    <row r="16" ht="18.75" customHeight="1" spans="1:4">
      <c r="A16" s="169" t="s">
        <v>22</v>
      </c>
      <c r="B16" s="24"/>
      <c r="C16" s="168" t="s">
        <v>23</v>
      </c>
      <c r="D16" s="24">
        <v>211760.47</v>
      </c>
    </row>
    <row r="17" ht="18.75" customHeight="1" spans="1:4">
      <c r="A17" s="169" t="s">
        <v>24</v>
      </c>
      <c r="B17" s="24"/>
      <c r="C17" s="169" t="s">
        <v>25</v>
      </c>
      <c r="D17" s="24"/>
    </row>
    <row r="18" ht="18.75" customHeight="1" spans="1:4">
      <c r="A18" s="169" t="s">
        <v>26</v>
      </c>
      <c r="B18" s="24"/>
      <c r="C18" s="169" t="s">
        <v>27</v>
      </c>
      <c r="D18" s="24"/>
    </row>
    <row r="19" ht="18.75" customHeight="1" spans="1:4">
      <c r="A19" s="170" t="s">
        <v>26</v>
      </c>
      <c r="B19" s="24"/>
      <c r="C19" s="168" t="s">
        <v>28</v>
      </c>
      <c r="D19" s="24"/>
    </row>
    <row r="20" ht="18.75" customHeight="1" spans="1:4">
      <c r="A20" s="170" t="s">
        <v>26</v>
      </c>
      <c r="B20" s="24"/>
      <c r="C20" s="168" t="s">
        <v>29</v>
      </c>
      <c r="D20" s="24"/>
    </row>
    <row r="21" ht="18.75" customHeight="1" spans="1:4">
      <c r="A21" s="170" t="s">
        <v>26</v>
      </c>
      <c r="B21" s="24"/>
      <c r="C21" s="168" t="s">
        <v>30</v>
      </c>
      <c r="D21" s="24"/>
    </row>
    <row r="22" ht="18.75" customHeight="1" spans="1:4">
      <c r="A22" s="170" t="s">
        <v>26</v>
      </c>
      <c r="B22" s="24"/>
      <c r="C22" s="168" t="s">
        <v>31</v>
      </c>
      <c r="D22" s="24"/>
    </row>
    <row r="23" ht="18.75" customHeight="1" spans="1:4">
      <c r="A23" s="170" t="s">
        <v>26</v>
      </c>
      <c r="B23" s="24"/>
      <c r="C23" s="168" t="s">
        <v>32</v>
      </c>
      <c r="D23" s="24"/>
    </row>
    <row r="24" ht="18.75" customHeight="1" spans="1:4">
      <c r="A24" s="170" t="s">
        <v>26</v>
      </c>
      <c r="B24" s="24"/>
      <c r="C24" s="168" t="s">
        <v>33</v>
      </c>
      <c r="D24" s="24"/>
    </row>
    <row r="25" ht="18.75" customHeight="1" spans="1:4">
      <c r="A25" s="170" t="s">
        <v>26</v>
      </c>
      <c r="B25" s="24"/>
      <c r="C25" s="168" t="s">
        <v>34</v>
      </c>
      <c r="D25" s="24"/>
    </row>
    <row r="26" ht="18.75" customHeight="1" spans="1:4">
      <c r="A26" s="170" t="s">
        <v>26</v>
      </c>
      <c r="B26" s="24"/>
      <c r="C26" s="168" t="s">
        <v>35</v>
      </c>
      <c r="D26" s="24">
        <v>231044.16</v>
      </c>
    </row>
    <row r="27" ht="18.75" customHeight="1" spans="1:4">
      <c r="A27" s="170" t="s">
        <v>26</v>
      </c>
      <c r="B27" s="24"/>
      <c r="C27" s="168" t="s">
        <v>36</v>
      </c>
      <c r="D27" s="24"/>
    </row>
    <row r="28" ht="18.75" customHeight="1" spans="1:4">
      <c r="A28" s="170" t="s">
        <v>26</v>
      </c>
      <c r="B28" s="24"/>
      <c r="C28" s="168" t="s">
        <v>37</v>
      </c>
      <c r="D28" s="24"/>
    </row>
    <row r="29" ht="18.75" customHeight="1" spans="1:4">
      <c r="A29" s="170" t="s">
        <v>26</v>
      </c>
      <c r="B29" s="24"/>
      <c r="C29" s="168" t="s">
        <v>38</v>
      </c>
      <c r="D29" s="24"/>
    </row>
    <row r="30" ht="18.75" customHeight="1" spans="1:4">
      <c r="A30" s="170" t="s">
        <v>26</v>
      </c>
      <c r="B30" s="24"/>
      <c r="C30" s="168" t="s">
        <v>39</v>
      </c>
      <c r="D30" s="24"/>
    </row>
    <row r="31" ht="18.75" customHeight="1" spans="1:4">
      <c r="A31" s="171" t="s">
        <v>26</v>
      </c>
      <c r="B31" s="24"/>
      <c r="C31" s="169" t="s">
        <v>40</v>
      </c>
      <c r="D31" s="24"/>
    </row>
    <row r="32" ht="18.75" customHeight="1" spans="1:4">
      <c r="A32" s="171" t="s">
        <v>26</v>
      </c>
      <c r="B32" s="24"/>
      <c r="C32" s="169" t="s">
        <v>41</v>
      </c>
      <c r="D32" s="24"/>
    </row>
    <row r="33" ht="18.75" customHeight="1" spans="1:4">
      <c r="A33" s="171" t="s">
        <v>26</v>
      </c>
      <c r="B33" s="24"/>
      <c r="C33" s="169" t="s">
        <v>42</v>
      </c>
      <c r="D33" s="24"/>
    </row>
    <row r="34" ht="18.75" customHeight="1" spans="1:4">
      <c r="A34" s="171"/>
      <c r="B34" s="24"/>
      <c r="C34" s="169" t="s">
        <v>43</v>
      </c>
      <c r="D34" s="24"/>
    </row>
    <row r="35" ht="18.75" customHeight="1" spans="1:4">
      <c r="A35" s="211" t="s">
        <v>44</v>
      </c>
      <c r="B35" s="172">
        <f>SUM(B8:B12)</f>
        <v>4248863.43</v>
      </c>
      <c r="C35" s="212" t="s">
        <v>45</v>
      </c>
      <c r="D35" s="172">
        <v>4248863.43</v>
      </c>
    </row>
    <row r="36" ht="18.75" customHeight="1" spans="1:4">
      <c r="A36" s="213" t="s">
        <v>46</v>
      </c>
      <c r="B36" s="24"/>
      <c r="C36" s="133" t="s">
        <v>47</v>
      </c>
      <c r="D36" s="24"/>
    </row>
    <row r="37" ht="18.75" customHeight="1" spans="1:4">
      <c r="A37" s="213" t="s">
        <v>48</v>
      </c>
      <c r="B37" s="24"/>
      <c r="C37" s="133" t="s">
        <v>48</v>
      </c>
      <c r="D37" s="24"/>
    </row>
    <row r="38" ht="18.75" customHeight="1" spans="1:4">
      <c r="A38" s="213" t="s">
        <v>49</v>
      </c>
      <c r="B38" s="24">
        <f>B36-B37</f>
        <v>0</v>
      </c>
      <c r="C38" s="133" t="s">
        <v>50</v>
      </c>
      <c r="D38" s="24"/>
    </row>
    <row r="39" ht="18.75" customHeight="1" spans="1:4">
      <c r="A39" s="214" t="s">
        <v>51</v>
      </c>
      <c r="B39" s="172">
        <f t="shared" ref="B39:D39" si="1">B35+B36</f>
        <v>4248863.43</v>
      </c>
      <c r="C39" s="212" t="s">
        <v>52</v>
      </c>
      <c r="D39" s="172">
        <f t="shared" si="1"/>
        <v>4248863.43</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pane ySplit="1" topLeftCell="A2" activePane="bottomLeft" state="frozen"/>
      <selection/>
      <selection pane="bottomLeft" activeCell="D23" sqref="D23"/>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customHeight="1" spans="1:6">
      <c r="A1" s="1"/>
      <c r="B1" s="1"/>
      <c r="C1" s="1"/>
      <c r="D1" s="1"/>
      <c r="E1" s="1"/>
      <c r="F1" s="1"/>
    </row>
    <row r="2" ht="15" customHeight="1" spans="1:6">
      <c r="A2" s="101">
        <v>1</v>
      </c>
      <c r="B2" s="102">
        <v>0</v>
      </c>
      <c r="C2" s="101">
        <v>1</v>
      </c>
      <c r="D2" s="103"/>
      <c r="E2" s="103"/>
      <c r="F2" s="40" t="s">
        <v>415</v>
      </c>
    </row>
    <row r="3" ht="32.25" customHeight="1" spans="1:6">
      <c r="A3" s="104" t="str">
        <f>"2025"&amp;"年部门政府性基金预算支出预算表"</f>
        <v>2025年部门政府性基金预算支出预算表</v>
      </c>
      <c r="B3" s="105" t="s">
        <v>416</v>
      </c>
      <c r="C3" s="106"/>
      <c r="D3" s="107"/>
      <c r="E3" s="107"/>
      <c r="F3" s="107"/>
    </row>
    <row r="4" ht="18.75" customHeight="1" spans="1:6">
      <c r="A4" s="8" t="str">
        <f>"单位名称："&amp;"中共临沧市委员会党史研究室"</f>
        <v>单位名称：中共临沧市委员会党史研究室</v>
      </c>
      <c r="B4" s="8" t="s">
        <v>417</v>
      </c>
      <c r="C4" s="101"/>
      <c r="D4" s="103"/>
      <c r="E4" s="103"/>
      <c r="F4" s="40" t="s">
        <v>1</v>
      </c>
    </row>
    <row r="5" ht="18.75" customHeight="1" spans="1:6">
      <c r="A5" s="108" t="s">
        <v>179</v>
      </c>
      <c r="B5" s="109" t="s">
        <v>74</v>
      </c>
      <c r="C5" s="110" t="s">
        <v>75</v>
      </c>
      <c r="D5" s="14" t="s">
        <v>418</v>
      </c>
      <c r="E5" s="14"/>
      <c r="F5" s="15"/>
    </row>
    <row r="6" ht="18.75" customHeight="1" spans="1:6">
      <c r="A6" s="111"/>
      <c r="B6" s="112"/>
      <c r="C6" s="96"/>
      <c r="D6" s="95" t="s">
        <v>56</v>
      </c>
      <c r="E6" s="95" t="s">
        <v>76</v>
      </c>
      <c r="F6" s="95" t="s">
        <v>77</v>
      </c>
    </row>
    <row r="7" ht="18.75" customHeight="1" spans="1:6">
      <c r="A7" s="111">
        <v>1</v>
      </c>
      <c r="B7" s="113" t="s">
        <v>160</v>
      </c>
      <c r="C7" s="96">
        <v>3</v>
      </c>
      <c r="D7" s="95">
        <v>4</v>
      </c>
      <c r="E7" s="95">
        <v>5</v>
      </c>
      <c r="F7" s="95">
        <v>6</v>
      </c>
    </row>
    <row r="8" ht="18.75" customHeight="1" spans="1:6">
      <c r="A8" s="114"/>
      <c r="B8" s="83"/>
      <c r="C8" s="83"/>
      <c r="D8" s="24"/>
      <c r="E8" s="24"/>
      <c r="F8" s="24"/>
    </row>
    <row r="9" ht="18.75" customHeight="1" spans="1:6">
      <c r="A9" s="114"/>
      <c r="B9" s="83"/>
      <c r="C9" s="83"/>
      <c r="D9" s="24"/>
      <c r="E9" s="24"/>
      <c r="F9" s="24"/>
    </row>
    <row r="10" ht="18.75" customHeight="1" spans="1:6">
      <c r="A10" s="115" t="s">
        <v>117</v>
      </c>
      <c r="B10" s="116" t="s">
        <v>117</v>
      </c>
      <c r="C10" s="117" t="s">
        <v>117</v>
      </c>
      <c r="D10" s="24"/>
      <c r="E10" s="24"/>
      <c r="F10" s="24"/>
    </row>
    <row r="11" customHeight="1" spans="1:1">
      <c r="A11" t="s">
        <v>419</v>
      </c>
    </row>
  </sheetData>
  <mergeCells count="7">
    <mergeCell ref="A3:F3"/>
    <mergeCell ref="A4:C4"/>
    <mergeCell ref="D5:F5"/>
    <mergeCell ref="A10:C10"/>
    <mergeCell ref="A5:A6"/>
    <mergeCell ref="B5:B6"/>
    <mergeCell ref="C5:C6"/>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4"/>
  <sheetViews>
    <sheetView showZeros="0" workbookViewId="0">
      <pane ySplit="1" topLeftCell="A2" activePane="bottomLeft" state="frozen"/>
      <selection/>
      <selection pane="bottomLeft" activeCell="D28" sqref="D28"/>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customHeight="1" spans="1:17">
      <c r="A1" s="1"/>
      <c r="B1" s="1"/>
      <c r="C1" s="1"/>
      <c r="D1" s="1"/>
      <c r="E1" s="1"/>
      <c r="F1" s="1"/>
      <c r="G1" s="1"/>
      <c r="H1" s="1"/>
      <c r="I1" s="1"/>
      <c r="J1" s="1"/>
      <c r="K1" s="1"/>
      <c r="L1" s="1"/>
      <c r="M1" s="1"/>
      <c r="N1" s="1"/>
      <c r="O1" s="1"/>
      <c r="P1" s="1"/>
      <c r="Q1" s="1"/>
    </row>
    <row r="2" ht="15" customHeight="1" spans="1:17">
      <c r="A2" s="31"/>
      <c r="B2" s="31"/>
      <c r="C2" s="31"/>
      <c r="D2" s="31"/>
      <c r="E2" s="31"/>
      <c r="F2" s="31"/>
      <c r="G2" s="31"/>
      <c r="H2" s="31"/>
      <c r="I2" s="31"/>
      <c r="J2" s="31"/>
      <c r="O2" s="39"/>
      <c r="P2" s="39"/>
      <c r="Q2" s="40" t="s">
        <v>420</v>
      </c>
    </row>
    <row r="3" ht="35.25" customHeight="1" spans="1:17">
      <c r="A3" s="59" t="str">
        <f>"2025"&amp;"年部门政府采购预算表"</f>
        <v>2025年部门政府采购预算表</v>
      </c>
      <c r="B3" s="7"/>
      <c r="C3" s="7"/>
      <c r="D3" s="7"/>
      <c r="E3" s="7"/>
      <c r="F3" s="7"/>
      <c r="G3" s="7"/>
      <c r="H3" s="7"/>
      <c r="I3" s="7"/>
      <c r="J3" s="7"/>
      <c r="K3" s="52"/>
      <c r="L3" s="7"/>
      <c r="M3" s="7"/>
      <c r="N3" s="7"/>
      <c r="O3" s="52"/>
      <c r="P3" s="52"/>
      <c r="Q3" s="7"/>
    </row>
    <row r="4" ht="18.75" customHeight="1" spans="1:17">
      <c r="A4" s="42" t="str">
        <f>"单位名称："&amp;"中共临沧市委员会党史研究室"</f>
        <v>单位名称：中共临沧市委员会党史研究室</v>
      </c>
      <c r="B4" s="94"/>
      <c r="C4" s="94"/>
      <c r="D4" s="94"/>
      <c r="E4" s="94"/>
      <c r="F4" s="94"/>
      <c r="G4" s="94"/>
      <c r="H4" s="94"/>
      <c r="I4" s="94"/>
      <c r="J4" s="94"/>
      <c r="O4" s="66"/>
      <c r="P4" s="66"/>
      <c r="Q4" s="40" t="s">
        <v>166</v>
      </c>
    </row>
    <row r="5" ht="18.75" customHeight="1" spans="1:17">
      <c r="A5" s="12" t="s">
        <v>421</v>
      </c>
      <c r="B5" s="73" t="s">
        <v>422</v>
      </c>
      <c r="C5" s="73" t="s">
        <v>423</v>
      </c>
      <c r="D5" s="73" t="s">
        <v>424</v>
      </c>
      <c r="E5" s="73" t="s">
        <v>425</v>
      </c>
      <c r="F5" s="73" t="s">
        <v>426</v>
      </c>
      <c r="G5" s="45" t="s">
        <v>186</v>
      </c>
      <c r="H5" s="45"/>
      <c r="I5" s="45"/>
      <c r="J5" s="45"/>
      <c r="K5" s="75"/>
      <c r="L5" s="45"/>
      <c r="M5" s="45"/>
      <c r="N5" s="45"/>
      <c r="O5" s="67"/>
      <c r="P5" s="75"/>
      <c r="Q5" s="46"/>
    </row>
    <row r="6" ht="18.75" customHeight="1" spans="1:17">
      <c r="A6" s="17"/>
      <c r="B6" s="76"/>
      <c r="C6" s="76"/>
      <c r="D6" s="76"/>
      <c r="E6" s="76"/>
      <c r="F6" s="76"/>
      <c r="G6" s="76" t="s">
        <v>56</v>
      </c>
      <c r="H6" s="76" t="s">
        <v>59</v>
      </c>
      <c r="I6" s="76" t="s">
        <v>427</v>
      </c>
      <c r="J6" s="76" t="s">
        <v>428</v>
      </c>
      <c r="K6" s="77" t="s">
        <v>429</v>
      </c>
      <c r="L6" s="90" t="s">
        <v>79</v>
      </c>
      <c r="M6" s="90"/>
      <c r="N6" s="90"/>
      <c r="O6" s="91"/>
      <c r="P6" s="92"/>
      <c r="Q6" s="78"/>
    </row>
    <row r="7" ht="30" customHeight="1" spans="1:17">
      <c r="A7" s="19"/>
      <c r="B7" s="78"/>
      <c r="C7" s="78"/>
      <c r="D7" s="78"/>
      <c r="E7" s="78"/>
      <c r="F7" s="78"/>
      <c r="G7" s="78"/>
      <c r="H7" s="78" t="s">
        <v>58</v>
      </c>
      <c r="I7" s="78"/>
      <c r="J7" s="78"/>
      <c r="K7" s="79"/>
      <c r="L7" s="78" t="s">
        <v>58</v>
      </c>
      <c r="M7" s="78" t="s">
        <v>65</v>
      </c>
      <c r="N7" s="78" t="s">
        <v>194</v>
      </c>
      <c r="O7" s="93" t="s">
        <v>67</v>
      </c>
      <c r="P7" s="79" t="s">
        <v>68</v>
      </c>
      <c r="Q7" s="78" t="s">
        <v>69</v>
      </c>
    </row>
    <row r="8" ht="18.75" customHeight="1" spans="1:17">
      <c r="A8" s="34">
        <v>1</v>
      </c>
      <c r="B8" s="95">
        <v>2</v>
      </c>
      <c r="C8" s="95">
        <v>3</v>
      </c>
      <c r="D8" s="95">
        <v>4</v>
      </c>
      <c r="E8" s="95">
        <v>5</v>
      </c>
      <c r="F8" s="95">
        <v>6</v>
      </c>
      <c r="G8" s="96">
        <v>7</v>
      </c>
      <c r="H8" s="96">
        <v>8</v>
      </c>
      <c r="I8" s="96">
        <v>9</v>
      </c>
      <c r="J8" s="96">
        <v>10</v>
      </c>
      <c r="K8" s="96">
        <v>11</v>
      </c>
      <c r="L8" s="96">
        <v>12</v>
      </c>
      <c r="M8" s="96">
        <v>13</v>
      </c>
      <c r="N8" s="96">
        <v>14</v>
      </c>
      <c r="O8" s="96">
        <v>15</v>
      </c>
      <c r="P8" s="96">
        <v>16</v>
      </c>
      <c r="Q8" s="96">
        <v>17</v>
      </c>
    </row>
    <row r="9" ht="18.75" customHeight="1" spans="1:17">
      <c r="A9" s="81" t="s">
        <v>71</v>
      </c>
      <c r="B9" s="82"/>
      <c r="C9" s="82"/>
      <c r="D9" s="82"/>
      <c r="E9" s="97"/>
      <c r="F9" s="24">
        <v>157646</v>
      </c>
      <c r="G9" s="24">
        <v>157646</v>
      </c>
      <c r="H9" s="24">
        <v>157646</v>
      </c>
      <c r="I9" s="24"/>
      <c r="J9" s="24"/>
      <c r="K9" s="24"/>
      <c r="L9" s="24"/>
      <c r="M9" s="24"/>
      <c r="N9" s="24"/>
      <c r="O9" s="24"/>
      <c r="P9" s="24"/>
      <c r="Q9" s="24"/>
    </row>
    <row r="10" ht="18.75" customHeight="1" spans="1:17">
      <c r="A10" s="98" t="s">
        <v>71</v>
      </c>
      <c r="B10" s="82"/>
      <c r="C10" s="82"/>
      <c r="D10" s="82"/>
      <c r="E10" s="99"/>
      <c r="F10" s="24">
        <v>157646</v>
      </c>
      <c r="G10" s="24">
        <v>157646</v>
      </c>
      <c r="H10" s="24">
        <v>157646</v>
      </c>
      <c r="I10" s="24"/>
      <c r="J10" s="24"/>
      <c r="K10" s="24"/>
      <c r="L10" s="24"/>
      <c r="M10" s="24"/>
      <c r="N10" s="24"/>
      <c r="O10" s="24"/>
      <c r="P10" s="24"/>
      <c r="Q10" s="24"/>
    </row>
    <row r="11" ht="18.75" customHeight="1" spans="1:17">
      <c r="A11" s="218" t="s">
        <v>265</v>
      </c>
      <c r="B11" s="82" t="s">
        <v>430</v>
      </c>
      <c r="C11" s="82" t="s">
        <v>431</v>
      </c>
      <c r="D11" s="82" t="s">
        <v>432</v>
      </c>
      <c r="E11" s="99">
        <v>1</v>
      </c>
      <c r="F11" s="24">
        <v>56446</v>
      </c>
      <c r="G11" s="24">
        <v>56446</v>
      </c>
      <c r="H11" s="24">
        <v>56446</v>
      </c>
      <c r="I11" s="24"/>
      <c r="J11" s="24"/>
      <c r="K11" s="24"/>
      <c r="L11" s="24"/>
      <c r="M11" s="24"/>
      <c r="N11" s="24"/>
      <c r="O11" s="24"/>
      <c r="P11" s="24"/>
      <c r="Q11" s="24"/>
    </row>
    <row r="12" ht="18.75" customHeight="1" spans="1:17">
      <c r="A12" s="218" t="s">
        <v>265</v>
      </c>
      <c r="B12" s="82" t="s">
        <v>433</v>
      </c>
      <c r="C12" s="82" t="s">
        <v>433</v>
      </c>
      <c r="D12" s="82" t="s">
        <v>324</v>
      </c>
      <c r="E12" s="99">
        <v>1</v>
      </c>
      <c r="F12" s="24">
        <v>1200</v>
      </c>
      <c r="G12" s="24">
        <v>1200</v>
      </c>
      <c r="H12" s="24">
        <v>1200</v>
      </c>
      <c r="I12" s="24"/>
      <c r="J12" s="24"/>
      <c r="K12" s="24"/>
      <c r="L12" s="24"/>
      <c r="M12" s="24"/>
      <c r="N12" s="24"/>
      <c r="O12" s="24"/>
      <c r="P12" s="24"/>
      <c r="Q12" s="24"/>
    </row>
    <row r="13" ht="18.75" customHeight="1" spans="1:17">
      <c r="A13" s="218" t="s">
        <v>278</v>
      </c>
      <c r="B13" s="82" t="s">
        <v>434</v>
      </c>
      <c r="C13" s="82" t="s">
        <v>435</v>
      </c>
      <c r="D13" s="82" t="s">
        <v>436</v>
      </c>
      <c r="E13" s="99">
        <v>1</v>
      </c>
      <c r="F13" s="24">
        <v>100000</v>
      </c>
      <c r="G13" s="24">
        <v>100000</v>
      </c>
      <c r="H13" s="24">
        <v>100000</v>
      </c>
      <c r="I13" s="24"/>
      <c r="J13" s="24"/>
      <c r="K13" s="24"/>
      <c r="L13" s="24"/>
      <c r="M13" s="24"/>
      <c r="N13" s="24"/>
      <c r="O13" s="24"/>
      <c r="P13" s="24"/>
      <c r="Q13" s="24"/>
    </row>
    <row r="14" ht="18.75" customHeight="1" spans="1:17">
      <c r="A14" s="84" t="s">
        <v>117</v>
      </c>
      <c r="B14" s="85"/>
      <c r="C14" s="85"/>
      <c r="D14" s="85"/>
      <c r="E14" s="97"/>
      <c r="F14" s="24">
        <v>157646</v>
      </c>
      <c r="G14" s="24">
        <v>157646</v>
      </c>
      <c r="H14" s="24">
        <v>157646</v>
      </c>
      <c r="I14" s="24"/>
      <c r="J14" s="24"/>
      <c r="K14" s="24"/>
      <c r="L14" s="24"/>
      <c r="M14" s="24"/>
      <c r="N14" s="24"/>
      <c r="O14" s="24"/>
      <c r="P14" s="24"/>
      <c r="Q14" s="24"/>
    </row>
  </sheetData>
  <mergeCells count="16">
    <mergeCell ref="A3:Q3"/>
    <mergeCell ref="A4:F4"/>
    <mergeCell ref="G5:Q5"/>
    <mergeCell ref="L6:Q6"/>
    <mergeCell ref="A14:E14"/>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showZeros="0" workbookViewId="0">
      <pane ySplit="1" topLeftCell="A2" activePane="bottomLeft" state="frozen"/>
      <selection/>
      <selection pane="bottomLeft" activeCell="E25" sqref="E25"/>
    </sheetView>
  </sheetViews>
  <sheetFormatPr defaultColWidth="9.14285714285714" defaultRowHeight="14.25" customHeight="1"/>
  <cols>
    <col min="1" max="1" width="31.4190476190476" customWidth="1"/>
    <col min="2" max="3" width="21.847619047619" customWidth="1"/>
    <col min="4" max="14" width="19" customWidth="1"/>
  </cols>
  <sheetData>
    <row r="1" customHeight="1" spans="1:14">
      <c r="A1" s="1"/>
      <c r="B1" s="1"/>
      <c r="C1" s="1"/>
      <c r="D1" s="1"/>
      <c r="E1" s="1"/>
      <c r="F1" s="1"/>
      <c r="G1" s="1"/>
      <c r="H1" s="1"/>
      <c r="I1" s="1"/>
      <c r="J1" s="1"/>
      <c r="K1" s="1"/>
      <c r="L1" s="1"/>
      <c r="M1" s="1"/>
      <c r="N1" s="1"/>
    </row>
    <row r="2" ht="15" customHeight="1" spans="1:14">
      <c r="A2" s="63"/>
      <c r="B2" s="63"/>
      <c r="C2" s="68"/>
      <c r="D2" s="63"/>
      <c r="E2" s="63"/>
      <c r="F2" s="63"/>
      <c r="G2" s="63"/>
      <c r="H2" s="69"/>
      <c r="I2" s="63"/>
      <c r="J2" s="63"/>
      <c r="K2" s="63"/>
      <c r="L2" s="39"/>
      <c r="M2" s="87"/>
      <c r="N2" s="88" t="s">
        <v>437</v>
      </c>
    </row>
    <row r="3" ht="34.5" customHeight="1" spans="1:14">
      <c r="A3" s="41" t="str">
        <f>"2025"&amp;"年部门政府购买服务预算表"</f>
        <v>2025年部门政府购买服务预算表</v>
      </c>
      <c r="B3" s="70"/>
      <c r="C3" s="52"/>
      <c r="D3" s="70"/>
      <c r="E3" s="70"/>
      <c r="F3" s="70"/>
      <c r="G3" s="70"/>
      <c r="H3" s="71"/>
      <c r="I3" s="70"/>
      <c r="J3" s="70"/>
      <c r="K3" s="70"/>
      <c r="L3" s="52"/>
      <c r="M3" s="71"/>
      <c r="N3" s="70"/>
    </row>
    <row r="4" ht="18.75" customHeight="1" spans="1:14">
      <c r="A4" s="60" t="str">
        <f>"单位名称："&amp;"中共临沧市委员会党史研究室"</f>
        <v>单位名称：中共临沧市委员会党史研究室</v>
      </c>
      <c r="B4" s="61"/>
      <c r="C4" s="72"/>
      <c r="D4" s="61"/>
      <c r="E4" s="61"/>
      <c r="F4" s="61"/>
      <c r="G4" s="61"/>
      <c r="H4" s="69"/>
      <c r="I4" s="63"/>
      <c r="J4" s="63"/>
      <c r="K4" s="63"/>
      <c r="L4" s="66"/>
      <c r="M4" s="89"/>
      <c r="N4" s="88" t="s">
        <v>166</v>
      </c>
    </row>
    <row r="5" ht="18.75" customHeight="1" spans="1:14">
      <c r="A5" s="12" t="s">
        <v>421</v>
      </c>
      <c r="B5" s="73" t="s">
        <v>438</v>
      </c>
      <c r="C5" s="74" t="s">
        <v>439</v>
      </c>
      <c r="D5" s="45" t="s">
        <v>186</v>
      </c>
      <c r="E5" s="45"/>
      <c r="F5" s="45"/>
      <c r="G5" s="45"/>
      <c r="H5" s="75"/>
      <c r="I5" s="45"/>
      <c r="J5" s="45"/>
      <c r="K5" s="45"/>
      <c r="L5" s="67"/>
      <c r="M5" s="75"/>
      <c r="N5" s="46"/>
    </row>
    <row r="6" ht="18.75" customHeight="1" spans="1:14">
      <c r="A6" s="17"/>
      <c r="B6" s="76"/>
      <c r="C6" s="77"/>
      <c r="D6" s="76" t="s">
        <v>56</v>
      </c>
      <c r="E6" s="76" t="s">
        <v>59</v>
      </c>
      <c r="F6" s="76" t="s">
        <v>427</v>
      </c>
      <c r="G6" s="76" t="s">
        <v>428</v>
      </c>
      <c r="H6" s="77" t="s">
        <v>429</v>
      </c>
      <c r="I6" s="90" t="s">
        <v>79</v>
      </c>
      <c r="J6" s="90"/>
      <c r="K6" s="90"/>
      <c r="L6" s="91"/>
      <c r="M6" s="92"/>
      <c r="N6" s="78"/>
    </row>
    <row r="7" ht="26.25" customHeight="1" spans="1:14">
      <c r="A7" s="19"/>
      <c r="B7" s="78"/>
      <c r="C7" s="79"/>
      <c r="D7" s="78"/>
      <c r="E7" s="78"/>
      <c r="F7" s="78"/>
      <c r="G7" s="78"/>
      <c r="H7" s="79"/>
      <c r="I7" s="78" t="s">
        <v>58</v>
      </c>
      <c r="J7" s="78" t="s">
        <v>65</v>
      </c>
      <c r="K7" s="78" t="s">
        <v>194</v>
      </c>
      <c r="L7" s="93" t="s">
        <v>67</v>
      </c>
      <c r="M7" s="79" t="s">
        <v>68</v>
      </c>
      <c r="N7" s="78" t="s">
        <v>69</v>
      </c>
    </row>
    <row r="8" ht="18.75" customHeight="1" spans="1:14">
      <c r="A8" s="80">
        <v>1</v>
      </c>
      <c r="B8" s="80">
        <v>2</v>
      </c>
      <c r="C8" s="80">
        <v>3</v>
      </c>
      <c r="D8" s="80">
        <v>4</v>
      </c>
      <c r="E8" s="80">
        <v>5</v>
      </c>
      <c r="F8" s="80">
        <v>6</v>
      </c>
      <c r="G8" s="80">
        <v>7</v>
      </c>
      <c r="H8" s="80">
        <v>8</v>
      </c>
      <c r="I8" s="80">
        <v>9</v>
      </c>
      <c r="J8" s="80">
        <v>10</v>
      </c>
      <c r="K8" s="80">
        <v>11</v>
      </c>
      <c r="L8" s="80">
        <v>12</v>
      </c>
      <c r="M8" s="80">
        <v>13</v>
      </c>
      <c r="N8" s="80">
        <v>14</v>
      </c>
    </row>
    <row r="9" ht="18.75" customHeight="1" spans="1:14">
      <c r="A9" s="81"/>
      <c r="B9" s="82"/>
      <c r="C9" s="83"/>
      <c r="D9" s="24"/>
      <c r="E9" s="24"/>
      <c r="F9" s="24"/>
      <c r="G9" s="24"/>
      <c r="H9" s="24"/>
      <c r="I9" s="24"/>
      <c r="J9" s="24"/>
      <c r="K9" s="24"/>
      <c r="L9" s="24"/>
      <c r="M9" s="24"/>
      <c r="N9" s="24"/>
    </row>
    <row r="10" ht="18.75" customHeight="1" spans="1:14">
      <c r="A10" s="81"/>
      <c r="B10" s="82"/>
      <c r="C10" s="83"/>
      <c r="D10" s="24"/>
      <c r="E10" s="24"/>
      <c r="F10" s="24"/>
      <c r="G10" s="24"/>
      <c r="H10" s="24"/>
      <c r="I10" s="24"/>
      <c r="J10" s="24"/>
      <c r="K10" s="24"/>
      <c r="L10" s="24"/>
      <c r="M10" s="24"/>
      <c r="N10" s="24"/>
    </row>
    <row r="11" ht="18.75" customHeight="1" spans="1:14">
      <c r="A11" s="84" t="s">
        <v>117</v>
      </c>
      <c r="B11" s="85"/>
      <c r="C11" s="86"/>
      <c r="D11" s="24"/>
      <c r="E11" s="24"/>
      <c r="F11" s="24"/>
      <c r="G11" s="24"/>
      <c r="H11" s="24"/>
      <c r="I11" s="24"/>
      <c r="J11" s="24"/>
      <c r="K11" s="24"/>
      <c r="L11" s="24"/>
      <c r="M11" s="24"/>
      <c r="N11" s="24"/>
    </row>
    <row r="12" customHeight="1" spans="1:1">
      <c r="A12" t="s">
        <v>419</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showZeros="0" workbookViewId="0">
      <pane ySplit="1" topLeftCell="A2" activePane="bottomLeft" state="frozen"/>
      <selection/>
      <selection pane="bottomLeft" activeCell="F26" sqref="F26"/>
    </sheetView>
  </sheetViews>
  <sheetFormatPr defaultColWidth="9.14285714285714" defaultRowHeight="14.25" customHeight="1"/>
  <cols>
    <col min="1" max="1" width="37.7142857142857" customWidth="1"/>
    <col min="2" max="4" width="17.5714285714286" customWidth="1"/>
    <col min="5" max="14" width="15.7142857142857" customWidth="1"/>
  </cols>
  <sheetData>
    <row r="1" customHeight="1" spans="1:14">
      <c r="A1" s="1"/>
      <c r="B1" s="1"/>
      <c r="C1" s="1"/>
      <c r="D1" s="1"/>
      <c r="E1" s="1"/>
      <c r="F1" s="1"/>
      <c r="G1" s="1"/>
      <c r="H1" s="1"/>
      <c r="I1" s="1"/>
      <c r="J1" s="1"/>
      <c r="K1" s="1"/>
      <c r="L1" s="1"/>
      <c r="M1" s="1"/>
      <c r="N1" s="1"/>
    </row>
    <row r="2" ht="15" customHeight="1" spans="1:14">
      <c r="A2" s="31"/>
      <c r="B2" s="31"/>
      <c r="C2" s="31"/>
      <c r="D2" s="58"/>
      <c r="L2" s="39"/>
      <c r="M2" s="39"/>
      <c r="N2" s="39" t="s">
        <v>440</v>
      </c>
    </row>
    <row r="3" ht="27.75" customHeight="1" spans="1:14">
      <c r="A3" s="59" t="str">
        <f>"2025"&amp;"年市对下转移支付预算表"</f>
        <v>2025年市对下转移支付预算表</v>
      </c>
      <c r="B3" s="7"/>
      <c r="C3" s="7"/>
      <c r="D3" s="7"/>
      <c r="E3" s="7"/>
      <c r="F3" s="7"/>
      <c r="G3" s="7"/>
      <c r="H3" s="7"/>
      <c r="I3" s="7"/>
      <c r="J3" s="7"/>
      <c r="K3" s="7"/>
      <c r="L3" s="52"/>
      <c r="M3" s="52"/>
      <c r="N3" s="7"/>
    </row>
    <row r="4" ht="18.75" customHeight="1" spans="1:14">
      <c r="A4" s="60" t="str">
        <f>"单位名称："&amp;"中共临沧市委员会党史研究室"</f>
        <v>单位名称：中共临沧市委员会党史研究室</v>
      </c>
      <c r="B4" s="61"/>
      <c r="C4" s="61"/>
      <c r="D4" s="62"/>
      <c r="E4" s="63"/>
      <c r="F4" s="63"/>
      <c r="G4" s="63"/>
      <c r="H4" s="63"/>
      <c r="I4" s="63"/>
      <c r="L4" s="66"/>
      <c r="M4" s="66"/>
      <c r="N4" s="39" t="s">
        <v>166</v>
      </c>
    </row>
    <row r="5" ht="18.75" customHeight="1" spans="1:14">
      <c r="A5" s="32" t="s">
        <v>441</v>
      </c>
      <c r="B5" s="13" t="s">
        <v>186</v>
      </c>
      <c r="C5" s="14"/>
      <c r="D5" s="14"/>
      <c r="E5" s="13" t="s">
        <v>442</v>
      </c>
      <c r="F5" s="14"/>
      <c r="G5" s="14"/>
      <c r="H5" s="14"/>
      <c r="I5" s="14"/>
      <c r="J5" s="14"/>
      <c r="K5" s="14"/>
      <c r="L5" s="67"/>
      <c r="M5" s="67"/>
      <c r="N5" s="15"/>
    </row>
    <row r="6" ht="18.75" customHeight="1" spans="1:14">
      <c r="A6" s="34"/>
      <c r="B6" s="33" t="s">
        <v>56</v>
      </c>
      <c r="C6" s="12" t="s">
        <v>59</v>
      </c>
      <c r="D6" s="64" t="s">
        <v>443</v>
      </c>
      <c r="E6" s="65" t="s">
        <v>444</v>
      </c>
      <c r="F6" s="65" t="s">
        <v>445</v>
      </c>
      <c r="G6" s="65" t="s">
        <v>446</v>
      </c>
      <c r="H6" s="65" t="s">
        <v>447</v>
      </c>
      <c r="I6" s="65" t="s">
        <v>448</v>
      </c>
      <c r="J6" s="65" t="s">
        <v>449</v>
      </c>
      <c r="K6" s="65" t="s">
        <v>450</v>
      </c>
      <c r="L6" s="54" t="s">
        <v>451</v>
      </c>
      <c r="M6" s="54" t="s">
        <v>452</v>
      </c>
      <c r="N6" s="54" t="s">
        <v>453</v>
      </c>
    </row>
    <row r="7" ht="18.75" customHeight="1" spans="1:14">
      <c r="A7" s="65">
        <v>1</v>
      </c>
      <c r="B7" s="65">
        <v>2</v>
      </c>
      <c r="C7" s="65">
        <v>3</v>
      </c>
      <c r="D7" s="13">
        <v>4</v>
      </c>
      <c r="E7" s="65">
        <v>5</v>
      </c>
      <c r="F7" s="65">
        <v>6</v>
      </c>
      <c r="G7" s="65">
        <v>7</v>
      </c>
      <c r="H7" s="13">
        <v>8</v>
      </c>
      <c r="I7" s="65">
        <v>9</v>
      </c>
      <c r="J7" s="65">
        <v>10</v>
      </c>
      <c r="K7" s="65">
        <v>11</v>
      </c>
      <c r="L7" s="54">
        <v>12</v>
      </c>
      <c r="M7" s="54">
        <v>13</v>
      </c>
      <c r="N7" s="54">
        <v>14</v>
      </c>
    </row>
    <row r="8" ht="18.75" customHeight="1" spans="1:14">
      <c r="A8" s="35"/>
      <c r="B8" s="24"/>
      <c r="C8" s="24"/>
      <c r="D8" s="24"/>
      <c r="E8" s="24"/>
      <c r="F8" s="24"/>
      <c r="G8" s="24"/>
      <c r="H8" s="24"/>
      <c r="I8" s="24"/>
      <c r="J8" s="24"/>
      <c r="K8" s="24"/>
      <c r="L8" s="24"/>
      <c r="M8" s="24"/>
      <c r="N8" s="24"/>
    </row>
    <row r="9" ht="18.75" customHeight="1" spans="1:14">
      <c r="A9" s="35"/>
      <c r="B9" s="24"/>
      <c r="C9" s="24"/>
      <c r="D9" s="24"/>
      <c r="E9" s="24"/>
      <c r="F9" s="24"/>
      <c r="G9" s="24"/>
      <c r="H9" s="24"/>
      <c r="I9" s="24"/>
      <c r="J9" s="24"/>
      <c r="K9" s="24"/>
      <c r="L9" s="24"/>
      <c r="M9" s="24"/>
      <c r="N9" s="24"/>
    </row>
    <row r="10" customHeight="1" spans="1:1">
      <c r="A10" t="s">
        <v>419</v>
      </c>
    </row>
  </sheetData>
  <mergeCells count="5">
    <mergeCell ref="A3:N3"/>
    <mergeCell ref="A4:I4"/>
    <mergeCell ref="B5:D5"/>
    <mergeCell ref="E5:N5"/>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pane ySplit="1" topLeftCell="A2" activePane="bottomLeft" state="frozen"/>
      <selection/>
      <selection pane="bottomLeft" activeCell="A9" sqref="A9"/>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customHeight="1" spans="1:10">
      <c r="A1" s="1"/>
      <c r="B1" s="1"/>
      <c r="C1" s="1"/>
      <c r="D1" s="1"/>
      <c r="E1" s="1"/>
      <c r="F1" s="1"/>
      <c r="G1" s="1"/>
      <c r="H1" s="1"/>
      <c r="I1" s="1"/>
      <c r="J1" s="1"/>
    </row>
    <row r="2" ht="15" customHeight="1" spans="10:10">
      <c r="J2" s="39" t="s">
        <v>454</v>
      </c>
    </row>
    <row r="3" ht="36" customHeight="1" spans="1:10">
      <c r="A3" s="6" t="str">
        <f>"2025"&amp;"年市对下转移支付绩效目标表"</f>
        <v>2025年市对下转移支付绩效目标表</v>
      </c>
      <c r="B3" s="7"/>
      <c r="C3" s="7"/>
      <c r="D3" s="7"/>
      <c r="E3" s="7"/>
      <c r="F3" s="52"/>
      <c r="G3" s="7"/>
      <c r="H3" s="52"/>
      <c r="I3" s="52"/>
      <c r="J3" s="7"/>
    </row>
    <row r="4" ht="18.75" customHeight="1" spans="1:8">
      <c r="A4" s="8" t="str">
        <f>"单位名称："&amp;"中共临沧市委员会党史研究室"</f>
        <v>单位名称：中共临沧市委员会党史研究室</v>
      </c>
      <c r="B4" s="4"/>
      <c r="C4" s="4"/>
      <c r="D4" s="4"/>
      <c r="E4" s="4"/>
      <c r="F4" s="53"/>
      <c r="G4" s="4"/>
      <c r="H4" s="53"/>
    </row>
    <row r="5" ht="18.75" customHeight="1" spans="1:10">
      <c r="A5" s="47" t="s">
        <v>289</v>
      </c>
      <c r="B5" s="47" t="s">
        <v>290</v>
      </c>
      <c r="C5" s="47" t="s">
        <v>291</v>
      </c>
      <c r="D5" s="47" t="s">
        <v>292</v>
      </c>
      <c r="E5" s="47" t="s">
        <v>293</v>
      </c>
      <c r="F5" s="54" t="s">
        <v>294</v>
      </c>
      <c r="G5" s="47" t="s">
        <v>295</v>
      </c>
      <c r="H5" s="54" t="s">
        <v>296</v>
      </c>
      <c r="I5" s="54" t="s">
        <v>297</v>
      </c>
      <c r="J5" s="47" t="s">
        <v>298</v>
      </c>
    </row>
    <row r="6" ht="18.75" customHeight="1" spans="1:10">
      <c r="A6" s="47">
        <v>1</v>
      </c>
      <c r="B6" s="47">
        <v>2</v>
      </c>
      <c r="C6" s="47">
        <v>3</v>
      </c>
      <c r="D6" s="47">
        <v>4</v>
      </c>
      <c r="E6" s="47">
        <v>5</v>
      </c>
      <c r="F6" s="54">
        <v>6</v>
      </c>
      <c r="G6" s="47">
        <v>7</v>
      </c>
      <c r="H6" s="54">
        <v>8</v>
      </c>
      <c r="I6" s="54">
        <v>9</v>
      </c>
      <c r="J6" s="47">
        <v>10</v>
      </c>
    </row>
    <row r="7" ht="18.75" customHeight="1" spans="1:10">
      <c r="A7" s="22"/>
      <c r="B7" s="48"/>
      <c r="C7" s="48"/>
      <c r="D7" s="48"/>
      <c r="E7" s="55"/>
      <c r="F7" s="56"/>
      <c r="G7" s="55"/>
      <c r="H7" s="56"/>
      <c r="I7" s="56"/>
      <c r="J7" s="55"/>
    </row>
    <row r="8" ht="18.75" customHeight="1" spans="1:10">
      <c r="A8" s="22"/>
      <c r="B8" s="22"/>
      <c r="C8" s="22"/>
      <c r="D8" s="22"/>
      <c r="E8" s="22"/>
      <c r="F8" s="57"/>
      <c r="G8" s="22"/>
      <c r="H8" s="22"/>
      <c r="I8" s="22"/>
      <c r="J8" s="22"/>
    </row>
    <row r="9" customHeight="1" spans="1:1">
      <c r="A9" t="s">
        <v>419</v>
      </c>
    </row>
  </sheetData>
  <mergeCells count="2">
    <mergeCell ref="A3:J3"/>
    <mergeCell ref="A4:H4"/>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pane ySplit="1" topLeftCell="A2" activePane="bottomLeft" state="frozen"/>
      <selection/>
      <selection pane="bottomLeft" activeCell="F29" sqref="F29"/>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customHeight="1" spans="1:8">
      <c r="A1" s="1"/>
      <c r="B1" s="1"/>
      <c r="C1" s="1"/>
      <c r="D1" s="1"/>
      <c r="E1" s="1"/>
      <c r="F1" s="1"/>
      <c r="G1" s="1"/>
      <c r="H1" s="1"/>
    </row>
    <row r="2" ht="15" customHeight="1" spans="1:8">
      <c r="A2" s="2"/>
      <c r="B2" s="2"/>
      <c r="C2" s="2"/>
      <c r="D2" s="2"/>
      <c r="E2" s="2"/>
      <c r="F2" s="2"/>
      <c r="G2" s="2"/>
      <c r="H2" s="40" t="s">
        <v>455</v>
      </c>
    </row>
    <row r="3" ht="34.5" customHeight="1" spans="1:8">
      <c r="A3" s="41" t="str">
        <f>"2025"&amp;"年新增资产配置表"</f>
        <v>2025年新增资产配置表</v>
      </c>
      <c r="B3" s="7"/>
      <c r="C3" s="7"/>
      <c r="D3" s="7"/>
      <c r="E3" s="7"/>
      <c r="F3" s="7"/>
      <c r="G3" s="7"/>
      <c r="H3" s="7"/>
    </row>
    <row r="4" ht="18.75" customHeight="1" spans="1:8">
      <c r="A4" s="42" t="str">
        <f>"单位名称："&amp;"中共临沧市委员会党史研究室"</f>
        <v>单位名称：中共临沧市委员会党史研究室</v>
      </c>
      <c r="B4" s="9"/>
      <c r="C4" s="4"/>
      <c r="H4" s="43" t="s">
        <v>166</v>
      </c>
    </row>
    <row r="5" ht="18.75" customHeight="1" spans="1:8">
      <c r="A5" s="12" t="s">
        <v>179</v>
      </c>
      <c r="B5" s="12" t="s">
        <v>456</v>
      </c>
      <c r="C5" s="12" t="s">
        <v>457</v>
      </c>
      <c r="D5" s="12" t="s">
        <v>458</v>
      </c>
      <c r="E5" s="12" t="s">
        <v>459</v>
      </c>
      <c r="F5" s="44" t="s">
        <v>460</v>
      </c>
      <c r="G5" s="45"/>
      <c r="H5" s="46"/>
    </row>
    <row r="6" ht="18.75" customHeight="1" spans="1:8">
      <c r="A6" s="19"/>
      <c r="B6" s="19"/>
      <c r="C6" s="19"/>
      <c r="D6" s="19"/>
      <c r="E6" s="19"/>
      <c r="F6" s="47" t="s">
        <v>425</v>
      </c>
      <c r="G6" s="47" t="s">
        <v>461</v>
      </c>
      <c r="H6" s="47" t="s">
        <v>462</v>
      </c>
    </row>
    <row r="7" ht="18.75" customHeight="1" spans="1:8">
      <c r="A7" s="47">
        <v>1</v>
      </c>
      <c r="B7" s="47">
        <v>2</v>
      </c>
      <c r="C7" s="47">
        <v>3</v>
      </c>
      <c r="D7" s="47">
        <v>4</v>
      </c>
      <c r="E7" s="47">
        <v>5</v>
      </c>
      <c r="F7" s="47">
        <v>6</v>
      </c>
      <c r="G7" s="47">
        <v>7</v>
      </c>
      <c r="H7" s="47">
        <v>8</v>
      </c>
    </row>
    <row r="8" ht="18.75" customHeight="1" spans="1:8">
      <c r="A8" s="48"/>
      <c r="B8" s="48"/>
      <c r="C8" s="35"/>
      <c r="D8" s="35"/>
      <c r="E8" s="35"/>
      <c r="F8" s="49"/>
      <c r="G8" s="24"/>
      <c r="H8" s="24"/>
    </row>
    <row r="9" ht="18.75" customHeight="1" spans="1:8">
      <c r="A9" s="27" t="s">
        <v>56</v>
      </c>
      <c r="B9" s="50"/>
      <c r="C9" s="50"/>
      <c r="D9" s="50"/>
      <c r="E9" s="51"/>
      <c r="F9" s="49"/>
      <c r="G9" s="24"/>
      <c r="H9" s="24"/>
    </row>
    <row r="10" customHeight="1" spans="1:1">
      <c r="A10" t="s">
        <v>419</v>
      </c>
    </row>
  </sheetData>
  <mergeCells count="9">
    <mergeCell ref="A3:H3"/>
    <mergeCell ref="A4:C4"/>
    <mergeCell ref="F5:H5"/>
    <mergeCell ref="A9:E9"/>
    <mergeCell ref="A5:A6"/>
    <mergeCell ref="B5:B6"/>
    <mergeCell ref="C5:C6"/>
    <mergeCell ref="D5:D6"/>
    <mergeCell ref="E5:E6"/>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pane ySplit="1" topLeftCell="A2" activePane="bottomLeft" state="frozen"/>
      <selection/>
      <selection pane="bottomLeft" activeCell="E21" sqref="E21"/>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customHeight="1" spans="1:11">
      <c r="A1" s="1"/>
      <c r="B1" s="1"/>
      <c r="C1" s="1"/>
      <c r="D1" s="1"/>
      <c r="E1" s="1"/>
      <c r="F1" s="1"/>
      <c r="G1" s="1"/>
      <c r="H1" s="1"/>
      <c r="I1" s="1"/>
      <c r="J1" s="1"/>
      <c r="K1" s="1"/>
    </row>
    <row r="2" ht="15" customHeight="1" spans="4:11">
      <c r="D2" s="30"/>
      <c r="E2" s="30"/>
      <c r="F2" s="30"/>
      <c r="G2" s="30"/>
      <c r="H2" s="31"/>
      <c r="I2" s="31"/>
      <c r="J2" s="31"/>
      <c r="K2" s="39" t="s">
        <v>463</v>
      </c>
    </row>
    <row r="3" ht="42.75" customHeight="1" spans="1:11">
      <c r="A3" s="6" t="str">
        <f>"2025"&amp;"年转移支付补助项目支出预算表"</f>
        <v>2025年转移支付补助项目支出预算表</v>
      </c>
      <c r="B3" s="7"/>
      <c r="C3" s="7"/>
      <c r="D3" s="7"/>
      <c r="E3" s="7"/>
      <c r="F3" s="7"/>
      <c r="G3" s="7"/>
      <c r="H3" s="7"/>
      <c r="I3" s="7"/>
      <c r="J3" s="7"/>
      <c r="K3" s="7"/>
    </row>
    <row r="4" ht="18.75" customHeight="1" spans="1:11">
      <c r="A4" s="8" t="str">
        <f>"单位名称："&amp;"中共临沧市委员会党史研究室"</f>
        <v>单位名称：中共临沧市委员会党史研究室</v>
      </c>
      <c r="B4" s="9"/>
      <c r="C4" s="9"/>
      <c r="D4" s="9"/>
      <c r="E4" s="9"/>
      <c r="F4" s="9"/>
      <c r="G4" s="9"/>
      <c r="H4" s="10"/>
      <c r="I4" s="10"/>
      <c r="J4" s="10"/>
      <c r="K4" s="5" t="s">
        <v>166</v>
      </c>
    </row>
    <row r="5" ht="18.75" customHeight="1" spans="1:11">
      <c r="A5" s="11" t="s">
        <v>254</v>
      </c>
      <c r="B5" s="11" t="s">
        <v>181</v>
      </c>
      <c r="C5" s="11" t="s">
        <v>255</v>
      </c>
      <c r="D5" s="12" t="s">
        <v>182</v>
      </c>
      <c r="E5" s="12" t="s">
        <v>183</v>
      </c>
      <c r="F5" s="12" t="s">
        <v>256</v>
      </c>
      <c r="G5" s="12" t="s">
        <v>257</v>
      </c>
      <c r="H5" s="32" t="s">
        <v>56</v>
      </c>
      <c r="I5" s="13" t="s">
        <v>464</v>
      </c>
      <c r="J5" s="14"/>
      <c r="K5" s="15"/>
    </row>
    <row r="6" ht="18.75" customHeight="1" spans="1:11">
      <c r="A6" s="16"/>
      <c r="B6" s="16"/>
      <c r="C6" s="16"/>
      <c r="D6" s="17"/>
      <c r="E6" s="17"/>
      <c r="F6" s="17"/>
      <c r="G6" s="17"/>
      <c r="H6" s="33"/>
      <c r="I6" s="12" t="s">
        <v>59</v>
      </c>
      <c r="J6" s="12" t="s">
        <v>60</v>
      </c>
      <c r="K6" s="12" t="s">
        <v>61</v>
      </c>
    </row>
    <row r="7" ht="18.75" customHeight="1" spans="1:11">
      <c r="A7" s="18"/>
      <c r="B7" s="18"/>
      <c r="C7" s="18"/>
      <c r="D7" s="19"/>
      <c r="E7" s="19"/>
      <c r="F7" s="19"/>
      <c r="G7" s="19"/>
      <c r="H7" s="34"/>
      <c r="I7" s="19" t="s">
        <v>58</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1:11">
      <c r="A9" s="35"/>
      <c r="B9" s="22"/>
      <c r="C9" s="35"/>
      <c r="D9" s="35"/>
      <c r="E9" s="35"/>
      <c r="F9" s="35"/>
      <c r="G9" s="35"/>
      <c r="H9" s="24"/>
      <c r="I9" s="24"/>
      <c r="J9" s="24"/>
      <c r="K9" s="24"/>
    </row>
    <row r="10" ht="18.75" customHeight="1" spans="1:11">
      <c r="A10" s="22"/>
      <c r="B10" s="22"/>
      <c r="C10" s="22"/>
      <c r="D10" s="22"/>
      <c r="E10" s="22"/>
      <c r="F10" s="22"/>
      <c r="G10" s="22"/>
      <c r="H10" s="24"/>
      <c r="I10" s="24"/>
      <c r="J10" s="24"/>
      <c r="K10" s="24"/>
    </row>
    <row r="11" ht="18.75" customHeight="1" spans="1:11">
      <c r="A11" s="36" t="s">
        <v>117</v>
      </c>
      <c r="B11" s="37"/>
      <c r="C11" s="37"/>
      <c r="D11" s="37"/>
      <c r="E11" s="37"/>
      <c r="F11" s="37"/>
      <c r="G11" s="38"/>
      <c r="H11" s="24"/>
      <c r="I11" s="24"/>
      <c r="J11" s="24"/>
      <c r="K11" s="24"/>
    </row>
    <row r="12" customHeight="1" spans="1:1">
      <c r="A12" t="s">
        <v>419</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9"/>
  <sheetViews>
    <sheetView showZeros="0" tabSelected="1" workbookViewId="0">
      <pane ySplit="1" topLeftCell="A2" activePane="bottomLeft" state="frozen"/>
      <selection/>
      <selection pane="bottomLeft" activeCell="A1" sqref="A1"/>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customHeight="1" spans="1:7">
      <c r="A1" s="1"/>
      <c r="B1" s="1"/>
      <c r="C1" s="1"/>
      <c r="D1" s="1"/>
      <c r="E1" s="1"/>
      <c r="F1" s="1"/>
      <c r="G1" s="1"/>
    </row>
    <row r="2" ht="15" customHeight="1" spans="1:7">
      <c r="A2" s="2"/>
      <c r="B2" s="2"/>
      <c r="C2" s="2"/>
      <c r="D2" s="3"/>
      <c r="E2" s="4"/>
      <c r="F2" s="4"/>
      <c r="G2" s="5" t="s">
        <v>465</v>
      </c>
    </row>
    <row r="3" ht="36.75" customHeight="1" spans="1:7">
      <c r="A3" s="6" t="str">
        <f>"2025"&amp;"年部门项目中期规划预算表"</f>
        <v>2025年部门项目中期规划预算表</v>
      </c>
      <c r="B3" s="7"/>
      <c r="C3" s="7"/>
      <c r="D3" s="7"/>
      <c r="E3" s="7"/>
      <c r="F3" s="7"/>
      <c r="G3" s="7"/>
    </row>
    <row r="4" ht="18.75" customHeight="1" spans="1:7">
      <c r="A4" s="8" t="str">
        <f>"单位名称："&amp;"中共临沧市委员会党史研究室"</f>
        <v>单位名称：中共临沧市委员会党史研究室</v>
      </c>
      <c r="B4" s="9"/>
      <c r="C4" s="9"/>
      <c r="D4" s="9"/>
      <c r="E4" s="10"/>
      <c r="F4" s="10"/>
      <c r="G4" s="5" t="s">
        <v>166</v>
      </c>
    </row>
    <row r="5" ht="18.75" customHeight="1" spans="1:7">
      <c r="A5" s="11" t="s">
        <v>255</v>
      </c>
      <c r="B5" s="11" t="s">
        <v>254</v>
      </c>
      <c r="C5" s="11" t="s">
        <v>181</v>
      </c>
      <c r="D5" s="12" t="s">
        <v>466</v>
      </c>
      <c r="E5" s="13" t="s">
        <v>59</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58</v>
      </c>
      <c r="F7" s="18"/>
      <c r="G7" s="19"/>
    </row>
    <row r="8" ht="18.75" customHeight="1" spans="1:7">
      <c r="A8" s="20">
        <v>1</v>
      </c>
      <c r="B8" s="20">
        <v>2</v>
      </c>
      <c r="C8" s="20">
        <v>3</v>
      </c>
      <c r="D8" s="20">
        <v>4</v>
      </c>
      <c r="E8" s="20">
        <v>5</v>
      </c>
      <c r="F8" s="20">
        <v>6</v>
      </c>
      <c r="G8" s="21">
        <v>7</v>
      </c>
    </row>
    <row r="9" ht="18.75" customHeight="1" spans="1:7">
      <c r="A9" s="22" t="s">
        <v>71</v>
      </c>
      <c r="B9" s="23"/>
      <c r="C9" s="23"/>
      <c r="D9" s="22"/>
      <c r="E9" s="24">
        <v>1060000</v>
      </c>
      <c r="F9" s="24"/>
      <c r="G9" s="24"/>
    </row>
    <row r="10" ht="18.75" customHeight="1" spans="1:7">
      <c r="A10" s="25" t="s">
        <v>71</v>
      </c>
      <c r="B10" s="22"/>
      <c r="C10" s="22"/>
      <c r="D10" s="22"/>
      <c r="E10" s="24">
        <v>1060000</v>
      </c>
      <c r="F10" s="24"/>
      <c r="G10" s="24"/>
    </row>
    <row r="11" ht="18.75" customHeight="1" spans="1:7">
      <c r="A11" s="26"/>
      <c r="B11" s="22" t="s">
        <v>467</v>
      </c>
      <c r="C11" s="22" t="s">
        <v>286</v>
      </c>
      <c r="D11" s="22" t="s">
        <v>468</v>
      </c>
      <c r="E11" s="24">
        <v>180000</v>
      </c>
      <c r="F11" s="24"/>
      <c r="G11" s="24"/>
    </row>
    <row r="12" ht="18.75" customHeight="1" spans="1:7">
      <c r="A12" s="26"/>
      <c r="B12" s="22" t="s">
        <v>467</v>
      </c>
      <c r="C12" s="22" t="s">
        <v>282</v>
      </c>
      <c r="D12" s="22" t="s">
        <v>468</v>
      </c>
      <c r="E12" s="24">
        <v>50000</v>
      </c>
      <c r="F12" s="24"/>
      <c r="G12" s="24"/>
    </row>
    <row r="13" ht="18.75" customHeight="1" spans="1:7">
      <c r="A13" s="26"/>
      <c r="B13" s="22" t="s">
        <v>467</v>
      </c>
      <c r="C13" s="22" t="s">
        <v>284</v>
      </c>
      <c r="D13" s="22" t="s">
        <v>468</v>
      </c>
      <c r="E13" s="24">
        <v>120000</v>
      </c>
      <c r="F13" s="24"/>
      <c r="G13" s="24"/>
    </row>
    <row r="14" ht="18.75" customHeight="1" spans="1:7">
      <c r="A14" s="26"/>
      <c r="B14" s="22" t="s">
        <v>467</v>
      </c>
      <c r="C14" s="22" t="s">
        <v>280</v>
      </c>
      <c r="D14" s="22" t="s">
        <v>468</v>
      </c>
      <c r="E14" s="24">
        <v>100000</v>
      </c>
      <c r="F14" s="24"/>
      <c r="G14" s="24"/>
    </row>
    <row r="15" ht="18.75" customHeight="1" spans="1:7">
      <c r="A15" s="26"/>
      <c r="B15" s="22" t="s">
        <v>467</v>
      </c>
      <c r="C15" s="22" t="s">
        <v>278</v>
      </c>
      <c r="D15" s="22" t="s">
        <v>468</v>
      </c>
      <c r="E15" s="24">
        <v>100000</v>
      </c>
      <c r="F15" s="24"/>
      <c r="G15" s="24"/>
    </row>
    <row r="16" ht="18.75" customHeight="1" spans="1:7">
      <c r="A16" s="26"/>
      <c r="B16" s="22" t="s">
        <v>467</v>
      </c>
      <c r="C16" s="22" t="s">
        <v>260</v>
      </c>
      <c r="D16" s="22" t="s">
        <v>468</v>
      </c>
      <c r="E16" s="24">
        <v>80000</v>
      </c>
      <c r="F16" s="24"/>
      <c r="G16" s="24"/>
    </row>
    <row r="17" ht="18.75" customHeight="1" spans="1:7">
      <c r="A17" s="26"/>
      <c r="B17" s="22" t="s">
        <v>469</v>
      </c>
      <c r="C17" s="22" t="s">
        <v>265</v>
      </c>
      <c r="D17" s="22" t="s">
        <v>468</v>
      </c>
      <c r="E17" s="24">
        <v>200000</v>
      </c>
      <c r="F17" s="24"/>
      <c r="G17" s="24"/>
    </row>
    <row r="18" ht="18.75" customHeight="1" spans="1:7">
      <c r="A18" s="26"/>
      <c r="B18" s="22" t="s">
        <v>469</v>
      </c>
      <c r="C18" s="22" t="s">
        <v>274</v>
      </c>
      <c r="D18" s="22" t="s">
        <v>468</v>
      </c>
      <c r="E18" s="24">
        <v>230000</v>
      </c>
      <c r="F18" s="24"/>
      <c r="G18" s="24"/>
    </row>
    <row r="19" ht="18.75" customHeight="1" spans="1:7">
      <c r="A19" s="27" t="s">
        <v>56</v>
      </c>
      <c r="B19" s="28" t="s">
        <v>470</v>
      </c>
      <c r="C19" s="28"/>
      <c r="D19" s="29"/>
      <c r="E19" s="24">
        <v>1060000</v>
      </c>
      <c r="F19" s="24"/>
      <c r="G19" s="24"/>
    </row>
  </sheetData>
  <mergeCells count="11">
    <mergeCell ref="A3:G3"/>
    <mergeCell ref="A4:D4"/>
    <mergeCell ref="E5:G5"/>
    <mergeCell ref="A19:D19"/>
    <mergeCell ref="A5:A7"/>
    <mergeCell ref="B5:B7"/>
    <mergeCell ref="C5:C7"/>
    <mergeCell ref="D5:D7"/>
    <mergeCell ref="E6:E7"/>
    <mergeCell ref="F6:F7"/>
    <mergeCell ref="G6:G7"/>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showZeros="0" workbookViewId="0">
      <pane ySplit="1" topLeftCell="A2" activePane="bottomLeft" state="frozen"/>
      <selection/>
      <selection pane="bottomLeft"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customHeight="1" spans="1:19">
      <c r="A1" s="1"/>
      <c r="B1" s="1"/>
      <c r="C1" s="1"/>
      <c r="D1" s="1"/>
      <c r="E1" s="1"/>
      <c r="F1" s="1"/>
      <c r="G1" s="1"/>
      <c r="H1" s="1"/>
      <c r="I1" s="1"/>
      <c r="J1" s="1"/>
      <c r="K1" s="1"/>
      <c r="L1" s="1"/>
      <c r="M1" s="1"/>
      <c r="N1" s="1"/>
      <c r="O1" s="1"/>
      <c r="P1" s="1"/>
      <c r="Q1" s="1"/>
      <c r="R1" s="1"/>
      <c r="S1" s="1"/>
    </row>
    <row r="2" ht="15" customHeight="1" spans="10:19">
      <c r="J2" s="201"/>
      <c r="O2" s="68"/>
      <c r="P2" s="68"/>
      <c r="Q2" s="68"/>
      <c r="R2" s="68"/>
      <c r="S2" s="39" t="s">
        <v>53</v>
      </c>
    </row>
    <row r="3" ht="57.75" customHeight="1" spans="1:19">
      <c r="A3" s="129" t="str">
        <f>"2025"&amp;"年部门收入预算表"</f>
        <v>2025年部门收入预算表</v>
      </c>
      <c r="B3" s="185"/>
      <c r="C3" s="185"/>
      <c r="D3" s="185"/>
      <c r="E3" s="185"/>
      <c r="F3" s="185"/>
      <c r="G3" s="185"/>
      <c r="H3" s="185"/>
      <c r="I3" s="185"/>
      <c r="J3" s="185"/>
      <c r="K3" s="185"/>
      <c r="L3" s="185"/>
      <c r="M3" s="185"/>
      <c r="N3" s="185"/>
      <c r="O3" s="202"/>
      <c r="P3" s="202"/>
      <c r="Q3" s="202"/>
      <c r="R3" s="202"/>
      <c r="S3" s="202"/>
    </row>
    <row r="4" ht="18.75" customHeight="1" spans="1:19">
      <c r="A4" s="42" t="str">
        <f>"单位名称："&amp;"中共临沧市委员会党史研究室"</f>
        <v>单位名称：中共临沧市委员会党史研究室</v>
      </c>
      <c r="B4" s="94"/>
      <c r="C4" s="94"/>
      <c r="D4" s="94"/>
      <c r="E4" s="94"/>
      <c r="F4" s="94"/>
      <c r="G4" s="94"/>
      <c r="H4" s="94"/>
      <c r="I4" s="94"/>
      <c r="J4" s="72"/>
      <c r="K4" s="94"/>
      <c r="L4" s="94"/>
      <c r="M4" s="94"/>
      <c r="N4" s="94"/>
      <c r="O4" s="72"/>
      <c r="P4" s="72"/>
      <c r="Q4" s="72"/>
      <c r="R4" s="72"/>
      <c r="S4" s="39" t="s">
        <v>1</v>
      </c>
    </row>
    <row r="5" ht="18.75" customHeight="1" spans="1:19">
      <c r="A5" s="186" t="s">
        <v>54</v>
      </c>
      <c r="B5" s="187" t="s">
        <v>55</v>
      </c>
      <c r="C5" s="187" t="s">
        <v>56</v>
      </c>
      <c r="D5" s="188" t="s">
        <v>57</v>
      </c>
      <c r="E5" s="189"/>
      <c r="F5" s="189"/>
      <c r="G5" s="189"/>
      <c r="H5" s="189"/>
      <c r="I5" s="189"/>
      <c r="J5" s="203"/>
      <c r="K5" s="189"/>
      <c r="L5" s="189"/>
      <c r="M5" s="189"/>
      <c r="N5" s="204"/>
      <c r="O5" s="188" t="s">
        <v>46</v>
      </c>
      <c r="P5" s="188"/>
      <c r="Q5" s="188"/>
      <c r="R5" s="188"/>
      <c r="S5" s="207"/>
    </row>
    <row r="6" ht="18.75" customHeight="1" spans="1:19">
      <c r="A6" s="190"/>
      <c r="B6" s="191"/>
      <c r="C6" s="191"/>
      <c r="D6" s="192" t="s">
        <v>58</v>
      </c>
      <c r="E6" s="192" t="s">
        <v>59</v>
      </c>
      <c r="F6" s="192" t="s">
        <v>60</v>
      </c>
      <c r="G6" s="192" t="s">
        <v>61</v>
      </c>
      <c r="H6" s="192" t="s">
        <v>62</v>
      </c>
      <c r="I6" s="205" t="s">
        <v>63</v>
      </c>
      <c r="J6" s="205"/>
      <c r="K6" s="205"/>
      <c r="L6" s="205"/>
      <c r="M6" s="205"/>
      <c r="N6" s="195"/>
      <c r="O6" s="192" t="s">
        <v>58</v>
      </c>
      <c r="P6" s="192" t="s">
        <v>59</v>
      </c>
      <c r="Q6" s="192" t="s">
        <v>60</v>
      </c>
      <c r="R6" s="192" t="s">
        <v>61</v>
      </c>
      <c r="S6" s="192" t="s">
        <v>64</v>
      </c>
    </row>
    <row r="7" ht="18.75" customHeight="1" spans="1:19">
      <c r="A7" s="193"/>
      <c r="B7" s="194"/>
      <c r="C7" s="194"/>
      <c r="D7" s="195"/>
      <c r="E7" s="195"/>
      <c r="F7" s="195"/>
      <c r="G7" s="195"/>
      <c r="H7" s="195"/>
      <c r="I7" s="194" t="s">
        <v>58</v>
      </c>
      <c r="J7" s="194" t="s">
        <v>65</v>
      </c>
      <c r="K7" s="194" t="s">
        <v>66</v>
      </c>
      <c r="L7" s="194" t="s">
        <v>67</v>
      </c>
      <c r="M7" s="194" t="s">
        <v>68</v>
      </c>
      <c r="N7" s="194" t="s">
        <v>69</v>
      </c>
      <c r="O7" s="206"/>
      <c r="P7" s="206"/>
      <c r="Q7" s="206"/>
      <c r="R7" s="206"/>
      <c r="S7" s="195"/>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196" t="s">
        <v>70</v>
      </c>
      <c r="B9" s="197" t="s">
        <v>71</v>
      </c>
      <c r="C9" s="24">
        <v>4248863.43</v>
      </c>
      <c r="D9" s="24">
        <v>4248863.43</v>
      </c>
      <c r="E9" s="24">
        <v>4248863.43</v>
      </c>
      <c r="F9" s="24"/>
      <c r="G9" s="24"/>
      <c r="H9" s="24"/>
      <c r="I9" s="24"/>
      <c r="J9" s="24"/>
      <c r="K9" s="24"/>
      <c r="L9" s="24"/>
      <c r="M9" s="24"/>
      <c r="N9" s="24"/>
      <c r="O9" s="24"/>
      <c r="P9" s="24"/>
      <c r="Q9" s="24"/>
      <c r="R9" s="24"/>
      <c r="S9" s="24"/>
    </row>
    <row r="10" ht="18.75" customHeight="1" spans="1:19">
      <c r="A10" s="98" t="s">
        <v>72</v>
      </c>
      <c r="B10" s="198" t="s">
        <v>71</v>
      </c>
      <c r="C10" s="24">
        <v>4248863.43</v>
      </c>
      <c r="D10" s="24">
        <v>4248863.43</v>
      </c>
      <c r="E10" s="24">
        <v>4248863.43</v>
      </c>
      <c r="F10" s="24"/>
      <c r="G10" s="24"/>
      <c r="H10" s="24"/>
      <c r="I10" s="24"/>
      <c r="J10" s="24"/>
      <c r="K10" s="24"/>
      <c r="L10" s="24"/>
      <c r="M10" s="24"/>
      <c r="N10" s="24"/>
      <c r="O10" s="24"/>
      <c r="P10" s="24"/>
      <c r="Q10" s="24"/>
      <c r="R10" s="24"/>
      <c r="S10" s="24"/>
    </row>
    <row r="11" ht="18.75" customHeight="1" spans="1:19">
      <c r="A11" s="199" t="s">
        <v>56</v>
      </c>
      <c r="B11" s="200"/>
      <c r="C11" s="24">
        <v>4248863.43</v>
      </c>
      <c r="D11" s="24">
        <v>4248863.43</v>
      </c>
      <c r="E11" s="24">
        <v>4248863.43</v>
      </c>
      <c r="F11" s="24"/>
      <c r="G11" s="24"/>
      <c r="H11" s="24"/>
      <c r="I11" s="24"/>
      <c r="J11" s="24"/>
      <c r="K11" s="24"/>
      <c r="L11" s="24"/>
      <c r="M11" s="24"/>
      <c r="N11" s="24"/>
      <c r="O11" s="24"/>
      <c r="P11" s="24"/>
      <c r="Q11" s="24"/>
      <c r="R11" s="24"/>
      <c r="S11" s="24"/>
    </row>
  </sheetData>
  <mergeCells count="19">
    <mergeCell ref="A3:S3"/>
    <mergeCell ref="A4:D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4"/>
  <sheetViews>
    <sheetView showZeros="0" workbookViewId="0">
      <pane ySplit="1" topLeftCell="A2" activePane="bottomLeft" state="frozen"/>
      <selection/>
      <selection pane="bottomLeft" activeCell="A1" sqref="A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174"/>
      <c r="E2" s="2"/>
      <c r="F2" s="2"/>
      <c r="G2" s="2"/>
      <c r="H2" s="174"/>
      <c r="I2" s="2"/>
      <c r="J2" s="174"/>
      <c r="K2" s="2"/>
      <c r="L2" s="2"/>
      <c r="M2" s="2"/>
      <c r="N2" s="2"/>
      <c r="O2" s="40" t="s">
        <v>73</v>
      </c>
    </row>
    <row r="3" ht="42" customHeight="1" spans="1:15">
      <c r="A3" s="6" t="str">
        <f>"2025"&amp;"年部门支出预算表"</f>
        <v>2025年部门支出预算表</v>
      </c>
      <c r="B3" s="175"/>
      <c r="C3" s="175"/>
      <c r="D3" s="175"/>
      <c r="E3" s="175"/>
      <c r="F3" s="175"/>
      <c r="G3" s="175"/>
      <c r="H3" s="175"/>
      <c r="I3" s="175"/>
      <c r="J3" s="175"/>
      <c r="K3" s="175"/>
      <c r="L3" s="175"/>
      <c r="M3" s="175"/>
      <c r="N3" s="175"/>
      <c r="O3" s="175"/>
    </row>
    <row r="4" ht="18.75" customHeight="1" spans="1:15">
      <c r="A4" s="176" t="str">
        <f>"单位名称："&amp;"中共临沧市委员会党史研究室"</f>
        <v>单位名称：中共临沧市委员会党史研究室</v>
      </c>
      <c r="B4" s="177"/>
      <c r="C4" s="63"/>
      <c r="D4" s="31"/>
      <c r="E4" s="63"/>
      <c r="F4" s="63"/>
      <c r="G4" s="63"/>
      <c r="H4" s="31"/>
      <c r="I4" s="63"/>
      <c r="J4" s="31"/>
      <c r="K4" s="63"/>
      <c r="L4" s="63"/>
      <c r="M4" s="184"/>
      <c r="N4" s="184"/>
      <c r="O4" s="40" t="s">
        <v>1</v>
      </c>
    </row>
    <row r="5" ht="18.75" customHeight="1" spans="1:15">
      <c r="A5" s="11" t="s">
        <v>74</v>
      </c>
      <c r="B5" s="11" t="s">
        <v>75</v>
      </c>
      <c r="C5" s="11" t="s">
        <v>56</v>
      </c>
      <c r="D5" s="13" t="s">
        <v>59</v>
      </c>
      <c r="E5" s="75" t="s">
        <v>76</v>
      </c>
      <c r="F5" s="139" t="s">
        <v>77</v>
      </c>
      <c r="G5" s="11" t="s">
        <v>60</v>
      </c>
      <c r="H5" s="11" t="s">
        <v>61</v>
      </c>
      <c r="I5" s="11" t="s">
        <v>78</v>
      </c>
      <c r="J5" s="13" t="s">
        <v>79</v>
      </c>
      <c r="K5" s="14"/>
      <c r="L5" s="14"/>
      <c r="M5" s="14"/>
      <c r="N5" s="14"/>
      <c r="O5" s="15"/>
    </row>
    <row r="6" ht="30" customHeight="1" spans="1:15">
      <c r="A6" s="19"/>
      <c r="B6" s="19"/>
      <c r="C6" s="19"/>
      <c r="D6" s="65" t="s">
        <v>58</v>
      </c>
      <c r="E6" s="93" t="s">
        <v>76</v>
      </c>
      <c r="F6" s="93" t="s">
        <v>77</v>
      </c>
      <c r="G6" s="19"/>
      <c r="H6" s="19"/>
      <c r="I6" s="19"/>
      <c r="J6" s="65" t="s">
        <v>58</v>
      </c>
      <c r="K6" s="47" t="s">
        <v>80</v>
      </c>
      <c r="L6" s="47" t="s">
        <v>81</v>
      </c>
      <c r="M6" s="47" t="s">
        <v>82</v>
      </c>
      <c r="N6" s="47" t="s">
        <v>83</v>
      </c>
      <c r="O6" s="47" t="s">
        <v>84</v>
      </c>
    </row>
    <row r="7" ht="18.75" customHeight="1" spans="1:15">
      <c r="A7" s="118">
        <v>1</v>
      </c>
      <c r="B7" s="118">
        <v>2</v>
      </c>
      <c r="C7" s="65">
        <v>3</v>
      </c>
      <c r="D7" s="65">
        <v>4</v>
      </c>
      <c r="E7" s="65">
        <v>5</v>
      </c>
      <c r="F7" s="65">
        <v>6</v>
      </c>
      <c r="G7" s="65">
        <v>7</v>
      </c>
      <c r="H7" s="65">
        <v>8</v>
      </c>
      <c r="I7" s="65">
        <v>9</v>
      </c>
      <c r="J7" s="65">
        <v>10</v>
      </c>
      <c r="K7" s="65">
        <v>11</v>
      </c>
      <c r="L7" s="65">
        <v>12</v>
      </c>
      <c r="M7" s="65">
        <v>13</v>
      </c>
      <c r="N7" s="65">
        <v>14</v>
      </c>
      <c r="O7" s="65">
        <v>15</v>
      </c>
    </row>
    <row r="8" ht="18.75" customHeight="1" spans="1:15">
      <c r="A8" s="133" t="s">
        <v>85</v>
      </c>
      <c r="B8" s="163" t="s">
        <v>86</v>
      </c>
      <c r="C8" s="24">
        <v>3109639.12</v>
      </c>
      <c r="D8" s="24">
        <v>3109639.12</v>
      </c>
      <c r="E8" s="24">
        <v>2049639.12</v>
      </c>
      <c r="F8" s="24">
        <v>1060000</v>
      </c>
      <c r="G8" s="24"/>
      <c r="H8" s="24"/>
      <c r="I8" s="24"/>
      <c r="J8" s="24"/>
      <c r="K8" s="24"/>
      <c r="L8" s="24"/>
      <c r="M8" s="24"/>
      <c r="N8" s="24"/>
      <c r="O8" s="24"/>
    </row>
    <row r="9" ht="18.75" customHeight="1" spans="1:15">
      <c r="A9" s="178" t="s">
        <v>87</v>
      </c>
      <c r="B9" s="215" t="s">
        <v>88</v>
      </c>
      <c r="C9" s="24">
        <v>3109639.12</v>
      </c>
      <c r="D9" s="24">
        <v>3109639.12</v>
      </c>
      <c r="E9" s="24">
        <v>2049639.12</v>
      </c>
      <c r="F9" s="24">
        <v>1060000</v>
      </c>
      <c r="G9" s="24"/>
      <c r="H9" s="24"/>
      <c r="I9" s="24"/>
      <c r="J9" s="24"/>
      <c r="K9" s="24"/>
      <c r="L9" s="24"/>
      <c r="M9" s="24"/>
      <c r="N9" s="24"/>
      <c r="O9" s="24"/>
    </row>
    <row r="10" ht="18.75" customHeight="1" spans="1:15">
      <c r="A10" s="180" t="s">
        <v>89</v>
      </c>
      <c r="B10" s="216" t="s">
        <v>90</v>
      </c>
      <c r="C10" s="24">
        <v>2049639.12</v>
      </c>
      <c r="D10" s="24">
        <v>2049639.12</v>
      </c>
      <c r="E10" s="24">
        <v>2049639.12</v>
      </c>
      <c r="F10" s="24"/>
      <c r="G10" s="24"/>
      <c r="H10" s="24"/>
      <c r="I10" s="24"/>
      <c r="J10" s="24"/>
      <c r="K10" s="24"/>
      <c r="L10" s="24"/>
      <c r="M10" s="24"/>
      <c r="N10" s="24"/>
      <c r="O10" s="24"/>
    </row>
    <row r="11" ht="18.75" customHeight="1" spans="1:15">
      <c r="A11" s="180" t="s">
        <v>91</v>
      </c>
      <c r="B11" s="216" t="s">
        <v>92</v>
      </c>
      <c r="C11" s="24">
        <v>1060000</v>
      </c>
      <c r="D11" s="24">
        <v>1060000</v>
      </c>
      <c r="E11" s="24"/>
      <c r="F11" s="24">
        <v>1060000</v>
      </c>
      <c r="G11" s="24"/>
      <c r="H11" s="24"/>
      <c r="I11" s="24"/>
      <c r="J11" s="24"/>
      <c r="K11" s="24"/>
      <c r="L11" s="24"/>
      <c r="M11" s="24"/>
      <c r="N11" s="24"/>
      <c r="O11" s="24"/>
    </row>
    <row r="12" ht="18.75" customHeight="1" spans="1:15">
      <c r="A12" s="133" t="s">
        <v>93</v>
      </c>
      <c r="B12" s="163" t="s">
        <v>94</v>
      </c>
      <c r="C12" s="24">
        <v>696419.68</v>
      </c>
      <c r="D12" s="24">
        <v>696419.68</v>
      </c>
      <c r="E12" s="24">
        <v>696419.68</v>
      </c>
      <c r="F12" s="24"/>
      <c r="G12" s="24"/>
      <c r="H12" s="24"/>
      <c r="I12" s="24"/>
      <c r="J12" s="24"/>
      <c r="K12" s="24"/>
      <c r="L12" s="24"/>
      <c r="M12" s="24"/>
      <c r="N12" s="24"/>
      <c r="O12" s="24"/>
    </row>
    <row r="13" ht="18.75" customHeight="1" spans="1:15">
      <c r="A13" s="178" t="s">
        <v>95</v>
      </c>
      <c r="B13" s="215" t="s">
        <v>96</v>
      </c>
      <c r="C13" s="24">
        <v>696419.68</v>
      </c>
      <c r="D13" s="24">
        <v>696419.68</v>
      </c>
      <c r="E13" s="24">
        <v>696419.68</v>
      </c>
      <c r="F13" s="24"/>
      <c r="G13" s="24"/>
      <c r="H13" s="24"/>
      <c r="I13" s="24"/>
      <c r="J13" s="24"/>
      <c r="K13" s="24"/>
      <c r="L13" s="24"/>
      <c r="M13" s="24"/>
      <c r="N13" s="24"/>
      <c r="O13" s="24"/>
    </row>
    <row r="14" ht="18.75" customHeight="1" spans="1:15">
      <c r="A14" s="180" t="s">
        <v>97</v>
      </c>
      <c r="B14" s="216" t="s">
        <v>98</v>
      </c>
      <c r="C14" s="24">
        <v>435957.6</v>
      </c>
      <c r="D14" s="24">
        <v>435957.6</v>
      </c>
      <c r="E14" s="24">
        <v>435957.6</v>
      </c>
      <c r="F14" s="24"/>
      <c r="G14" s="24"/>
      <c r="H14" s="24"/>
      <c r="I14" s="24"/>
      <c r="J14" s="24"/>
      <c r="K14" s="24"/>
      <c r="L14" s="24"/>
      <c r="M14" s="24"/>
      <c r="N14" s="24"/>
      <c r="O14" s="24"/>
    </row>
    <row r="15" ht="18.75" customHeight="1" spans="1:15">
      <c r="A15" s="180" t="s">
        <v>99</v>
      </c>
      <c r="B15" s="216" t="s">
        <v>100</v>
      </c>
      <c r="C15" s="24">
        <v>260462.08</v>
      </c>
      <c r="D15" s="24">
        <v>260462.08</v>
      </c>
      <c r="E15" s="24">
        <v>260462.08</v>
      </c>
      <c r="F15" s="24"/>
      <c r="G15" s="24"/>
      <c r="H15" s="24"/>
      <c r="I15" s="24"/>
      <c r="J15" s="24"/>
      <c r="K15" s="24"/>
      <c r="L15" s="24"/>
      <c r="M15" s="24"/>
      <c r="N15" s="24"/>
      <c r="O15" s="24"/>
    </row>
    <row r="16" ht="18.75" customHeight="1" spans="1:15">
      <c r="A16" s="133" t="s">
        <v>101</v>
      </c>
      <c r="B16" s="163" t="s">
        <v>102</v>
      </c>
      <c r="C16" s="24">
        <v>211760.47</v>
      </c>
      <c r="D16" s="24">
        <v>211760.47</v>
      </c>
      <c r="E16" s="24">
        <v>211760.47</v>
      </c>
      <c r="F16" s="24"/>
      <c r="G16" s="24"/>
      <c r="H16" s="24"/>
      <c r="I16" s="24"/>
      <c r="J16" s="24"/>
      <c r="K16" s="24"/>
      <c r="L16" s="24"/>
      <c r="M16" s="24"/>
      <c r="N16" s="24"/>
      <c r="O16" s="24"/>
    </row>
    <row r="17" ht="18.75" customHeight="1" spans="1:15">
      <c r="A17" s="178" t="s">
        <v>103</v>
      </c>
      <c r="B17" s="215" t="s">
        <v>104</v>
      </c>
      <c r="C17" s="24">
        <v>211760.47</v>
      </c>
      <c r="D17" s="24">
        <v>211760.47</v>
      </c>
      <c r="E17" s="24">
        <v>211760.47</v>
      </c>
      <c r="F17" s="24"/>
      <c r="G17" s="24"/>
      <c r="H17" s="24"/>
      <c r="I17" s="24"/>
      <c r="J17" s="24"/>
      <c r="K17" s="24"/>
      <c r="L17" s="24"/>
      <c r="M17" s="24"/>
      <c r="N17" s="24"/>
      <c r="O17" s="24"/>
    </row>
    <row r="18" ht="18.75" customHeight="1" spans="1:15">
      <c r="A18" s="180" t="s">
        <v>105</v>
      </c>
      <c r="B18" s="216" t="s">
        <v>106</v>
      </c>
      <c r="C18" s="24">
        <v>115580.05</v>
      </c>
      <c r="D18" s="24">
        <v>115580.05</v>
      </c>
      <c r="E18" s="24">
        <v>115580.05</v>
      </c>
      <c r="F18" s="24"/>
      <c r="G18" s="24"/>
      <c r="H18" s="24"/>
      <c r="I18" s="24"/>
      <c r="J18" s="24"/>
      <c r="K18" s="24"/>
      <c r="L18" s="24"/>
      <c r="M18" s="24"/>
      <c r="N18" s="24"/>
      <c r="O18" s="24"/>
    </row>
    <row r="19" ht="18.75" customHeight="1" spans="1:15">
      <c r="A19" s="180" t="s">
        <v>107</v>
      </c>
      <c r="B19" s="216" t="s">
        <v>108</v>
      </c>
      <c r="C19" s="24">
        <v>84476.64</v>
      </c>
      <c r="D19" s="24">
        <v>84476.64</v>
      </c>
      <c r="E19" s="24">
        <v>84476.64</v>
      </c>
      <c r="F19" s="24"/>
      <c r="G19" s="24"/>
      <c r="H19" s="24"/>
      <c r="I19" s="24"/>
      <c r="J19" s="24"/>
      <c r="K19" s="24"/>
      <c r="L19" s="24"/>
      <c r="M19" s="24"/>
      <c r="N19" s="24"/>
      <c r="O19" s="24"/>
    </row>
    <row r="20" ht="18.75" customHeight="1" spans="1:15">
      <c r="A20" s="180" t="s">
        <v>109</v>
      </c>
      <c r="B20" s="216" t="s">
        <v>110</v>
      </c>
      <c r="C20" s="24">
        <v>11703.78</v>
      </c>
      <c r="D20" s="24">
        <v>11703.78</v>
      </c>
      <c r="E20" s="24">
        <v>11703.78</v>
      </c>
      <c r="F20" s="24"/>
      <c r="G20" s="24"/>
      <c r="H20" s="24"/>
      <c r="I20" s="24"/>
      <c r="J20" s="24"/>
      <c r="K20" s="24"/>
      <c r="L20" s="24"/>
      <c r="M20" s="24"/>
      <c r="N20" s="24"/>
      <c r="O20" s="24"/>
    </row>
    <row r="21" ht="18.75" customHeight="1" spans="1:15">
      <c r="A21" s="133" t="s">
        <v>111</v>
      </c>
      <c r="B21" s="163" t="s">
        <v>112</v>
      </c>
      <c r="C21" s="24">
        <v>231044.16</v>
      </c>
      <c r="D21" s="24">
        <v>231044.16</v>
      </c>
      <c r="E21" s="24">
        <v>231044.16</v>
      </c>
      <c r="F21" s="24"/>
      <c r="G21" s="24"/>
      <c r="H21" s="24"/>
      <c r="I21" s="24"/>
      <c r="J21" s="24"/>
      <c r="K21" s="24"/>
      <c r="L21" s="24"/>
      <c r="M21" s="24"/>
      <c r="N21" s="24"/>
      <c r="O21" s="24"/>
    </row>
    <row r="22" ht="18.75" customHeight="1" spans="1:15">
      <c r="A22" s="178" t="s">
        <v>113</v>
      </c>
      <c r="B22" s="215" t="s">
        <v>114</v>
      </c>
      <c r="C22" s="24">
        <v>231044.16</v>
      </c>
      <c r="D22" s="24">
        <v>231044.16</v>
      </c>
      <c r="E22" s="24">
        <v>231044.16</v>
      </c>
      <c r="F22" s="24"/>
      <c r="G22" s="24"/>
      <c r="H22" s="24"/>
      <c r="I22" s="24"/>
      <c r="J22" s="24"/>
      <c r="K22" s="24"/>
      <c r="L22" s="24"/>
      <c r="M22" s="24"/>
      <c r="N22" s="24"/>
      <c r="O22" s="24"/>
    </row>
    <row r="23" ht="18.75" customHeight="1" spans="1:15">
      <c r="A23" s="180" t="s">
        <v>115</v>
      </c>
      <c r="B23" s="216" t="s">
        <v>116</v>
      </c>
      <c r="C23" s="24">
        <v>231044.16</v>
      </c>
      <c r="D23" s="24">
        <v>231044.16</v>
      </c>
      <c r="E23" s="24">
        <v>231044.16</v>
      </c>
      <c r="F23" s="24"/>
      <c r="G23" s="24"/>
      <c r="H23" s="24"/>
      <c r="I23" s="24"/>
      <c r="J23" s="24"/>
      <c r="K23" s="24"/>
      <c r="L23" s="24"/>
      <c r="M23" s="24"/>
      <c r="N23" s="24"/>
      <c r="O23" s="24"/>
    </row>
    <row r="24" ht="18.75" customHeight="1" spans="1:15">
      <c r="A24" s="182" t="s">
        <v>117</v>
      </c>
      <c r="B24" s="183" t="s">
        <v>117</v>
      </c>
      <c r="C24" s="24">
        <v>4248863.43</v>
      </c>
      <c r="D24" s="24">
        <v>4248863.43</v>
      </c>
      <c r="E24" s="24">
        <v>3188863.43</v>
      </c>
      <c r="F24" s="24">
        <v>1060000</v>
      </c>
      <c r="G24" s="24"/>
      <c r="H24" s="24"/>
      <c r="I24" s="24"/>
      <c r="J24" s="24"/>
      <c r="K24" s="24"/>
      <c r="L24" s="24"/>
      <c r="M24" s="24"/>
      <c r="N24" s="24"/>
      <c r="O24" s="24"/>
    </row>
  </sheetData>
  <mergeCells count="11">
    <mergeCell ref="A3:O3"/>
    <mergeCell ref="A4:L4"/>
    <mergeCell ref="D5:F5"/>
    <mergeCell ref="J5:O5"/>
    <mergeCell ref="A24:B24"/>
    <mergeCell ref="A5:A6"/>
    <mergeCell ref="B5:B6"/>
    <mergeCell ref="C5:C6"/>
    <mergeCell ref="G5:G6"/>
    <mergeCell ref="H5:H6"/>
    <mergeCell ref="I5:I6"/>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workbookViewId="0">
      <pane ySplit="1" topLeftCell="A2" activePane="bottomLeft" state="frozen"/>
      <selection/>
      <selection pane="bottomLeft"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customHeight="1" spans="1:4">
      <c r="A1" s="1"/>
      <c r="B1" s="1"/>
      <c r="C1" s="1"/>
      <c r="D1" s="1"/>
    </row>
    <row r="2" ht="15" customHeight="1" spans="1:4">
      <c r="A2" s="2"/>
      <c r="B2" s="2"/>
      <c r="C2" s="2"/>
      <c r="D2" s="40" t="s">
        <v>118</v>
      </c>
    </row>
    <row r="3" ht="36" customHeight="1" spans="1:4">
      <c r="A3" s="6" t="str">
        <f>"2025"&amp;"年部门财政拨款收支预算总表"</f>
        <v>2025年部门财政拨款收支预算总表</v>
      </c>
      <c r="B3" s="161"/>
      <c r="C3" s="161"/>
      <c r="D3" s="161"/>
    </row>
    <row r="4" ht="18.75" customHeight="1" spans="1:4">
      <c r="A4" s="8" t="str">
        <f>"单位名称："&amp;"中共临沧市委员会党史研究室"</f>
        <v>单位名称：中共临沧市委员会党史研究室</v>
      </c>
      <c r="B4" s="162"/>
      <c r="C4" s="162"/>
      <c r="D4" s="40" t="s">
        <v>1</v>
      </c>
    </row>
    <row r="5" ht="18.75" customHeight="1" spans="1:4">
      <c r="A5" s="13" t="s">
        <v>2</v>
      </c>
      <c r="B5" s="15"/>
      <c r="C5" s="13" t="s">
        <v>3</v>
      </c>
      <c r="D5" s="15"/>
    </row>
    <row r="6" ht="18.75" customHeight="1" spans="1:4">
      <c r="A6" s="32" t="s">
        <v>4</v>
      </c>
      <c r="B6" s="108" t="str">
        <f t="shared" ref="B6:D6" si="0">"2025"&amp;"年预算数"</f>
        <v>2025年预算数</v>
      </c>
      <c r="C6" s="32" t="s">
        <v>119</v>
      </c>
      <c r="D6" s="108" t="str">
        <f t="shared" si="0"/>
        <v>2025年预算数</v>
      </c>
    </row>
    <row r="7" ht="18.75" customHeight="1" spans="1:4">
      <c r="A7" s="34"/>
      <c r="B7" s="19"/>
      <c r="C7" s="34"/>
      <c r="D7" s="19"/>
    </row>
    <row r="8" ht="18.75" customHeight="1" spans="1:4">
      <c r="A8" s="163" t="s">
        <v>120</v>
      </c>
      <c r="B8" s="24">
        <v>4248863.43</v>
      </c>
      <c r="C8" s="23" t="s">
        <v>121</v>
      </c>
      <c r="D8" s="24">
        <v>4248863.43</v>
      </c>
    </row>
    <row r="9" ht="18.75" customHeight="1" spans="1:4">
      <c r="A9" s="164" t="s">
        <v>122</v>
      </c>
      <c r="B9" s="24">
        <v>4248863.43</v>
      </c>
      <c r="C9" s="23" t="s">
        <v>123</v>
      </c>
      <c r="D9" s="24">
        <v>3109639.12</v>
      </c>
    </row>
    <row r="10" ht="18.75" customHeight="1" spans="1:4">
      <c r="A10" s="164" t="s">
        <v>124</v>
      </c>
      <c r="B10" s="24"/>
      <c r="C10" s="23" t="s">
        <v>125</v>
      </c>
      <c r="D10" s="24"/>
    </row>
    <row r="11" ht="18.75" customHeight="1" spans="1:4">
      <c r="A11" s="164" t="s">
        <v>126</v>
      </c>
      <c r="B11" s="24"/>
      <c r="C11" s="23" t="s">
        <v>127</v>
      </c>
      <c r="D11" s="24"/>
    </row>
    <row r="12" ht="18.75" customHeight="1" spans="1:4">
      <c r="A12" s="165" t="s">
        <v>128</v>
      </c>
      <c r="B12" s="24"/>
      <c r="C12" s="166" t="s">
        <v>129</v>
      </c>
      <c r="D12" s="24"/>
    </row>
    <row r="13" ht="18.75" customHeight="1" spans="1:4">
      <c r="A13" s="167" t="s">
        <v>122</v>
      </c>
      <c r="B13" s="24"/>
      <c r="C13" s="168" t="s">
        <v>130</v>
      </c>
      <c r="D13" s="24"/>
    </row>
    <row r="14" ht="18.75" customHeight="1" spans="1:4">
      <c r="A14" s="167" t="s">
        <v>124</v>
      </c>
      <c r="B14" s="24"/>
      <c r="C14" s="168" t="s">
        <v>131</v>
      </c>
      <c r="D14" s="24"/>
    </row>
    <row r="15" ht="18.75" customHeight="1" spans="1:4">
      <c r="A15" s="167" t="s">
        <v>126</v>
      </c>
      <c r="B15" s="24"/>
      <c r="C15" s="168" t="s">
        <v>132</v>
      </c>
      <c r="D15" s="24"/>
    </row>
    <row r="16" ht="18.75" customHeight="1" spans="1:4">
      <c r="A16" s="167" t="s">
        <v>26</v>
      </c>
      <c r="B16" s="24"/>
      <c r="C16" s="168" t="s">
        <v>133</v>
      </c>
      <c r="D16" s="24">
        <v>696419.68</v>
      </c>
    </row>
    <row r="17" ht="18.75" customHeight="1" spans="1:4">
      <c r="A17" s="167" t="s">
        <v>26</v>
      </c>
      <c r="B17" s="24" t="s">
        <v>26</v>
      </c>
      <c r="C17" s="168" t="s">
        <v>134</v>
      </c>
      <c r="D17" s="24">
        <v>211760.47</v>
      </c>
    </row>
    <row r="18" ht="18.75" customHeight="1" spans="1:4">
      <c r="A18" s="169" t="s">
        <v>26</v>
      </c>
      <c r="B18" s="24" t="s">
        <v>26</v>
      </c>
      <c r="C18" s="168" t="s">
        <v>135</v>
      </c>
      <c r="D18" s="24"/>
    </row>
    <row r="19" ht="18.75" customHeight="1" spans="1:4">
      <c r="A19" s="169" t="s">
        <v>26</v>
      </c>
      <c r="B19" s="24" t="s">
        <v>26</v>
      </c>
      <c r="C19" s="168" t="s">
        <v>136</v>
      </c>
      <c r="D19" s="24"/>
    </row>
    <row r="20" ht="18.75" customHeight="1" spans="1:4">
      <c r="A20" s="170" t="s">
        <v>26</v>
      </c>
      <c r="B20" s="24" t="s">
        <v>26</v>
      </c>
      <c r="C20" s="168" t="s">
        <v>137</v>
      </c>
      <c r="D20" s="24"/>
    </row>
    <row r="21" ht="18.75" customHeight="1" spans="1:4">
      <c r="A21" s="170" t="s">
        <v>26</v>
      </c>
      <c r="B21" s="24" t="s">
        <v>26</v>
      </c>
      <c r="C21" s="168" t="s">
        <v>138</v>
      </c>
      <c r="D21" s="24"/>
    </row>
    <row r="22" ht="18.75" customHeight="1" spans="1:4">
      <c r="A22" s="170" t="s">
        <v>26</v>
      </c>
      <c r="B22" s="24" t="s">
        <v>26</v>
      </c>
      <c r="C22" s="168" t="s">
        <v>139</v>
      </c>
      <c r="D22" s="24"/>
    </row>
    <row r="23" ht="18.75" customHeight="1" spans="1:4">
      <c r="A23" s="170" t="s">
        <v>26</v>
      </c>
      <c r="B23" s="24" t="s">
        <v>26</v>
      </c>
      <c r="C23" s="168" t="s">
        <v>140</v>
      </c>
      <c r="D23" s="24"/>
    </row>
    <row r="24" ht="18.75" customHeight="1" spans="1:4">
      <c r="A24" s="170" t="s">
        <v>26</v>
      </c>
      <c r="B24" s="24" t="s">
        <v>26</v>
      </c>
      <c r="C24" s="168" t="s">
        <v>141</v>
      </c>
      <c r="D24" s="24"/>
    </row>
    <row r="25" ht="18.75" customHeight="1" spans="1:4">
      <c r="A25" s="170" t="s">
        <v>26</v>
      </c>
      <c r="B25" s="24" t="s">
        <v>26</v>
      </c>
      <c r="C25" s="168" t="s">
        <v>142</v>
      </c>
      <c r="D25" s="24"/>
    </row>
    <row r="26" ht="18.75" customHeight="1" spans="1:4">
      <c r="A26" s="170" t="s">
        <v>26</v>
      </c>
      <c r="B26" s="24" t="s">
        <v>26</v>
      </c>
      <c r="C26" s="168" t="s">
        <v>143</v>
      </c>
      <c r="D26" s="24"/>
    </row>
    <row r="27" ht="18.75" customHeight="1" spans="1:4">
      <c r="A27" s="170" t="s">
        <v>26</v>
      </c>
      <c r="B27" s="24" t="s">
        <v>26</v>
      </c>
      <c r="C27" s="168" t="s">
        <v>144</v>
      </c>
      <c r="D27" s="24">
        <v>231044.16</v>
      </c>
    </row>
    <row r="28" ht="18.75" customHeight="1" spans="1:4">
      <c r="A28" s="170" t="s">
        <v>26</v>
      </c>
      <c r="B28" s="24" t="s">
        <v>26</v>
      </c>
      <c r="C28" s="168" t="s">
        <v>145</v>
      </c>
      <c r="D28" s="24"/>
    </row>
    <row r="29" ht="18.75" customHeight="1" spans="1:4">
      <c r="A29" s="170" t="s">
        <v>26</v>
      </c>
      <c r="B29" s="24" t="s">
        <v>26</v>
      </c>
      <c r="C29" s="168" t="s">
        <v>146</v>
      </c>
      <c r="D29" s="24"/>
    </row>
    <row r="30" ht="18.75" customHeight="1" spans="1:4">
      <c r="A30" s="170" t="s">
        <v>26</v>
      </c>
      <c r="B30" s="24" t="s">
        <v>26</v>
      </c>
      <c r="C30" s="168" t="s">
        <v>147</v>
      </c>
      <c r="D30" s="24"/>
    </row>
    <row r="31" ht="18.75" customHeight="1" spans="1:4">
      <c r="A31" s="170" t="s">
        <v>26</v>
      </c>
      <c r="B31" s="24" t="s">
        <v>26</v>
      </c>
      <c r="C31" s="168" t="s">
        <v>148</v>
      </c>
      <c r="D31" s="24"/>
    </row>
    <row r="32" ht="18.75" customHeight="1" spans="1:4">
      <c r="A32" s="171" t="s">
        <v>26</v>
      </c>
      <c r="B32" s="24" t="s">
        <v>26</v>
      </c>
      <c r="C32" s="168" t="s">
        <v>149</v>
      </c>
      <c r="D32" s="24"/>
    </row>
    <row r="33" ht="18.75" customHeight="1" spans="1:4">
      <c r="A33" s="171" t="s">
        <v>26</v>
      </c>
      <c r="B33" s="24" t="s">
        <v>26</v>
      </c>
      <c r="C33" s="168" t="s">
        <v>150</v>
      </c>
      <c r="D33" s="24"/>
    </row>
    <row r="34" ht="18.75" customHeight="1" spans="1:4">
      <c r="A34" s="171" t="s">
        <v>26</v>
      </c>
      <c r="B34" s="24" t="s">
        <v>26</v>
      </c>
      <c r="C34" s="168" t="s">
        <v>151</v>
      </c>
      <c r="D34" s="24"/>
    </row>
    <row r="35" ht="18.75" customHeight="1" spans="1:4">
      <c r="A35" s="171"/>
      <c r="B35" s="24"/>
      <c r="C35" s="168" t="s">
        <v>152</v>
      </c>
      <c r="D35" s="24"/>
    </row>
    <row r="36" ht="18.75" customHeight="1" spans="1:4">
      <c r="A36" s="171" t="s">
        <v>26</v>
      </c>
      <c r="B36" s="24" t="s">
        <v>26</v>
      </c>
      <c r="C36" s="168" t="s">
        <v>153</v>
      </c>
      <c r="D36" s="24"/>
    </row>
    <row r="37" ht="18.75" customHeight="1" spans="1:4">
      <c r="A37" s="56" t="s">
        <v>154</v>
      </c>
      <c r="B37" s="172">
        <v>4248863.43</v>
      </c>
      <c r="C37" s="173" t="s">
        <v>52</v>
      </c>
      <c r="D37" s="172">
        <v>4248863.43</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4"/>
  <sheetViews>
    <sheetView showZeros="0" workbookViewId="0">
      <pane ySplit="1" topLeftCell="A2" activePane="bottomLeft" state="frozen"/>
      <selection/>
      <selection pane="bottomLeft" activeCell="A1" sqref="A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customHeight="1" spans="1:7">
      <c r="A1" s="1"/>
      <c r="B1" s="1"/>
      <c r="C1" s="1"/>
      <c r="D1" s="1"/>
      <c r="E1" s="1"/>
      <c r="F1" s="1"/>
      <c r="G1" s="1"/>
    </row>
    <row r="2" ht="15" customHeight="1" spans="4:7">
      <c r="D2" s="152"/>
      <c r="F2" s="58"/>
      <c r="G2" s="40" t="s">
        <v>155</v>
      </c>
    </row>
    <row r="3" ht="39" customHeight="1" spans="1:7">
      <c r="A3" s="6" t="str">
        <f>"2025"&amp;"年一般公共预算支出预算表（按功能科目分类）"</f>
        <v>2025年一般公共预算支出预算表（按功能科目分类）</v>
      </c>
      <c r="B3" s="153"/>
      <c r="C3" s="153"/>
      <c r="D3" s="153"/>
      <c r="E3" s="153"/>
      <c r="F3" s="153"/>
      <c r="G3" s="153"/>
    </row>
    <row r="4" ht="18" customHeight="1" spans="1:7">
      <c r="A4" s="154" t="str">
        <f>"单位名称："&amp;"中共临沧市委员会党史研究室"</f>
        <v>单位名称：中共临沧市委员会党史研究室</v>
      </c>
      <c r="B4" s="30"/>
      <c r="C4" s="31"/>
      <c r="D4" s="31"/>
      <c r="E4" s="31"/>
      <c r="F4" s="103"/>
      <c r="G4" s="40" t="s">
        <v>1</v>
      </c>
    </row>
    <row r="5" ht="20.25" customHeight="1" spans="1:7">
      <c r="A5" s="155" t="s">
        <v>156</v>
      </c>
      <c r="B5" s="156"/>
      <c r="C5" s="108" t="s">
        <v>56</v>
      </c>
      <c r="D5" s="131" t="s">
        <v>76</v>
      </c>
      <c r="E5" s="14"/>
      <c r="F5" s="15"/>
      <c r="G5" s="124" t="s">
        <v>77</v>
      </c>
    </row>
    <row r="6" ht="20.25" customHeight="1" spans="1:7">
      <c r="A6" s="157" t="s">
        <v>74</v>
      </c>
      <c r="B6" s="157" t="s">
        <v>75</v>
      </c>
      <c r="C6" s="34"/>
      <c r="D6" s="65" t="s">
        <v>58</v>
      </c>
      <c r="E6" s="65" t="s">
        <v>157</v>
      </c>
      <c r="F6" s="65" t="s">
        <v>158</v>
      </c>
      <c r="G6" s="95"/>
    </row>
    <row r="7" ht="19.5" customHeight="1" spans="1:7">
      <c r="A7" s="157" t="s">
        <v>159</v>
      </c>
      <c r="B7" s="157" t="s">
        <v>160</v>
      </c>
      <c r="C7" s="157" t="s">
        <v>161</v>
      </c>
      <c r="D7" s="65">
        <v>4</v>
      </c>
      <c r="E7" s="158" t="s">
        <v>162</v>
      </c>
      <c r="F7" s="158" t="s">
        <v>163</v>
      </c>
      <c r="G7" s="157" t="s">
        <v>164</v>
      </c>
    </row>
    <row r="8" ht="18" customHeight="1" spans="1:7">
      <c r="A8" s="35" t="s">
        <v>85</v>
      </c>
      <c r="B8" s="35" t="s">
        <v>86</v>
      </c>
      <c r="C8" s="24">
        <v>3109639.12</v>
      </c>
      <c r="D8" s="24">
        <v>2049639.12</v>
      </c>
      <c r="E8" s="24">
        <v>1804288</v>
      </c>
      <c r="F8" s="24">
        <v>245351.12</v>
      </c>
      <c r="G8" s="24">
        <v>1060000</v>
      </c>
    </row>
    <row r="9" ht="18" customHeight="1" spans="1:7">
      <c r="A9" s="119" t="s">
        <v>87</v>
      </c>
      <c r="B9" s="119" t="s">
        <v>88</v>
      </c>
      <c r="C9" s="24">
        <v>3109639.12</v>
      </c>
      <c r="D9" s="24">
        <v>2049639.12</v>
      </c>
      <c r="E9" s="24">
        <v>1804288</v>
      </c>
      <c r="F9" s="24">
        <v>245351.12</v>
      </c>
      <c r="G9" s="24">
        <v>1060000</v>
      </c>
    </row>
    <row r="10" ht="18" customHeight="1" spans="1:7">
      <c r="A10" s="120" t="s">
        <v>89</v>
      </c>
      <c r="B10" s="120" t="s">
        <v>90</v>
      </c>
      <c r="C10" s="24">
        <v>2049639.12</v>
      </c>
      <c r="D10" s="24">
        <v>2049639.12</v>
      </c>
      <c r="E10" s="24">
        <v>1804288</v>
      </c>
      <c r="F10" s="24">
        <v>245351.12</v>
      </c>
      <c r="G10" s="24"/>
    </row>
    <row r="11" ht="18" customHeight="1" spans="1:7">
      <c r="A11" s="120" t="s">
        <v>91</v>
      </c>
      <c r="B11" s="120" t="s">
        <v>92</v>
      </c>
      <c r="C11" s="24">
        <v>1060000</v>
      </c>
      <c r="D11" s="24"/>
      <c r="E11" s="24"/>
      <c r="F11" s="24"/>
      <c r="G11" s="24">
        <v>1060000</v>
      </c>
    </row>
    <row r="12" ht="18" customHeight="1" spans="1:7">
      <c r="A12" s="35" t="s">
        <v>93</v>
      </c>
      <c r="B12" s="35" t="s">
        <v>94</v>
      </c>
      <c r="C12" s="24">
        <v>696419.68</v>
      </c>
      <c r="D12" s="24">
        <v>696419.68</v>
      </c>
      <c r="E12" s="24">
        <v>685619.68</v>
      </c>
      <c r="F12" s="24">
        <v>10800</v>
      </c>
      <c r="G12" s="24"/>
    </row>
    <row r="13" ht="18" customHeight="1" spans="1:7">
      <c r="A13" s="119" t="s">
        <v>95</v>
      </c>
      <c r="B13" s="119" t="s">
        <v>96</v>
      </c>
      <c r="C13" s="24">
        <v>696419.68</v>
      </c>
      <c r="D13" s="24">
        <v>696419.68</v>
      </c>
      <c r="E13" s="24">
        <v>685619.68</v>
      </c>
      <c r="F13" s="24">
        <v>10800</v>
      </c>
      <c r="G13" s="24"/>
    </row>
    <row r="14" ht="18" customHeight="1" spans="1:7">
      <c r="A14" s="120" t="s">
        <v>97</v>
      </c>
      <c r="B14" s="120" t="s">
        <v>98</v>
      </c>
      <c r="C14" s="24">
        <v>435957.6</v>
      </c>
      <c r="D14" s="24">
        <v>435957.6</v>
      </c>
      <c r="E14" s="24">
        <v>425157.6</v>
      </c>
      <c r="F14" s="24">
        <v>10800</v>
      </c>
      <c r="G14" s="24"/>
    </row>
    <row r="15" ht="18" customHeight="1" spans="1:7">
      <c r="A15" s="120" t="s">
        <v>99</v>
      </c>
      <c r="B15" s="120" t="s">
        <v>100</v>
      </c>
      <c r="C15" s="24">
        <v>260462.08</v>
      </c>
      <c r="D15" s="24">
        <v>260462.08</v>
      </c>
      <c r="E15" s="24">
        <v>260462.08</v>
      </c>
      <c r="F15" s="24"/>
      <c r="G15" s="24"/>
    </row>
    <row r="16" ht="18" customHeight="1" spans="1:7">
      <c r="A16" s="35" t="s">
        <v>101</v>
      </c>
      <c r="B16" s="35" t="s">
        <v>102</v>
      </c>
      <c r="C16" s="24">
        <v>211760.47</v>
      </c>
      <c r="D16" s="24">
        <v>211760.47</v>
      </c>
      <c r="E16" s="24">
        <v>211760.47</v>
      </c>
      <c r="F16" s="24"/>
      <c r="G16" s="24"/>
    </row>
    <row r="17" ht="18" customHeight="1" spans="1:7">
      <c r="A17" s="119" t="s">
        <v>103</v>
      </c>
      <c r="B17" s="119" t="s">
        <v>104</v>
      </c>
      <c r="C17" s="24">
        <v>211760.47</v>
      </c>
      <c r="D17" s="24">
        <v>211760.47</v>
      </c>
      <c r="E17" s="24">
        <v>211760.47</v>
      </c>
      <c r="F17" s="24"/>
      <c r="G17" s="24"/>
    </row>
    <row r="18" ht="18" customHeight="1" spans="1:7">
      <c r="A18" s="120" t="s">
        <v>105</v>
      </c>
      <c r="B18" s="120" t="s">
        <v>106</v>
      </c>
      <c r="C18" s="24">
        <v>115580.05</v>
      </c>
      <c r="D18" s="24">
        <v>115580.05</v>
      </c>
      <c r="E18" s="24">
        <v>115580.05</v>
      </c>
      <c r="F18" s="24"/>
      <c r="G18" s="24"/>
    </row>
    <row r="19" ht="18" customHeight="1" spans="1:7">
      <c r="A19" s="120" t="s">
        <v>107</v>
      </c>
      <c r="B19" s="120" t="s">
        <v>108</v>
      </c>
      <c r="C19" s="24">
        <v>84476.64</v>
      </c>
      <c r="D19" s="24">
        <v>84476.64</v>
      </c>
      <c r="E19" s="24">
        <v>84476.64</v>
      </c>
      <c r="F19" s="24"/>
      <c r="G19" s="24"/>
    </row>
    <row r="20" ht="18" customHeight="1" spans="1:7">
      <c r="A20" s="120" t="s">
        <v>109</v>
      </c>
      <c r="B20" s="120" t="s">
        <v>110</v>
      </c>
      <c r="C20" s="24">
        <v>11703.78</v>
      </c>
      <c r="D20" s="24">
        <v>11703.78</v>
      </c>
      <c r="E20" s="24">
        <v>11703.78</v>
      </c>
      <c r="F20" s="24"/>
      <c r="G20" s="24"/>
    </row>
    <row r="21" ht="18" customHeight="1" spans="1:7">
      <c r="A21" s="35" t="s">
        <v>111</v>
      </c>
      <c r="B21" s="35" t="s">
        <v>112</v>
      </c>
      <c r="C21" s="24">
        <v>231044.16</v>
      </c>
      <c r="D21" s="24">
        <v>231044.16</v>
      </c>
      <c r="E21" s="24">
        <v>231044.16</v>
      </c>
      <c r="F21" s="24"/>
      <c r="G21" s="24"/>
    </row>
    <row r="22" ht="18" customHeight="1" spans="1:7">
      <c r="A22" s="119" t="s">
        <v>113</v>
      </c>
      <c r="B22" s="119" t="s">
        <v>114</v>
      </c>
      <c r="C22" s="24">
        <v>231044.16</v>
      </c>
      <c r="D22" s="24">
        <v>231044.16</v>
      </c>
      <c r="E22" s="24">
        <v>231044.16</v>
      </c>
      <c r="F22" s="24"/>
      <c r="G22" s="24"/>
    </row>
    <row r="23" ht="18" customHeight="1" spans="1:7">
      <c r="A23" s="120" t="s">
        <v>115</v>
      </c>
      <c r="B23" s="120" t="s">
        <v>116</v>
      </c>
      <c r="C23" s="24">
        <v>231044.16</v>
      </c>
      <c r="D23" s="24">
        <v>231044.16</v>
      </c>
      <c r="E23" s="24">
        <v>231044.16</v>
      </c>
      <c r="F23" s="24"/>
      <c r="G23" s="24"/>
    </row>
    <row r="24" ht="18" customHeight="1" spans="1:7">
      <c r="A24" s="159" t="s">
        <v>117</v>
      </c>
      <c r="B24" s="160" t="s">
        <v>117</v>
      </c>
      <c r="C24" s="24">
        <v>4248863.43</v>
      </c>
      <c r="D24" s="24">
        <v>3188863.43</v>
      </c>
      <c r="E24" s="24">
        <v>2932712.31</v>
      </c>
      <c r="F24" s="24">
        <v>256151.12</v>
      </c>
      <c r="G24" s="24">
        <v>1060000</v>
      </c>
    </row>
  </sheetData>
  <mergeCells count="7">
    <mergeCell ref="A3:G3"/>
    <mergeCell ref="A4:E4"/>
    <mergeCell ref="A5:B5"/>
    <mergeCell ref="D5:F5"/>
    <mergeCell ref="A24:B24"/>
    <mergeCell ref="C5:C6"/>
    <mergeCell ref="G5:G6"/>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pane ySplit="1" topLeftCell="A2" activePane="bottomLeft" state="frozen"/>
      <selection/>
      <selection pane="bottomLeft" activeCell="A1" sqref="A1"/>
    </sheetView>
  </sheetViews>
  <sheetFormatPr defaultColWidth="9.14285714285714" defaultRowHeight="14.25" customHeight="1" outlineLevelCol="6"/>
  <cols>
    <col min="1" max="1" width="23.5714285714286" customWidth="1"/>
    <col min="2" max="7" width="22.847619047619" customWidth="1"/>
  </cols>
  <sheetData>
    <row r="1" customHeight="1" spans="1:7">
      <c r="A1" s="140"/>
      <c r="B1" s="140"/>
      <c r="C1" s="140"/>
      <c r="D1" s="140"/>
      <c r="E1" s="140"/>
      <c r="F1" s="140"/>
      <c r="G1" s="140"/>
    </row>
    <row r="2" ht="15" customHeight="1" spans="1:7">
      <c r="A2" s="141"/>
      <c r="B2" s="142"/>
      <c r="C2" s="143"/>
      <c r="D2" s="63"/>
      <c r="G2" s="88" t="s">
        <v>165</v>
      </c>
    </row>
    <row r="3" ht="39" customHeight="1" spans="1:7">
      <c r="A3" s="129" t="str">
        <f>"2025"&amp;"年“三公”经费支出预算表"</f>
        <v>2025年“三公”经费支出预算表</v>
      </c>
      <c r="B3" s="52"/>
      <c r="C3" s="52"/>
      <c r="D3" s="52"/>
      <c r="E3" s="52"/>
      <c r="F3" s="52"/>
      <c r="G3" s="52"/>
    </row>
    <row r="4" ht="18.75" customHeight="1" spans="1:7">
      <c r="A4" s="42" t="str">
        <f>"单位名称："&amp;"中共临沧市委员会党史研究室"</f>
        <v>单位名称：中共临沧市委员会党史研究室</v>
      </c>
      <c r="B4" s="142"/>
      <c r="C4" s="143"/>
      <c r="D4" s="63"/>
      <c r="E4" s="31"/>
      <c r="G4" s="88" t="s">
        <v>166</v>
      </c>
    </row>
    <row r="5" ht="18.75" customHeight="1" spans="1:7">
      <c r="A5" s="11" t="s">
        <v>167</v>
      </c>
      <c r="B5" s="11" t="s">
        <v>168</v>
      </c>
      <c r="C5" s="32" t="s">
        <v>169</v>
      </c>
      <c r="D5" s="13" t="s">
        <v>170</v>
      </c>
      <c r="E5" s="14"/>
      <c r="F5" s="15"/>
      <c r="G5" s="32" t="s">
        <v>171</v>
      </c>
    </row>
    <row r="6" ht="18.75" customHeight="1" spans="1:7">
      <c r="A6" s="18"/>
      <c r="B6" s="144"/>
      <c r="C6" s="34"/>
      <c r="D6" s="65" t="s">
        <v>58</v>
      </c>
      <c r="E6" s="65" t="s">
        <v>172</v>
      </c>
      <c r="F6" s="65" t="s">
        <v>173</v>
      </c>
      <c r="G6" s="34"/>
    </row>
    <row r="7" ht="18.75" customHeight="1" spans="1:7">
      <c r="A7" s="145">
        <v>1</v>
      </c>
      <c r="B7" s="146">
        <v>1</v>
      </c>
      <c r="C7" s="147">
        <v>2</v>
      </c>
      <c r="D7" s="148">
        <v>3</v>
      </c>
      <c r="E7" s="148">
        <v>4</v>
      </c>
      <c r="F7" s="148">
        <v>5</v>
      </c>
      <c r="G7" s="147">
        <v>6</v>
      </c>
    </row>
    <row r="8" ht="18.75" customHeight="1" spans="1:7">
      <c r="A8" s="149" t="s">
        <v>56</v>
      </c>
      <c r="B8" s="150">
        <v>32000</v>
      </c>
      <c r="C8" s="150"/>
      <c r="D8" s="150">
        <v>30000</v>
      </c>
      <c r="E8" s="150"/>
      <c r="F8" s="150">
        <v>30000</v>
      </c>
      <c r="G8" s="150">
        <v>2000</v>
      </c>
    </row>
    <row r="9" ht="18.75" customHeight="1" spans="1:7">
      <c r="A9" s="151" t="s">
        <v>174</v>
      </c>
      <c r="B9" s="150"/>
      <c r="C9" s="150"/>
      <c r="D9" s="150"/>
      <c r="E9" s="150"/>
      <c r="F9" s="150"/>
      <c r="G9" s="150"/>
    </row>
    <row r="10" ht="18.75" customHeight="1" spans="1:7">
      <c r="A10" s="151" t="s">
        <v>175</v>
      </c>
      <c r="B10" s="150">
        <v>32000</v>
      </c>
      <c r="C10" s="150"/>
      <c r="D10" s="150">
        <v>30000</v>
      </c>
      <c r="E10" s="150"/>
      <c r="F10" s="150">
        <v>30000</v>
      </c>
      <c r="G10" s="150">
        <v>2000</v>
      </c>
    </row>
    <row r="11" ht="18.75" customHeight="1" spans="1:7">
      <c r="A11" s="151" t="s">
        <v>176</v>
      </c>
      <c r="B11" s="150"/>
      <c r="C11" s="150"/>
      <c r="D11" s="150"/>
      <c r="E11" s="150"/>
      <c r="F11" s="150"/>
      <c r="G11" s="150"/>
    </row>
    <row r="12" ht="18.75" customHeight="1" spans="1:7">
      <c r="A12" s="151" t="s">
        <v>177</v>
      </c>
      <c r="B12" s="150"/>
      <c r="C12" s="150"/>
      <c r="D12" s="150"/>
      <c r="E12" s="150"/>
      <c r="F12" s="150"/>
      <c r="G12" s="150"/>
    </row>
  </sheetData>
  <mergeCells count="7">
    <mergeCell ref="A3:G3"/>
    <mergeCell ref="A4:D4"/>
    <mergeCell ref="D5:F5"/>
    <mergeCell ref="A5:A7"/>
    <mergeCell ref="B5:B6"/>
    <mergeCell ref="C5:C6"/>
    <mergeCell ref="G5:G6"/>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9"/>
  <sheetViews>
    <sheetView showZeros="0" workbookViewId="0">
      <pane ySplit="1" topLeftCell="A2" activePane="bottomLeft" state="frozen"/>
      <selection/>
      <selection pane="bottomLeft" activeCell="A1" sqref="A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27"/>
      <c r="D2" s="128"/>
      <c r="E2" s="128"/>
      <c r="F2" s="128"/>
      <c r="G2" s="128"/>
      <c r="H2" s="68"/>
      <c r="I2" s="68"/>
      <c r="J2" s="68"/>
      <c r="K2" s="68"/>
      <c r="L2" s="68"/>
      <c r="M2" s="68"/>
      <c r="N2" s="31"/>
      <c r="O2" s="31"/>
      <c r="P2" s="31"/>
      <c r="Q2" s="68"/>
      <c r="U2" s="127"/>
      <c r="W2" s="39" t="s">
        <v>178</v>
      </c>
    </row>
    <row r="3" ht="39.75" customHeight="1" spans="1:23">
      <c r="A3" s="129" t="str">
        <f>"2025"&amp;"年部门基本支出预算表"</f>
        <v>2025年部门基本支出预算表</v>
      </c>
      <c r="B3" s="52"/>
      <c r="C3" s="52"/>
      <c r="D3" s="52"/>
      <c r="E3" s="52"/>
      <c r="F3" s="52"/>
      <c r="G3" s="52"/>
      <c r="H3" s="52"/>
      <c r="I3" s="52"/>
      <c r="J3" s="52"/>
      <c r="K3" s="52"/>
      <c r="L3" s="52"/>
      <c r="M3" s="52"/>
      <c r="N3" s="7"/>
      <c r="O3" s="7"/>
      <c r="P3" s="7"/>
      <c r="Q3" s="52"/>
      <c r="R3" s="52"/>
      <c r="S3" s="52"/>
      <c r="T3" s="52"/>
      <c r="U3" s="52"/>
      <c r="V3" s="52"/>
      <c r="W3" s="52"/>
    </row>
    <row r="4" ht="18.75" customHeight="1" spans="1:23">
      <c r="A4" s="8" t="str">
        <f>"单位名称："&amp;"中共临沧市委员会党史研究室"</f>
        <v>单位名称：中共临沧市委员会党史研究室</v>
      </c>
      <c r="B4" s="130"/>
      <c r="C4" s="130"/>
      <c r="D4" s="130"/>
      <c r="E4" s="130"/>
      <c r="F4" s="130"/>
      <c r="G4" s="130"/>
      <c r="H4" s="72"/>
      <c r="I4" s="72"/>
      <c r="J4" s="72"/>
      <c r="K4" s="72"/>
      <c r="L4" s="72"/>
      <c r="M4" s="72"/>
      <c r="N4" s="94"/>
      <c r="O4" s="94"/>
      <c r="P4" s="94"/>
      <c r="Q4" s="72"/>
      <c r="U4" s="127"/>
      <c r="W4" s="39" t="s">
        <v>166</v>
      </c>
    </row>
    <row r="5" ht="18" customHeight="1" spans="1:23">
      <c r="A5" s="11" t="s">
        <v>179</v>
      </c>
      <c r="B5" s="11" t="s">
        <v>180</v>
      </c>
      <c r="C5" s="11" t="s">
        <v>181</v>
      </c>
      <c r="D5" s="11" t="s">
        <v>182</v>
      </c>
      <c r="E5" s="11" t="s">
        <v>183</v>
      </c>
      <c r="F5" s="11" t="s">
        <v>184</v>
      </c>
      <c r="G5" s="11" t="s">
        <v>185</v>
      </c>
      <c r="H5" s="131" t="s">
        <v>186</v>
      </c>
      <c r="I5" s="67" t="s">
        <v>186</v>
      </c>
      <c r="J5" s="67"/>
      <c r="K5" s="67"/>
      <c r="L5" s="67"/>
      <c r="M5" s="67"/>
      <c r="N5" s="14"/>
      <c r="O5" s="14"/>
      <c r="P5" s="14"/>
      <c r="Q5" s="75" t="s">
        <v>62</v>
      </c>
      <c r="R5" s="67" t="s">
        <v>79</v>
      </c>
      <c r="S5" s="67"/>
      <c r="T5" s="67"/>
      <c r="U5" s="67"/>
      <c r="V5" s="67"/>
      <c r="W5" s="137"/>
    </row>
    <row r="6" ht="18" customHeight="1" spans="1:23">
      <c r="A6" s="16"/>
      <c r="B6" s="126"/>
      <c r="C6" s="16"/>
      <c r="D6" s="16"/>
      <c r="E6" s="16"/>
      <c r="F6" s="16"/>
      <c r="G6" s="16"/>
      <c r="H6" s="108" t="s">
        <v>187</v>
      </c>
      <c r="I6" s="131" t="s">
        <v>59</v>
      </c>
      <c r="J6" s="67"/>
      <c r="K6" s="67"/>
      <c r="L6" s="67"/>
      <c r="M6" s="137"/>
      <c r="N6" s="13" t="s">
        <v>188</v>
      </c>
      <c r="O6" s="14"/>
      <c r="P6" s="15"/>
      <c r="Q6" s="11" t="s">
        <v>62</v>
      </c>
      <c r="R6" s="131" t="s">
        <v>79</v>
      </c>
      <c r="S6" s="75" t="s">
        <v>65</v>
      </c>
      <c r="T6" s="67" t="s">
        <v>79</v>
      </c>
      <c r="U6" s="75" t="s">
        <v>67</v>
      </c>
      <c r="V6" s="75" t="s">
        <v>68</v>
      </c>
      <c r="W6" s="139" t="s">
        <v>69</v>
      </c>
    </row>
    <row r="7" ht="18.75" customHeight="1" spans="1:23">
      <c r="A7" s="33"/>
      <c r="B7" s="33"/>
      <c r="C7" s="33"/>
      <c r="D7" s="33"/>
      <c r="E7" s="33"/>
      <c r="F7" s="33"/>
      <c r="G7" s="33"/>
      <c r="H7" s="33"/>
      <c r="I7" s="138" t="s">
        <v>189</v>
      </c>
      <c r="J7" s="11" t="s">
        <v>190</v>
      </c>
      <c r="K7" s="11" t="s">
        <v>191</v>
      </c>
      <c r="L7" s="11" t="s">
        <v>192</v>
      </c>
      <c r="M7" s="11" t="s">
        <v>193</v>
      </c>
      <c r="N7" s="11" t="s">
        <v>59</v>
      </c>
      <c r="O7" s="11" t="s">
        <v>60</v>
      </c>
      <c r="P7" s="11" t="s">
        <v>61</v>
      </c>
      <c r="Q7" s="33"/>
      <c r="R7" s="11" t="s">
        <v>58</v>
      </c>
      <c r="S7" s="11" t="s">
        <v>65</v>
      </c>
      <c r="T7" s="11" t="s">
        <v>194</v>
      </c>
      <c r="U7" s="11" t="s">
        <v>67</v>
      </c>
      <c r="V7" s="11" t="s">
        <v>68</v>
      </c>
      <c r="W7" s="11" t="s">
        <v>69</v>
      </c>
    </row>
    <row r="8" ht="37.5" customHeight="1" spans="1:23">
      <c r="A8" s="111"/>
      <c r="B8" s="111"/>
      <c r="C8" s="111"/>
      <c r="D8" s="111"/>
      <c r="E8" s="111"/>
      <c r="F8" s="111"/>
      <c r="G8" s="111"/>
      <c r="H8" s="111"/>
      <c r="I8" s="93"/>
      <c r="J8" s="18" t="s">
        <v>195</v>
      </c>
      <c r="K8" s="18" t="s">
        <v>191</v>
      </c>
      <c r="L8" s="18" t="s">
        <v>192</v>
      </c>
      <c r="M8" s="18" t="s">
        <v>193</v>
      </c>
      <c r="N8" s="18" t="s">
        <v>191</v>
      </c>
      <c r="O8" s="18" t="s">
        <v>192</v>
      </c>
      <c r="P8" s="18" t="s">
        <v>193</v>
      </c>
      <c r="Q8" s="18" t="s">
        <v>62</v>
      </c>
      <c r="R8" s="18" t="s">
        <v>58</v>
      </c>
      <c r="S8" s="18" t="s">
        <v>65</v>
      </c>
      <c r="T8" s="18" t="s">
        <v>194</v>
      </c>
      <c r="U8" s="18" t="s">
        <v>67</v>
      </c>
      <c r="V8" s="18" t="s">
        <v>68</v>
      </c>
      <c r="W8" s="18" t="s">
        <v>69</v>
      </c>
    </row>
    <row r="9" ht="19.5" customHeight="1" spans="1:23">
      <c r="A9" s="132">
        <v>1</v>
      </c>
      <c r="B9" s="132">
        <v>2</v>
      </c>
      <c r="C9" s="132">
        <v>3</v>
      </c>
      <c r="D9" s="132">
        <v>4</v>
      </c>
      <c r="E9" s="132">
        <v>5</v>
      </c>
      <c r="F9" s="132">
        <v>6</v>
      </c>
      <c r="G9" s="132">
        <v>7</v>
      </c>
      <c r="H9" s="132">
        <v>8</v>
      </c>
      <c r="I9" s="132">
        <v>9</v>
      </c>
      <c r="J9" s="132">
        <v>10</v>
      </c>
      <c r="K9" s="132">
        <v>11</v>
      </c>
      <c r="L9" s="132">
        <v>12</v>
      </c>
      <c r="M9" s="132">
        <v>13</v>
      </c>
      <c r="N9" s="132">
        <v>14</v>
      </c>
      <c r="O9" s="132">
        <v>15</v>
      </c>
      <c r="P9" s="132">
        <v>16</v>
      </c>
      <c r="Q9" s="132">
        <v>17</v>
      </c>
      <c r="R9" s="132">
        <v>18</v>
      </c>
      <c r="S9" s="132">
        <v>19</v>
      </c>
      <c r="T9" s="132">
        <v>20</v>
      </c>
      <c r="U9" s="132">
        <v>21</v>
      </c>
      <c r="V9" s="132">
        <v>22</v>
      </c>
      <c r="W9" s="132">
        <v>23</v>
      </c>
    </row>
    <row r="10" ht="21" customHeight="1" spans="1:23">
      <c r="A10" s="133" t="s">
        <v>71</v>
      </c>
      <c r="B10" s="133"/>
      <c r="C10" s="133"/>
      <c r="D10" s="133"/>
      <c r="E10" s="133"/>
      <c r="F10" s="133"/>
      <c r="G10" s="133"/>
      <c r="H10" s="24">
        <v>3188863.43</v>
      </c>
      <c r="I10" s="24">
        <v>3188863.43</v>
      </c>
      <c r="J10" s="24"/>
      <c r="K10" s="24"/>
      <c r="L10" s="24">
        <v>3188863.43</v>
      </c>
      <c r="M10" s="24"/>
      <c r="N10" s="24"/>
      <c r="O10" s="24"/>
      <c r="P10" s="24"/>
      <c r="Q10" s="24"/>
      <c r="R10" s="24"/>
      <c r="S10" s="24"/>
      <c r="T10" s="24"/>
      <c r="U10" s="24"/>
      <c r="V10" s="24"/>
      <c r="W10" s="24"/>
    </row>
    <row r="11" ht="21" customHeight="1" spans="1:23">
      <c r="A11" s="134" t="s">
        <v>71</v>
      </c>
      <c r="B11" s="22"/>
      <c r="C11" s="22"/>
      <c r="D11" s="22"/>
      <c r="E11" s="22"/>
      <c r="F11" s="22"/>
      <c r="G11" s="22"/>
      <c r="H11" s="24">
        <v>3188863.43</v>
      </c>
      <c r="I11" s="24">
        <v>3188863.43</v>
      </c>
      <c r="J11" s="24"/>
      <c r="K11" s="24"/>
      <c r="L11" s="24">
        <v>3188863.43</v>
      </c>
      <c r="M11" s="24"/>
      <c r="N11" s="24"/>
      <c r="O11" s="24"/>
      <c r="P11" s="24"/>
      <c r="Q11" s="24"/>
      <c r="R11" s="24"/>
      <c r="S11" s="24"/>
      <c r="T11" s="24"/>
      <c r="U11" s="24"/>
      <c r="V11" s="24"/>
      <c r="W11" s="24"/>
    </row>
    <row r="12" ht="21" customHeight="1" spans="1:23">
      <c r="A12" s="134" t="s">
        <v>71</v>
      </c>
      <c r="B12" s="22" t="s">
        <v>196</v>
      </c>
      <c r="C12" s="22" t="s">
        <v>197</v>
      </c>
      <c r="D12" s="22" t="s">
        <v>89</v>
      </c>
      <c r="E12" s="22" t="s">
        <v>90</v>
      </c>
      <c r="F12" s="22" t="s">
        <v>198</v>
      </c>
      <c r="G12" s="22" t="s">
        <v>199</v>
      </c>
      <c r="H12" s="24">
        <v>638832</v>
      </c>
      <c r="I12" s="24">
        <v>638832</v>
      </c>
      <c r="J12" s="24"/>
      <c r="K12" s="24"/>
      <c r="L12" s="24">
        <v>638832</v>
      </c>
      <c r="M12" s="24"/>
      <c r="N12" s="24"/>
      <c r="O12" s="24"/>
      <c r="P12" s="24"/>
      <c r="Q12" s="24"/>
      <c r="R12" s="24"/>
      <c r="S12" s="24"/>
      <c r="T12" s="24"/>
      <c r="U12" s="24"/>
      <c r="V12" s="24"/>
      <c r="W12" s="24"/>
    </row>
    <row r="13" ht="21" customHeight="1" spans="1:23">
      <c r="A13" s="134" t="s">
        <v>71</v>
      </c>
      <c r="B13" s="22" t="s">
        <v>196</v>
      </c>
      <c r="C13" s="22" t="s">
        <v>197</v>
      </c>
      <c r="D13" s="22" t="s">
        <v>89</v>
      </c>
      <c r="E13" s="22" t="s">
        <v>90</v>
      </c>
      <c r="F13" s="22" t="s">
        <v>200</v>
      </c>
      <c r="G13" s="22" t="s">
        <v>201</v>
      </c>
      <c r="H13" s="24">
        <v>814740</v>
      </c>
      <c r="I13" s="24">
        <v>814740</v>
      </c>
      <c r="J13" s="24"/>
      <c r="K13" s="24"/>
      <c r="L13" s="24">
        <v>814740</v>
      </c>
      <c r="M13" s="24"/>
      <c r="N13" s="24"/>
      <c r="O13" s="24"/>
      <c r="P13" s="24"/>
      <c r="Q13" s="24"/>
      <c r="R13" s="24"/>
      <c r="S13" s="24"/>
      <c r="T13" s="24"/>
      <c r="U13" s="24"/>
      <c r="V13" s="24"/>
      <c r="W13" s="24"/>
    </row>
    <row r="14" ht="21" customHeight="1" spans="1:23">
      <c r="A14" s="134" t="s">
        <v>71</v>
      </c>
      <c r="B14" s="22" t="s">
        <v>196</v>
      </c>
      <c r="C14" s="22" t="s">
        <v>197</v>
      </c>
      <c r="D14" s="22" t="s">
        <v>89</v>
      </c>
      <c r="E14" s="22" t="s">
        <v>90</v>
      </c>
      <c r="F14" s="22" t="s">
        <v>202</v>
      </c>
      <c r="G14" s="22" t="s">
        <v>203</v>
      </c>
      <c r="H14" s="24">
        <v>53236</v>
      </c>
      <c r="I14" s="24">
        <v>53236</v>
      </c>
      <c r="J14" s="24"/>
      <c r="K14" s="24"/>
      <c r="L14" s="24">
        <v>53236</v>
      </c>
      <c r="M14" s="24"/>
      <c r="N14" s="24"/>
      <c r="O14" s="24"/>
      <c r="P14" s="24"/>
      <c r="Q14" s="24"/>
      <c r="R14" s="24"/>
      <c r="S14" s="24"/>
      <c r="T14" s="24"/>
      <c r="U14" s="24"/>
      <c r="V14" s="24"/>
      <c r="W14" s="24"/>
    </row>
    <row r="15" ht="21" customHeight="1" spans="1:23">
      <c r="A15" s="134" t="s">
        <v>71</v>
      </c>
      <c r="B15" s="22" t="s">
        <v>204</v>
      </c>
      <c r="C15" s="22" t="s">
        <v>205</v>
      </c>
      <c r="D15" s="22" t="s">
        <v>89</v>
      </c>
      <c r="E15" s="22" t="s">
        <v>90</v>
      </c>
      <c r="F15" s="22" t="s">
        <v>202</v>
      </c>
      <c r="G15" s="22" t="s">
        <v>203</v>
      </c>
      <c r="H15" s="24">
        <v>297480</v>
      </c>
      <c r="I15" s="24">
        <v>297480</v>
      </c>
      <c r="J15" s="24"/>
      <c r="K15" s="24"/>
      <c r="L15" s="24">
        <v>297480</v>
      </c>
      <c r="M15" s="24"/>
      <c r="N15" s="24"/>
      <c r="O15" s="24"/>
      <c r="P15" s="24"/>
      <c r="Q15" s="24"/>
      <c r="R15" s="24"/>
      <c r="S15" s="24"/>
      <c r="T15" s="24"/>
      <c r="U15" s="24"/>
      <c r="V15" s="24"/>
      <c r="W15" s="24"/>
    </row>
    <row r="16" ht="21" customHeight="1" spans="1:23">
      <c r="A16" s="134" t="s">
        <v>71</v>
      </c>
      <c r="B16" s="22" t="s">
        <v>206</v>
      </c>
      <c r="C16" s="22" t="s">
        <v>207</v>
      </c>
      <c r="D16" s="22" t="s">
        <v>99</v>
      </c>
      <c r="E16" s="22" t="s">
        <v>100</v>
      </c>
      <c r="F16" s="22" t="s">
        <v>208</v>
      </c>
      <c r="G16" s="22" t="s">
        <v>209</v>
      </c>
      <c r="H16" s="24">
        <v>260462.08</v>
      </c>
      <c r="I16" s="24">
        <v>260462.08</v>
      </c>
      <c r="J16" s="24"/>
      <c r="K16" s="24"/>
      <c r="L16" s="24">
        <v>260462.08</v>
      </c>
      <c r="M16" s="24"/>
      <c r="N16" s="24"/>
      <c r="O16" s="24"/>
      <c r="P16" s="24"/>
      <c r="Q16" s="24"/>
      <c r="R16" s="24"/>
      <c r="S16" s="24"/>
      <c r="T16" s="24"/>
      <c r="U16" s="24"/>
      <c r="V16" s="24"/>
      <c r="W16" s="24"/>
    </row>
    <row r="17" ht="21" customHeight="1" spans="1:23">
      <c r="A17" s="134" t="s">
        <v>71</v>
      </c>
      <c r="B17" s="22" t="s">
        <v>206</v>
      </c>
      <c r="C17" s="22" t="s">
        <v>207</v>
      </c>
      <c r="D17" s="22" t="s">
        <v>99</v>
      </c>
      <c r="E17" s="22" t="s">
        <v>100</v>
      </c>
      <c r="F17" s="22" t="s">
        <v>208</v>
      </c>
      <c r="G17" s="22" t="s">
        <v>209</v>
      </c>
      <c r="H17" s="24"/>
      <c r="I17" s="24"/>
      <c r="J17" s="24"/>
      <c r="K17" s="24"/>
      <c r="L17" s="24"/>
      <c r="M17" s="24"/>
      <c r="N17" s="24"/>
      <c r="O17" s="24"/>
      <c r="P17" s="24"/>
      <c r="Q17" s="24"/>
      <c r="R17" s="24"/>
      <c r="S17" s="24"/>
      <c r="T17" s="24"/>
      <c r="U17" s="24"/>
      <c r="V17" s="24"/>
      <c r="W17" s="24"/>
    </row>
    <row r="18" ht="21" customHeight="1" spans="1:23">
      <c r="A18" s="134" t="s">
        <v>71</v>
      </c>
      <c r="B18" s="22" t="s">
        <v>206</v>
      </c>
      <c r="C18" s="22" t="s">
        <v>207</v>
      </c>
      <c r="D18" s="22" t="s">
        <v>210</v>
      </c>
      <c r="E18" s="22" t="s">
        <v>211</v>
      </c>
      <c r="F18" s="22" t="s">
        <v>212</v>
      </c>
      <c r="G18" s="22" t="s">
        <v>213</v>
      </c>
      <c r="H18" s="24"/>
      <c r="I18" s="24"/>
      <c r="J18" s="24"/>
      <c r="K18" s="24"/>
      <c r="L18" s="24"/>
      <c r="M18" s="24"/>
      <c r="N18" s="24"/>
      <c r="O18" s="24"/>
      <c r="P18" s="24"/>
      <c r="Q18" s="24"/>
      <c r="R18" s="24"/>
      <c r="S18" s="24"/>
      <c r="T18" s="24"/>
      <c r="U18" s="24"/>
      <c r="V18" s="24"/>
      <c r="W18" s="24"/>
    </row>
    <row r="19" ht="21" customHeight="1" spans="1:23">
      <c r="A19" s="134" t="s">
        <v>71</v>
      </c>
      <c r="B19" s="22" t="s">
        <v>206</v>
      </c>
      <c r="C19" s="22" t="s">
        <v>207</v>
      </c>
      <c r="D19" s="22" t="s">
        <v>105</v>
      </c>
      <c r="E19" s="22" t="s">
        <v>106</v>
      </c>
      <c r="F19" s="22" t="s">
        <v>214</v>
      </c>
      <c r="G19" s="22" t="s">
        <v>215</v>
      </c>
      <c r="H19" s="24">
        <v>115580.05</v>
      </c>
      <c r="I19" s="24">
        <v>115580.05</v>
      </c>
      <c r="J19" s="24"/>
      <c r="K19" s="24"/>
      <c r="L19" s="24">
        <v>115580.05</v>
      </c>
      <c r="M19" s="24"/>
      <c r="N19" s="24"/>
      <c r="O19" s="24"/>
      <c r="P19" s="24"/>
      <c r="Q19" s="24"/>
      <c r="R19" s="24"/>
      <c r="S19" s="24"/>
      <c r="T19" s="24"/>
      <c r="U19" s="24"/>
      <c r="V19" s="24"/>
      <c r="W19" s="24"/>
    </row>
    <row r="20" ht="21" customHeight="1" spans="1:23">
      <c r="A20" s="134" t="s">
        <v>71</v>
      </c>
      <c r="B20" s="22" t="s">
        <v>206</v>
      </c>
      <c r="C20" s="22" t="s">
        <v>207</v>
      </c>
      <c r="D20" s="22" t="s">
        <v>216</v>
      </c>
      <c r="E20" s="22" t="s">
        <v>217</v>
      </c>
      <c r="F20" s="22" t="s">
        <v>214</v>
      </c>
      <c r="G20" s="22" t="s">
        <v>215</v>
      </c>
      <c r="H20" s="24"/>
      <c r="I20" s="24"/>
      <c r="J20" s="24"/>
      <c r="K20" s="24"/>
      <c r="L20" s="24"/>
      <c r="M20" s="24"/>
      <c r="N20" s="24"/>
      <c r="O20" s="24"/>
      <c r="P20" s="24"/>
      <c r="Q20" s="24"/>
      <c r="R20" s="24"/>
      <c r="S20" s="24"/>
      <c r="T20" s="24"/>
      <c r="U20" s="24"/>
      <c r="V20" s="24"/>
      <c r="W20" s="24"/>
    </row>
    <row r="21" ht="21" customHeight="1" spans="1:23">
      <c r="A21" s="134" t="s">
        <v>71</v>
      </c>
      <c r="B21" s="22" t="s">
        <v>206</v>
      </c>
      <c r="C21" s="22" t="s">
        <v>207</v>
      </c>
      <c r="D21" s="22" t="s">
        <v>216</v>
      </c>
      <c r="E21" s="22" t="s">
        <v>217</v>
      </c>
      <c r="F21" s="22" t="s">
        <v>214</v>
      </c>
      <c r="G21" s="22" t="s">
        <v>215</v>
      </c>
      <c r="H21" s="24"/>
      <c r="I21" s="24"/>
      <c r="J21" s="24"/>
      <c r="K21" s="24"/>
      <c r="L21" s="24"/>
      <c r="M21" s="24"/>
      <c r="N21" s="24"/>
      <c r="O21" s="24"/>
      <c r="P21" s="24"/>
      <c r="Q21" s="24"/>
      <c r="R21" s="24"/>
      <c r="S21" s="24"/>
      <c r="T21" s="24"/>
      <c r="U21" s="24"/>
      <c r="V21" s="24"/>
      <c r="W21" s="24"/>
    </row>
    <row r="22" ht="21" customHeight="1" spans="1:23">
      <c r="A22" s="134" t="s">
        <v>71</v>
      </c>
      <c r="B22" s="22" t="s">
        <v>206</v>
      </c>
      <c r="C22" s="22" t="s">
        <v>207</v>
      </c>
      <c r="D22" s="22" t="s">
        <v>107</v>
      </c>
      <c r="E22" s="22" t="s">
        <v>108</v>
      </c>
      <c r="F22" s="22" t="s">
        <v>218</v>
      </c>
      <c r="G22" s="22" t="s">
        <v>219</v>
      </c>
      <c r="H22" s="24">
        <v>84476.64</v>
      </c>
      <c r="I22" s="24">
        <v>84476.64</v>
      </c>
      <c r="J22" s="24"/>
      <c r="K22" s="24"/>
      <c r="L22" s="24">
        <v>84476.64</v>
      </c>
      <c r="M22" s="24"/>
      <c r="N22" s="24"/>
      <c r="O22" s="24"/>
      <c r="P22" s="24"/>
      <c r="Q22" s="24"/>
      <c r="R22" s="24"/>
      <c r="S22" s="24"/>
      <c r="T22" s="24"/>
      <c r="U22" s="24"/>
      <c r="V22" s="24"/>
      <c r="W22" s="24"/>
    </row>
    <row r="23" ht="21" customHeight="1" spans="1:23">
      <c r="A23" s="134" t="s">
        <v>71</v>
      </c>
      <c r="B23" s="22" t="s">
        <v>206</v>
      </c>
      <c r="C23" s="22" t="s">
        <v>207</v>
      </c>
      <c r="D23" s="22" t="s">
        <v>107</v>
      </c>
      <c r="E23" s="22" t="s">
        <v>108</v>
      </c>
      <c r="F23" s="22" t="s">
        <v>218</v>
      </c>
      <c r="G23" s="22" t="s">
        <v>219</v>
      </c>
      <c r="H23" s="24"/>
      <c r="I23" s="24"/>
      <c r="J23" s="24"/>
      <c r="K23" s="24"/>
      <c r="L23" s="24"/>
      <c r="M23" s="24"/>
      <c r="N23" s="24"/>
      <c r="O23" s="24"/>
      <c r="P23" s="24"/>
      <c r="Q23" s="24"/>
      <c r="R23" s="24"/>
      <c r="S23" s="24"/>
      <c r="T23" s="24"/>
      <c r="U23" s="24"/>
      <c r="V23" s="24"/>
      <c r="W23" s="24"/>
    </row>
    <row r="24" ht="21" customHeight="1" spans="1:23">
      <c r="A24" s="134" t="s">
        <v>71</v>
      </c>
      <c r="B24" s="22" t="s">
        <v>206</v>
      </c>
      <c r="C24" s="22" t="s">
        <v>207</v>
      </c>
      <c r="D24" s="22" t="s">
        <v>109</v>
      </c>
      <c r="E24" s="22" t="s">
        <v>110</v>
      </c>
      <c r="F24" s="22" t="s">
        <v>220</v>
      </c>
      <c r="G24" s="22" t="s">
        <v>221</v>
      </c>
      <c r="H24" s="24">
        <v>3255.78</v>
      </c>
      <c r="I24" s="24">
        <v>3255.78</v>
      </c>
      <c r="J24" s="24"/>
      <c r="K24" s="24"/>
      <c r="L24" s="24">
        <v>3255.78</v>
      </c>
      <c r="M24" s="24"/>
      <c r="N24" s="24"/>
      <c r="O24" s="24"/>
      <c r="P24" s="24"/>
      <c r="Q24" s="24"/>
      <c r="R24" s="24"/>
      <c r="S24" s="24"/>
      <c r="T24" s="24"/>
      <c r="U24" s="24"/>
      <c r="V24" s="24"/>
      <c r="W24" s="24"/>
    </row>
    <row r="25" ht="21" customHeight="1" spans="1:23">
      <c r="A25" s="134" t="s">
        <v>71</v>
      </c>
      <c r="B25" s="22" t="s">
        <v>206</v>
      </c>
      <c r="C25" s="22" t="s">
        <v>207</v>
      </c>
      <c r="D25" s="22" t="s">
        <v>109</v>
      </c>
      <c r="E25" s="22" t="s">
        <v>110</v>
      </c>
      <c r="F25" s="22" t="s">
        <v>220</v>
      </c>
      <c r="G25" s="22" t="s">
        <v>221</v>
      </c>
      <c r="H25" s="24"/>
      <c r="I25" s="24"/>
      <c r="J25" s="24"/>
      <c r="K25" s="24"/>
      <c r="L25" s="24"/>
      <c r="M25" s="24"/>
      <c r="N25" s="24"/>
      <c r="O25" s="24"/>
      <c r="P25" s="24"/>
      <c r="Q25" s="24"/>
      <c r="R25" s="24"/>
      <c r="S25" s="24"/>
      <c r="T25" s="24"/>
      <c r="U25" s="24"/>
      <c r="V25" s="24"/>
      <c r="W25" s="24"/>
    </row>
    <row r="26" ht="21" customHeight="1" spans="1:23">
      <c r="A26" s="134" t="s">
        <v>71</v>
      </c>
      <c r="B26" s="22" t="s">
        <v>206</v>
      </c>
      <c r="C26" s="22" t="s">
        <v>207</v>
      </c>
      <c r="D26" s="22" t="s">
        <v>109</v>
      </c>
      <c r="E26" s="22" t="s">
        <v>110</v>
      </c>
      <c r="F26" s="22" t="s">
        <v>220</v>
      </c>
      <c r="G26" s="22" t="s">
        <v>221</v>
      </c>
      <c r="H26" s="24"/>
      <c r="I26" s="24"/>
      <c r="J26" s="24"/>
      <c r="K26" s="24"/>
      <c r="L26" s="24"/>
      <c r="M26" s="24"/>
      <c r="N26" s="24"/>
      <c r="O26" s="24"/>
      <c r="P26" s="24"/>
      <c r="Q26" s="24"/>
      <c r="R26" s="24"/>
      <c r="S26" s="24"/>
      <c r="T26" s="24"/>
      <c r="U26" s="24"/>
      <c r="V26" s="24"/>
      <c r="W26" s="24"/>
    </row>
    <row r="27" ht="21" customHeight="1" spans="1:23">
      <c r="A27" s="134" t="s">
        <v>71</v>
      </c>
      <c r="B27" s="22" t="s">
        <v>206</v>
      </c>
      <c r="C27" s="22" t="s">
        <v>207</v>
      </c>
      <c r="D27" s="22" t="s">
        <v>109</v>
      </c>
      <c r="E27" s="22" t="s">
        <v>110</v>
      </c>
      <c r="F27" s="22" t="s">
        <v>220</v>
      </c>
      <c r="G27" s="22" t="s">
        <v>221</v>
      </c>
      <c r="H27" s="24">
        <v>8448</v>
      </c>
      <c r="I27" s="24">
        <v>8448</v>
      </c>
      <c r="J27" s="24"/>
      <c r="K27" s="24"/>
      <c r="L27" s="24">
        <v>8448</v>
      </c>
      <c r="M27" s="24"/>
      <c r="N27" s="24"/>
      <c r="O27" s="24"/>
      <c r="P27" s="24"/>
      <c r="Q27" s="24"/>
      <c r="R27" s="24"/>
      <c r="S27" s="24"/>
      <c r="T27" s="24"/>
      <c r="U27" s="24"/>
      <c r="V27" s="24"/>
      <c r="W27" s="24"/>
    </row>
    <row r="28" ht="21" customHeight="1" spans="1:23">
      <c r="A28" s="134" t="s">
        <v>71</v>
      </c>
      <c r="B28" s="22" t="s">
        <v>222</v>
      </c>
      <c r="C28" s="22" t="s">
        <v>116</v>
      </c>
      <c r="D28" s="22" t="s">
        <v>115</v>
      </c>
      <c r="E28" s="22" t="s">
        <v>116</v>
      </c>
      <c r="F28" s="22" t="s">
        <v>223</v>
      </c>
      <c r="G28" s="22" t="s">
        <v>116</v>
      </c>
      <c r="H28" s="24"/>
      <c r="I28" s="24"/>
      <c r="J28" s="24"/>
      <c r="K28" s="24"/>
      <c r="L28" s="24"/>
      <c r="M28" s="24"/>
      <c r="N28" s="24"/>
      <c r="O28" s="24"/>
      <c r="P28" s="24"/>
      <c r="Q28" s="24"/>
      <c r="R28" s="24"/>
      <c r="S28" s="24"/>
      <c r="T28" s="24"/>
      <c r="U28" s="24"/>
      <c r="V28" s="24"/>
      <c r="W28" s="24"/>
    </row>
    <row r="29" ht="21" customHeight="1" spans="1:23">
      <c r="A29" s="134" t="s">
        <v>71</v>
      </c>
      <c r="B29" s="22" t="s">
        <v>222</v>
      </c>
      <c r="C29" s="22" t="s">
        <v>116</v>
      </c>
      <c r="D29" s="22" t="s">
        <v>115</v>
      </c>
      <c r="E29" s="22" t="s">
        <v>116</v>
      </c>
      <c r="F29" s="22" t="s">
        <v>223</v>
      </c>
      <c r="G29" s="22" t="s">
        <v>116</v>
      </c>
      <c r="H29" s="24">
        <v>231044.16</v>
      </c>
      <c r="I29" s="24">
        <v>231044.16</v>
      </c>
      <c r="J29" s="24"/>
      <c r="K29" s="24"/>
      <c r="L29" s="24">
        <v>231044.16</v>
      </c>
      <c r="M29" s="24"/>
      <c r="N29" s="24"/>
      <c r="O29" s="24"/>
      <c r="P29" s="24"/>
      <c r="Q29" s="24"/>
      <c r="R29" s="24"/>
      <c r="S29" s="24"/>
      <c r="T29" s="24"/>
      <c r="U29" s="24"/>
      <c r="V29" s="24"/>
      <c r="W29" s="24"/>
    </row>
    <row r="30" ht="21" customHeight="1" spans="1:23">
      <c r="A30" s="134" t="s">
        <v>71</v>
      </c>
      <c r="B30" s="22" t="s">
        <v>224</v>
      </c>
      <c r="C30" s="22" t="s">
        <v>171</v>
      </c>
      <c r="D30" s="22" t="s">
        <v>89</v>
      </c>
      <c r="E30" s="22" t="s">
        <v>90</v>
      </c>
      <c r="F30" s="22" t="s">
        <v>225</v>
      </c>
      <c r="G30" s="22" t="s">
        <v>171</v>
      </c>
      <c r="H30" s="24">
        <v>2000</v>
      </c>
      <c r="I30" s="24">
        <v>2000</v>
      </c>
      <c r="J30" s="24"/>
      <c r="K30" s="24"/>
      <c r="L30" s="24">
        <v>2000</v>
      </c>
      <c r="M30" s="24"/>
      <c r="N30" s="24"/>
      <c r="O30" s="24"/>
      <c r="P30" s="24"/>
      <c r="Q30" s="24"/>
      <c r="R30" s="24"/>
      <c r="S30" s="24"/>
      <c r="T30" s="24"/>
      <c r="U30" s="24"/>
      <c r="V30" s="24"/>
      <c r="W30" s="24"/>
    </row>
    <row r="31" ht="21" customHeight="1" spans="1:23">
      <c r="A31" s="134" t="s">
        <v>71</v>
      </c>
      <c r="B31" s="22" t="s">
        <v>226</v>
      </c>
      <c r="C31" s="22" t="s">
        <v>227</v>
      </c>
      <c r="D31" s="22" t="s">
        <v>89</v>
      </c>
      <c r="E31" s="22" t="s">
        <v>90</v>
      </c>
      <c r="F31" s="22" t="s">
        <v>228</v>
      </c>
      <c r="G31" s="22" t="s">
        <v>229</v>
      </c>
      <c r="H31" s="24">
        <v>48540</v>
      </c>
      <c r="I31" s="24">
        <v>48540</v>
      </c>
      <c r="J31" s="24"/>
      <c r="K31" s="24"/>
      <c r="L31" s="24">
        <v>48540</v>
      </c>
      <c r="M31" s="24"/>
      <c r="N31" s="24"/>
      <c r="O31" s="24"/>
      <c r="P31" s="24"/>
      <c r="Q31" s="24"/>
      <c r="R31" s="24"/>
      <c r="S31" s="24"/>
      <c r="T31" s="24"/>
      <c r="U31" s="24"/>
      <c r="V31" s="24"/>
      <c r="W31" s="24"/>
    </row>
    <row r="32" ht="21" customHeight="1" spans="1:23">
      <c r="A32" s="134" t="s">
        <v>71</v>
      </c>
      <c r="B32" s="22" t="s">
        <v>230</v>
      </c>
      <c r="C32" s="22" t="s">
        <v>231</v>
      </c>
      <c r="D32" s="22" t="s">
        <v>97</v>
      </c>
      <c r="E32" s="22" t="s">
        <v>98</v>
      </c>
      <c r="F32" s="22" t="s">
        <v>228</v>
      </c>
      <c r="G32" s="22" t="s">
        <v>229</v>
      </c>
      <c r="H32" s="24">
        <v>10800</v>
      </c>
      <c r="I32" s="24">
        <v>10800</v>
      </c>
      <c r="J32" s="24"/>
      <c r="K32" s="24"/>
      <c r="L32" s="24">
        <v>10800</v>
      </c>
      <c r="M32" s="24"/>
      <c r="N32" s="24"/>
      <c r="O32" s="24"/>
      <c r="P32" s="24"/>
      <c r="Q32" s="24"/>
      <c r="R32" s="24"/>
      <c r="S32" s="24"/>
      <c r="T32" s="24"/>
      <c r="U32" s="24"/>
      <c r="V32" s="24"/>
      <c r="W32" s="24"/>
    </row>
    <row r="33" ht="21" customHeight="1" spans="1:23">
      <c r="A33" s="134" t="s">
        <v>71</v>
      </c>
      <c r="B33" s="22" t="s">
        <v>232</v>
      </c>
      <c r="C33" s="22" t="s">
        <v>233</v>
      </c>
      <c r="D33" s="22" t="s">
        <v>89</v>
      </c>
      <c r="E33" s="22" t="s">
        <v>90</v>
      </c>
      <c r="F33" s="22" t="s">
        <v>234</v>
      </c>
      <c r="G33" s="22" t="s">
        <v>235</v>
      </c>
      <c r="H33" s="24">
        <v>9582.48</v>
      </c>
      <c r="I33" s="24">
        <v>9582.48</v>
      </c>
      <c r="J33" s="24"/>
      <c r="K33" s="24"/>
      <c r="L33" s="24">
        <v>9582.48</v>
      </c>
      <c r="M33" s="24"/>
      <c r="N33" s="24"/>
      <c r="O33" s="24"/>
      <c r="P33" s="24"/>
      <c r="Q33" s="24"/>
      <c r="R33" s="24"/>
      <c r="S33" s="24"/>
      <c r="T33" s="24"/>
      <c r="U33" s="24"/>
      <c r="V33" s="24"/>
      <c r="W33" s="24"/>
    </row>
    <row r="34" ht="21" customHeight="1" spans="1:23">
      <c r="A34" s="134" t="s">
        <v>71</v>
      </c>
      <c r="B34" s="22" t="s">
        <v>236</v>
      </c>
      <c r="C34" s="22" t="s">
        <v>237</v>
      </c>
      <c r="D34" s="22" t="s">
        <v>89</v>
      </c>
      <c r="E34" s="22" t="s">
        <v>90</v>
      </c>
      <c r="F34" s="22" t="s">
        <v>238</v>
      </c>
      <c r="G34" s="22" t="s">
        <v>237</v>
      </c>
      <c r="H34" s="24">
        <v>12776.64</v>
      </c>
      <c r="I34" s="24">
        <v>12776.64</v>
      </c>
      <c r="J34" s="24"/>
      <c r="K34" s="24"/>
      <c r="L34" s="24">
        <v>12776.64</v>
      </c>
      <c r="M34" s="24"/>
      <c r="N34" s="24"/>
      <c r="O34" s="24"/>
      <c r="P34" s="24"/>
      <c r="Q34" s="24"/>
      <c r="R34" s="24"/>
      <c r="S34" s="24"/>
      <c r="T34" s="24"/>
      <c r="U34" s="24"/>
      <c r="V34" s="24"/>
      <c r="W34" s="24"/>
    </row>
    <row r="35" ht="21" customHeight="1" spans="1:23">
      <c r="A35" s="134" t="s">
        <v>71</v>
      </c>
      <c r="B35" s="22" t="s">
        <v>239</v>
      </c>
      <c r="C35" s="22" t="s">
        <v>240</v>
      </c>
      <c r="D35" s="22" t="s">
        <v>89</v>
      </c>
      <c r="E35" s="22" t="s">
        <v>90</v>
      </c>
      <c r="F35" s="22" t="s">
        <v>241</v>
      </c>
      <c r="G35" s="22" t="s">
        <v>240</v>
      </c>
      <c r="H35" s="24">
        <v>252</v>
      </c>
      <c r="I35" s="24">
        <v>252</v>
      </c>
      <c r="J35" s="24"/>
      <c r="K35" s="24"/>
      <c r="L35" s="24">
        <v>252</v>
      </c>
      <c r="M35" s="24"/>
      <c r="N35" s="24"/>
      <c r="O35" s="24"/>
      <c r="P35" s="24"/>
      <c r="Q35" s="24"/>
      <c r="R35" s="24"/>
      <c r="S35" s="24"/>
      <c r="T35" s="24"/>
      <c r="U35" s="24"/>
      <c r="V35" s="24"/>
      <c r="W35" s="24"/>
    </row>
    <row r="36" ht="21" customHeight="1" spans="1:23">
      <c r="A36" s="134" t="s">
        <v>71</v>
      </c>
      <c r="B36" s="22" t="s">
        <v>242</v>
      </c>
      <c r="C36" s="22" t="s">
        <v>243</v>
      </c>
      <c r="D36" s="22" t="s">
        <v>89</v>
      </c>
      <c r="E36" s="22" t="s">
        <v>90</v>
      </c>
      <c r="F36" s="22" t="s">
        <v>244</v>
      </c>
      <c r="G36" s="22" t="s">
        <v>243</v>
      </c>
      <c r="H36" s="24">
        <v>30000</v>
      </c>
      <c r="I36" s="24">
        <v>30000</v>
      </c>
      <c r="J36" s="24"/>
      <c r="K36" s="24"/>
      <c r="L36" s="24">
        <v>30000</v>
      </c>
      <c r="M36" s="24"/>
      <c r="N36" s="24"/>
      <c r="O36" s="24"/>
      <c r="P36" s="24"/>
      <c r="Q36" s="24"/>
      <c r="R36" s="24"/>
      <c r="S36" s="24"/>
      <c r="T36" s="24"/>
      <c r="U36" s="24"/>
      <c r="V36" s="24"/>
      <c r="W36" s="24"/>
    </row>
    <row r="37" ht="21" customHeight="1" spans="1:23">
      <c r="A37" s="134" t="s">
        <v>71</v>
      </c>
      <c r="B37" s="22" t="s">
        <v>245</v>
      </c>
      <c r="C37" s="22" t="s">
        <v>246</v>
      </c>
      <c r="D37" s="22" t="s">
        <v>89</v>
      </c>
      <c r="E37" s="22" t="s">
        <v>90</v>
      </c>
      <c r="F37" s="22" t="s">
        <v>247</v>
      </c>
      <c r="G37" s="22" t="s">
        <v>248</v>
      </c>
      <c r="H37" s="24">
        <v>142200</v>
      </c>
      <c r="I37" s="24">
        <v>142200</v>
      </c>
      <c r="J37" s="24"/>
      <c r="K37" s="24"/>
      <c r="L37" s="24">
        <v>142200</v>
      </c>
      <c r="M37" s="24"/>
      <c r="N37" s="24"/>
      <c r="O37" s="24"/>
      <c r="P37" s="24"/>
      <c r="Q37" s="24"/>
      <c r="R37" s="24"/>
      <c r="S37" s="24"/>
      <c r="T37" s="24"/>
      <c r="U37" s="24"/>
      <c r="V37" s="24"/>
      <c r="W37" s="24"/>
    </row>
    <row r="38" ht="21" customHeight="1" spans="1:23">
      <c r="A38" s="134" t="s">
        <v>71</v>
      </c>
      <c r="B38" s="22" t="s">
        <v>249</v>
      </c>
      <c r="C38" s="22" t="s">
        <v>250</v>
      </c>
      <c r="D38" s="22" t="s">
        <v>97</v>
      </c>
      <c r="E38" s="22" t="s">
        <v>98</v>
      </c>
      <c r="F38" s="22" t="s">
        <v>251</v>
      </c>
      <c r="G38" s="22" t="s">
        <v>252</v>
      </c>
      <c r="H38" s="24">
        <v>425157.6</v>
      </c>
      <c r="I38" s="24">
        <v>425157.6</v>
      </c>
      <c r="J38" s="24"/>
      <c r="K38" s="24"/>
      <c r="L38" s="24">
        <v>425157.6</v>
      </c>
      <c r="M38" s="24"/>
      <c r="N38" s="24"/>
      <c r="O38" s="24"/>
      <c r="P38" s="24"/>
      <c r="Q38" s="24"/>
      <c r="R38" s="24"/>
      <c r="S38" s="24"/>
      <c r="T38" s="24"/>
      <c r="U38" s="24"/>
      <c r="V38" s="24"/>
      <c r="W38" s="24"/>
    </row>
    <row r="39" ht="21" customHeight="1" spans="1:23">
      <c r="A39" s="36" t="s">
        <v>117</v>
      </c>
      <c r="B39" s="135"/>
      <c r="C39" s="135"/>
      <c r="D39" s="135"/>
      <c r="E39" s="135"/>
      <c r="F39" s="135"/>
      <c r="G39" s="136"/>
      <c r="H39" s="24">
        <v>3188863.43</v>
      </c>
      <c r="I39" s="24">
        <v>3188863.43</v>
      </c>
      <c r="J39" s="24"/>
      <c r="K39" s="24"/>
      <c r="L39" s="24">
        <v>3188863.43</v>
      </c>
      <c r="M39" s="24"/>
      <c r="N39" s="24"/>
      <c r="O39" s="24"/>
      <c r="P39" s="24"/>
      <c r="Q39" s="24"/>
      <c r="R39" s="24"/>
      <c r="S39" s="24"/>
      <c r="T39" s="24"/>
      <c r="U39" s="24"/>
      <c r="V39" s="24"/>
      <c r="W39" s="24"/>
    </row>
  </sheetData>
  <mergeCells count="30">
    <mergeCell ref="A3:W3"/>
    <mergeCell ref="A4:G4"/>
    <mergeCell ref="H5:W5"/>
    <mergeCell ref="I6:M6"/>
    <mergeCell ref="N6:P6"/>
    <mergeCell ref="R6:W6"/>
    <mergeCell ref="A39:G39"/>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7"/>
  <sheetViews>
    <sheetView showZeros="0" topLeftCell="G1" workbookViewId="0">
      <pane ySplit="1" topLeftCell="A11" activePane="bottomLeft" state="frozen"/>
      <selection/>
      <selection pane="bottomLeft" activeCell="A1" sqref="A1"/>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40" t="s">
        <v>253</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tr">
        <f>"单位名称："&amp;"中共临沧市委员会党史研究室"</f>
        <v>单位名称：中共临沧市委员会党史研究室</v>
      </c>
      <c r="B4" s="9"/>
      <c r="C4" s="9"/>
      <c r="D4" s="9"/>
      <c r="E4" s="9"/>
      <c r="F4" s="9"/>
      <c r="G4" s="9"/>
      <c r="H4" s="9"/>
      <c r="I4" s="10"/>
      <c r="J4" s="10"/>
      <c r="K4" s="10"/>
      <c r="L4" s="10"/>
      <c r="M4" s="10"/>
      <c r="N4" s="10"/>
      <c r="O4" s="10"/>
      <c r="P4" s="10"/>
      <c r="Q4" s="10"/>
      <c r="R4" s="2"/>
      <c r="S4" s="2"/>
      <c r="T4" s="2"/>
      <c r="U4" s="4"/>
      <c r="V4" s="2"/>
      <c r="W4" s="40" t="s">
        <v>166</v>
      </c>
    </row>
    <row r="5" ht="18.75" customHeight="1" spans="1:23">
      <c r="A5" s="11" t="s">
        <v>254</v>
      </c>
      <c r="B5" s="12" t="s">
        <v>180</v>
      </c>
      <c r="C5" s="11" t="s">
        <v>181</v>
      </c>
      <c r="D5" s="11" t="s">
        <v>255</v>
      </c>
      <c r="E5" s="12" t="s">
        <v>182</v>
      </c>
      <c r="F5" s="12" t="s">
        <v>183</v>
      </c>
      <c r="G5" s="12" t="s">
        <v>256</v>
      </c>
      <c r="H5" s="12" t="s">
        <v>257</v>
      </c>
      <c r="I5" s="32" t="s">
        <v>56</v>
      </c>
      <c r="J5" s="13" t="s">
        <v>258</v>
      </c>
      <c r="K5" s="14"/>
      <c r="L5" s="14"/>
      <c r="M5" s="15"/>
      <c r="N5" s="13" t="s">
        <v>188</v>
      </c>
      <c r="O5" s="14"/>
      <c r="P5" s="15"/>
      <c r="Q5" s="12" t="s">
        <v>62</v>
      </c>
      <c r="R5" s="13" t="s">
        <v>79</v>
      </c>
      <c r="S5" s="14"/>
      <c r="T5" s="14"/>
      <c r="U5" s="14"/>
      <c r="V5" s="14"/>
      <c r="W5" s="15"/>
    </row>
    <row r="6" ht="18.75" customHeight="1" spans="1:23">
      <c r="A6" s="16"/>
      <c r="B6" s="33"/>
      <c r="C6" s="16"/>
      <c r="D6" s="16"/>
      <c r="E6" s="17"/>
      <c r="F6" s="17"/>
      <c r="G6" s="17"/>
      <c r="H6" s="17"/>
      <c r="I6" s="33"/>
      <c r="J6" s="123" t="s">
        <v>59</v>
      </c>
      <c r="K6" s="124"/>
      <c r="L6" s="12" t="s">
        <v>60</v>
      </c>
      <c r="M6" s="12" t="s">
        <v>61</v>
      </c>
      <c r="N6" s="12" t="s">
        <v>59</v>
      </c>
      <c r="O6" s="12" t="s">
        <v>60</v>
      </c>
      <c r="P6" s="12" t="s">
        <v>61</v>
      </c>
      <c r="Q6" s="17"/>
      <c r="R6" s="12" t="s">
        <v>58</v>
      </c>
      <c r="S6" s="11" t="s">
        <v>65</v>
      </c>
      <c r="T6" s="11" t="s">
        <v>194</v>
      </c>
      <c r="U6" s="11" t="s">
        <v>67</v>
      </c>
      <c r="V6" s="11" t="s">
        <v>68</v>
      </c>
      <c r="W6" s="11" t="s">
        <v>69</v>
      </c>
    </row>
    <row r="7" ht="18.75" customHeight="1" spans="1:23">
      <c r="A7" s="33"/>
      <c r="B7" s="33"/>
      <c r="C7" s="33"/>
      <c r="D7" s="33"/>
      <c r="E7" s="33"/>
      <c r="F7" s="33"/>
      <c r="G7" s="33"/>
      <c r="H7" s="33"/>
      <c r="I7" s="33"/>
      <c r="J7" s="125" t="s">
        <v>58</v>
      </c>
      <c r="K7" s="95"/>
      <c r="L7" s="33"/>
      <c r="M7" s="33"/>
      <c r="N7" s="33"/>
      <c r="O7" s="33"/>
      <c r="P7" s="33"/>
      <c r="Q7" s="33"/>
      <c r="R7" s="33"/>
      <c r="S7" s="126"/>
      <c r="T7" s="126"/>
      <c r="U7" s="126"/>
      <c r="V7" s="126"/>
      <c r="W7" s="126"/>
    </row>
    <row r="8" ht="18.75" customHeight="1" spans="1:23">
      <c r="A8" s="18"/>
      <c r="B8" s="34"/>
      <c r="C8" s="18"/>
      <c r="D8" s="18"/>
      <c r="E8" s="19"/>
      <c r="F8" s="19"/>
      <c r="G8" s="19"/>
      <c r="H8" s="19"/>
      <c r="I8" s="34"/>
      <c r="J8" s="47" t="s">
        <v>58</v>
      </c>
      <c r="K8" s="47" t="s">
        <v>259</v>
      </c>
      <c r="L8" s="19"/>
      <c r="M8" s="19"/>
      <c r="N8" s="19"/>
      <c r="O8" s="19"/>
      <c r="P8" s="19"/>
      <c r="Q8" s="19"/>
      <c r="R8" s="19"/>
      <c r="S8" s="19"/>
      <c r="T8" s="19"/>
      <c r="U8" s="34"/>
      <c r="V8" s="19"/>
      <c r="W8" s="19"/>
    </row>
    <row r="9" ht="18.75" customHeight="1" spans="1:23">
      <c r="A9" s="121">
        <v>1</v>
      </c>
      <c r="B9" s="121">
        <v>2</v>
      </c>
      <c r="C9" s="121">
        <v>3</v>
      </c>
      <c r="D9" s="121">
        <v>4</v>
      </c>
      <c r="E9" s="121">
        <v>5</v>
      </c>
      <c r="F9" s="121">
        <v>6</v>
      </c>
      <c r="G9" s="121">
        <v>7</v>
      </c>
      <c r="H9" s="121">
        <v>8</v>
      </c>
      <c r="I9" s="121">
        <v>9</v>
      </c>
      <c r="J9" s="121">
        <v>10</v>
      </c>
      <c r="K9" s="121">
        <v>11</v>
      </c>
      <c r="L9" s="121">
        <v>12</v>
      </c>
      <c r="M9" s="121">
        <v>13</v>
      </c>
      <c r="N9" s="121">
        <v>14</v>
      </c>
      <c r="O9" s="121">
        <v>15</v>
      </c>
      <c r="P9" s="121">
        <v>16</v>
      </c>
      <c r="Q9" s="121">
        <v>17</v>
      </c>
      <c r="R9" s="121">
        <v>18</v>
      </c>
      <c r="S9" s="121">
        <v>19</v>
      </c>
      <c r="T9" s="121">
        <v>20</v>
      </c>
      <c r="U9" s="121">
        <v>21</v>
      </c>
      <c r="V9" s="121">
        <v>22</v>
      </c>
      <c r="W9" s="121">
        <v>23</v>
      </c>
    </row>
    <row r="10" ht="18.75" customHeight="1" spans="1:23">
      <c r="A10" s="22"/>
      <c r="B10" s="22"/>
      <c r="C10" s="22" t="s">
        <v>260</v>
      </c>
      <c r="D10" s="22"/>
      <c r="E10" s="22"/>
      <c r="F10" s="22"/>
      <c r="G10" s="22"/>
      <c r="H10" s="22"/>
      <c r="I10" s="24">
        <v>80000</v>
      </c>
      <c r="J10" s="24">
        <v>80000</v>
      </c>
      <c r="K10" s="24">
        <v>80000</v>
      </c>
      <c r="L10" s="24"/>
      <c r="M10" s="24"/>
      <c r="N10" s="24"/>
      <c r="O10" s="24"/>
      <c r="P10" s="24"/>
      <c r="Q10" s="24"/>
      <c r="R10" s="24"/>
      <c r="S10" s="24"/>
      <c r="T10" s="24"/>
      <c r="U10" s="24"/>
      <c r="V10" s="24"/>
      <c r="W10" s="24"/>
    </row>
    <row r="11" ht="18.75" customHeight="1" spans="1:23">
      <c r="A11" s="122" t="s">
        <v>261</v>
      </c>
      <c r="B11" s="122" t="s">
        <v>262</v>
      </c>
      <c r="C11" s="22" t="s">
        <v>260</v>
      </c>
      <c r="D11" s="122" t="s">
        <v>71</v>
      </c>
      <c r="E11" s="122" t="s">
        <v>91</v>
      </c>
      <c r="F11" s="122" t="s">
        <v>92</v>
      </c>
      <c r="G11" s="122" t="s">
        <v>263</v>
      </c>
      <c r="H11" s="122" t="s">
        <v>264</v>
      </c>
      <c r="I11" s="24">
        <v>80000</v>
      </c>
      <c r="J11" s="24">
        <v>80000</v>
      </c>
      <c r="K11" s="24">
        <v>80000</v>
      </c>
      <c r="L11" s="24"/>
      <c r="M11" s="24"/>
      <c r="N11" s="24"/>
      <c r="O11" s="24"/>
      <c r="P11" s="24"/>
      <c r="Q11" s="24"/>
      <c r="R11" s="24"/>
      <c r="S11" s="24"/>
      <c r="T11" s="24"/>
      <c r="U11" s="24"/>
      <c r="V11" s="24"/>
      <c r="W11" s="24"/>
    </row>
    <row r="12" ht="18.75" customHeight="1" spans="1:23">
      <c r="A12" s="26"/>
      <c r="B12" s="26"/>
      <c r="C12" s="22" t="s">
        <v>265</v>
      </c>
      <c r="D12" s="26"/>
      <c r="E12" s="26"/>
      <c r="F12" s="26"/>
      <c r="G12" s="26"/>
      <c r="H12" s="26"/>
      <c r="I12" s="24">
        <v>200000</v>
      </c>
      <c r="J12" s="24">
        <v>200000</v>
      </c>
      <c r="K12" s="24">
        <v>200000</v>
      </c>
      <c r="L12" s="24"/>
      <c r="M12" s="24"/>
      <c r="N12" s="24"/>
      <c r="O12" s="24"/>
      <c r="P12" s="24"/>
      <c r="Q12" s="24"/>
      <c r="R12" s="24"/>
      <c r="S12" s="24"/>
      <c r="T12" s="24"/>
      <c r="U12" s="24"/>
      <c r="V12" s="24"/>
      <c r="W12" s="24"/>
    </row>
    <row r="13" ht="18.75" customHeight="1" spans="1:23">
      <c r="A13" s="122" t="s">
        <v>266</v>
      </c>
      <c r="B13" s="122" t="s">
        <v>267</v>
      </c>
      <c r="C13" s="22" t="s">
        <v>265</v>
      </c>
      <c r="D13" s="122" t="s">
        <v>71</v>
      </c>
      <c r="E13" s="122" t="s">
        <v>91</v>
      </c>
      <c r="F13" s="122" t="s">
        <v>92</v>
      </c>
      <c r="G13" s="122" t="s">
        <v>228</v>
      </c>
      <c r="H13" s="122" t="s">
        <v>229</v>
      </c>
      <c r="I13" s="24">
        <v>57646</v>
      </c>
      <c r="J13" s="24">
        <v>57646</v>
      </c>
      <c r="K13" s="24">
        <v>57646</v>
      </c>
      <c r="L13" s="24"/>
      <c r="M13" s="24"/>
      <c r="N13" s="24"/>
      <c r="O13" s="24"/>
      <c r="P13" s="24"/>
      <c r="Q13" s="24"/>
      <c r="R13" s="24"/>
      <c r="S13" s="24"/>
      <c r="T13" s="24"/>
      <c r="U13" s="24"/>
      <c r="V13" s="24"/>
      <c r="W13" s="24"/>
    </row>
    <row r="14" ht="18.75" customHeight="1" spans="1:23">
      <c r="A14" s="122" t="s">
        <v>266</v>
      </c>
      <c r="B14" s="122" t="s">
        <v>267</v>
      </c>
      <c r="C14" s="22" t="s">
        <v>265</v>
      </c>
      <c r="D14" s="122" t="s">
        <v>71</v>
      </c>
      <c r="E14" s="122" t="s">
        <v>91</v>
      </c>
      <c r="F14" s="122" t="s">
        <v>92</v>
      </c>
      <c r="G14" s="122" t="s">
        <v>228</v>
      </c>
      <c r="H14" s="122" t="s">
        <v>229</v>
      </c>
      <c r="I14" s="24">
        <v>52354</v>
      </c>
      <c r="J14" s="24">
        <v>52354</v>
      </c>
      <c r="K14" s="24">
        <v>52354</v>
      </c>
      <c r="L14" s="24"/>
      <c r="M14" s="24"/>
      <c r="N14" s="24"/>
      <c r="O14" s="24"/>
      <c r="P14" s="24"/>
      <c r="Q14" s="24"/>
      <c r="R14" s="24"/>
      <c r="S14" s="24"/>
      <c r="T14" s="24"/>
      <c r="U14" s="24"/>
      <c r="V14" s="24"/>
      <c r="W14" s="24"/>
    </row>
    <row r="15" ht="18.75" customHeight="1" spans="1:23">
      <c r="A15" s="122" t="s">
        <v>266</v>
      </c>
      <c r="B15" s="122" t="s">
        <v>267</v>
      </c>
      <c r="C15" s="22" t="s">
        <v>265</v>
      </c>
      <c r="D15" s="122" t="s">
        <v>71</v>
      </c>
      <c r="E15" s="122" t="s">
        <v>91</v>
      </c>
      <c r="F15" s="122" t="s">
        <v>92</v>
      </c>
      <c r="G15" s="122" t="s">
        <v>268</v>
      </c>
      <c r="H15" s="122" t="s">
        <v>269</v>
      </c>
      <c r="I15" s="24">
        <v>3000</v>
      </c>
      <c r="J15" s="24">
        <v>3000</v>
      </c>
      <c r="K15" s="24">
        <v>3000</v>
      </c>
      <c r="L15" s="24"/>
      <c r="M15" s="24"/>
      <c r="N15" s="24"/>
      <c r="O15" s="24"/>
      <c r="P15" s="24"/>
      <c r="Q15" s="24"/>
      <c r="R15" s="24"/>
      <c r="S15" s="24"/>
      <c r="T15" s="24"/>
      <c r="U15" s="24"/>
      <c r="V15" s="24"/>
      <c r="W15" s="24"/>
    </row>
    <row r="16" ht="18.75" customHeight="1" spans="1:23">
      <c r="A16" s="122" t="s">
        <v>266</v>
      </c>
      <c r="B16" s="122" t="s">
        <v>267</v>
      </c>
      <c r="C16" s="22" t="s">
        <v>265</v>
      </c>
      <c r="D16" s="122" t="s">
        <v>71</v>
      </c>
      <c r="E16" s="122" t="s">
        <v>91</v>
      </c>
      <c r="F16" s="122" t="s">
        <v>92</v>
      </c>
      <c r="G16" s="122" t="s">
        <v>234</v>
      </c>
      <c r="H16" s="122" t="s">
        <v>235</v>
      </c>
      <c r="I16" s="24">
        <v>15000</v>
      </c>
      <c r="J16" s="24">
        <v>15000</v>
      </c>
      <c r="K16" s="24">
        <v>15000</v>
      </c>
      <c r="L16" s="24"/>
      <c r="M16" s="24"/>
      <c r="N16" s="24"/>
      <c r="O16" s="24"/>
      <c r="P16" s="24"/>
      <c r="Q16" s="24"/>
      <c r="R16" s="24"/>
      <c r="S16" s="24"/>
      <c r="T16" s="24"/>
      <c r="U16" s="24"/>
      <c r="V16" s="24"/>
      <c r="W16" s="24"/>
    </row>
    <row r="17" ht="18.75" customHeight="1" spans="1:23">
      <c r="A17" s="122" t="s">
        <v>266</v>
      </c>
      <c r="B17" s="122" t="s">
        <v>267</v>
      </c>
      <c r="C17" s="22" t="s">
        <v>265</v>
      </c>
      <c r="D17" s="122" t="s">
        <v>71</v>
      </c>
      <c r="E17" s="122" t="s">
        <v>91</v>
      </c>
      <c r="F17" s="122" t="s">
        <v>92</v>
      </c>
      <c r="G17" s="122" t="s">
        <v>270</v>
      </c>
      <c r="H17" s="122" t="s">
        <v>271</v>
      </c>
      <c r="I17" s="24">
        <v>52000</v>
      </c>
      <c r="J17" s="24">
        <v>52000</v>
      </c>
      <c r="K17" s="24">
        <v>52000</v>
      </c>
      <c r="L17" s="24"/>
      <c r="M17" s="24"/>
      <c r="N17" s="24"/>
      <c r="O17" s="24"/>
      <c r="P17" s="24"/>
      <c r="Q17" s="24"/>
      <c r="R17" s="24"/>
      <c r="S17" s="24"/>
      <c r="T17" s="24"/>
      <c r="U17" s="24"/>
      <c r="V17" s="24"/>
      <c r="W17" s="24"/>
    </row>
    <row r="18" ht="18.75" customHeight="1" spans="1:23">
      <c r="A18" s="122" t="s">
        <v>266</v>
      </c>
      <c r="B18" s="122" t="s">
        <v>267</v>
      </c>
      <c r="C18" s="22" t="s">
        <v>265</v>
      </c>
      <c r="D18" s="122" t="s">
        <v>71</v>
      </c>
      <c r="E18" s="122" t="s">
        <v>91</v>
      </c>
      <c r="F18" s="122" t="s">
        <v>92</v>
      </c>
      <c r="G18" s="122" t="s">
        <v>272</v>
      </c>
      <c r="H18" s="122" t="s">
        <v>273</v>
      </c>
      <c r="I18" s="24">
        <v>20000</v>
      </c>
      <c r="J18" s="24">
        <v>20000</v>
      </c>
      <c r="K18" s="24">
        <v>20000</v>
      </c>
      <c r="L18" s="24"/>
      <c r="M18" s="24"/>
      <c r="N18" s="24"/>
      <c r="O18" s="24"/>
      <c r="P18" s="24"/>
      <c r="Q18" s="24"/>
      <c r="R18" s="24"/>
      <c r="S18" s="24"/>
      <c r="T18" s="24"/>
      <c r="U18" s="24"/>
      <c r="V18" s="24"/>
      <c r="W18" s="24"/>
    </row>
    <row r="19" ht="18.75" customHeight="1" spans="1:23">
      <c r="A19" s="26"/>
      <c r="B19" s="26"/>
      <c r="C19" s="22" t="s">
        <v>274</v>
      </c>
      <c r="D19" s="26"/>
      <c r="E19" s="26"/>
      <c r="F19" s="26"/>
      <c r="G19" s="26"/>
      <c r="H19" s="26"/>
      <c r="I19" s="24">
        <v>230000</v>
      </c>
      <c r="J19" s="24">
        <v>230000</v>
      </c>
      <c r="K19" s="24">
        <v>230000</v>
      </c>
      <c r="L19" s="24"/>
      <c r="M19" s="24"/>
      <c r="N19" s="24"/>
      <c r="O19" s="24"/>
      <c r="P19" s="24"/>
      <c r="Q19" s="24"/>
      <c r="R19" s="24"/>
      <c r="S19" s="24"/>
      <c r="T19" s="24"/>
      <c r="U19" s="24"/>
      <c r="V19" s="24"/>
      <c r="W19" s="24"/>
    </row>
    <row r="20" ht="18.75" customHeight="1" spans="1:23">
      <c r="A20" s="122" t="s">
        <v>266</v>
      </c>
      <c r="B20" s="122" t="s">
        <v>275</v>
      </c>
      <c r="C20" s="22" t="s">
        <v>274</v>
      </c>
      <c r="D20" s="122" t="s">
        <v>71</v>
      </c>
      <c r="E20" s="122" t="s">
        <v>91</v>
      </c>
      <c r="F20" s="122" t="s">
        <v>92</v>
      </c>
      <c r="G20" s="122" t="s">
        <v>228</v>
      </c>
      <c r="H20" s="122" t="s">
        <v>229</v>
      </c>
      <c r="I20" s="24">
        <v>30000</v>
      </c>
      <c r="J20" s="24">
        <v>30000</v>
      </c>
      <c r="K20" s="24">
        <v>30000</v>
      </c>
      <c r="L20" s="24"/>
      <c r="M20" s="24"/>
      <c r="N20" s="24"/>
      <c r="O20" s="24"/>
      <c r="P20" s="24"/>
      <c r="Q20" s="24"/>
      <c r="R20" s="24"/>
      <c r="S20" s="24"/>
      <c r="T20" s="24"/>
      <c r="U20" s="24"/>
      <c r="V20" s="24"/>
      <c r="W20" s="24"/>
    </row>
    <row r="21" ht="18.75" customHeight="1" spans="1:23">
      <c r="A21" s="122" t="s">
        <v>266</v>
      </c>
      <c r="B21" s="122" t="s">
        <v>275</v>
      </c>
      <c r="C21" s="22" t="s">
        <v>274</v>
      </c>
      <c r="D21" s="122" t="s">
        <v>71</v>
      </c>
      <c r="E21" s="122" t="s">
        <v>91</v>
      </c>
      <c r="F21" s="122" t="s">
        <v>92</v>
      </c>
      <c r="G21" s="122" t="s">
        <v>263</v>
      </c>
      <c r="H21" s="122" t="s">
        <v>264</v>
      </c>
      <c r="I21" s="24">
        <v>180000</v>
      </c>
      <c r="J21" s="24">
        <v>180000</v>
      </c>
      <c r="K21" s="24">
        <v>180000</v>
      </c>
      <c r="L21" s="24"/>
      <c r="M21" s="24"/>
      <c r="N21" s="24"/>
      <c r="O21" s="24"/>
      <c r="P21" s="24"/>
      <c r="Q21" s="24"/>
      <c r="R21" s="24"/>
      <c r="S21" s="24"/>
      <c r="T21" s="24"/>
      <c r="U21" s="24"/>
      <c r="V21" s="24"/>
      <c r="W21" s="24"/>
    </row>
    <row r="22" ht="18.75" customHeight="1" spans="1:23">
      <c r="A22" s="122" t="s">
        <v>266</v>
      </c>
      <c r="B22" s="122" t="s">
        <v>275</v>
      </c>
      <c r="C22" s="22" t="s">
        <v>274</v>
      </c>
      <c r="D22" s="122" t="s">
        <v>71</v>
      </c>
      <c r="E22" s="122" t="s">
        <v>91</v>
      </c>
      <c r="F22" s="122" t="s">
        <v>92</v>
      </c>
      <c r="G22" s="122" t="s">
        <v>276</v>
      </c>
      <c r="H22" s="122" t="s">
        <v>277</v>
      </c>
      <c r="I22" s="24">
        <v>20000</v>
      </c>
      <c r="J22" s="24">
        <v>20000</v>
      </c>
      <c r="K22" s="24">
        <v>20000</v>
      </c>
      <c r="L22" s="24"/>
      <c r="M22" s="24"/>
      <c r="N22" s="24"/>
      <c r="O22" s="24"/>
      <c r="P22" s="24"/>
      <c r="Q22" s="24"/>
      <c r="R22" s="24"/>
      <c r="S22" s="24"/>
      <c r="T22" s="24"/>
      <c r="U22" s="24"/>
      <c r="V22" s="24"/>
      <c r="W22" s="24"/>
    </row>
    <row r="23" ht="18.75" customHeight="1" spans="1:23">
      <c r="A23" s="26"/>
      <c r="B23" s="26"/>
      <c r="C23" s="22" t="s">
        <v>278</v>
      </c>
      <c r="D23" s="26"/>
      <c r="E23" s="26"/>
      <c r="F23" s="26"/>
      <c r="G23" s="26"/>
      <c r="H23" s="26"/>
      <c r="I23" s="24">
        <v>100000</v>
      </c>
      <c r="J23" s="24">
        <v>100000</v>
      </c>
      <c r="K23" s="24">
        <v>100000</v>
      </c>
      <c r="L23" s="24"/>
      <c r="M23" s="24"/>
      <c r="N23" s="24"/>
      <c r="O23" s="24"/>
      <c r="P23" s="24"/>
      <c r="Q23" s="24"/>
      <c r="R23" s="24"/>
      <c r="S23" s="24"/>
      <c r="T23" s="24"/>
      <c r="U23" s="24"/>
      <c r="V23" s="24"/>
      <c r="W23" s="24"/>
    </row>
    <row r="24" ht="18.75" customHeight="1" spans="1:23">
      <c r="A24" s="122" t="s">
        <v>261</v>
      </c>
      <c r="B24" s="122" t="s">
        <v>279</v>
      </c>
      <c r="C24" s="22" t="s">
        <v>278</v>
      </c>
      <c r="D24" s="122" t="s">
        <v>71</v>
      </c>
      <c r="E24" s="122" t="s">
        <v>91</v>
      </c>
      <c r="F24" s="122" t="s">
        <v>92</v>
      </c>
      <c r="G24" s="122" t="s">
        <v>270</v>
      </c>
      <c r="H24" s="122" t="s">
        <v>271</v>
      </c>
      <c r="I24" s="24">
        <v>100000</v>
      </c>
      <c r="J24" s="24">
        <v>100000</v>
      </c>
      <c r="K24" s="24">
        <v>100000</v>
      </c>
      <c r="L24" s="24"/>
      <c r="M24" s="24"/>
      <c r="N24" s="24"/>
      <c r="O24" s="24"/>
      <c r="P24" s="24"/>
      <c r="Q24" s="24"/>
      <c r="R24" s="24"/>
      <c r="S24" s="24"/>
      <c r="T24" s="24"/>
      <c r="U24" s="24"/>
      <c r="V24" s="24"/>
      <c r="W24" s="24"/>
    </row>
    <row r="25" ht="18.75" customHeight="1" spans="1:23">
      <c r="A25" s="26"/>
      <c r="B25" s="26"/>
      <c r="C25" s="22" t="s">
        <v>280</v>
      </c>
      <c r="D25" s="26"/>
      <c r="E25" s="26"/>
      <c r="F25" s="26"/>
      <c r="G25" s="26"/>
      <c r="H25" s="26"/>
      <c r="I25" s="24">
        <v>100000</v>
      </c>
      <c r="J25" s="24">
        <v>100000</v>
      </c>
      <c r="K25" s="24">
        <v>100000</v>
      </c>
      <c r="L25" s="24"/>
      <c r="M25" s="24"/>
      <c r="N25" s="24"/>
      <c r="O25" s="24"/>
      <c r="P25" s="24"/>
      <c r="Q25" s="24"/>
      <c r="R25" s="24"/>
      <c r="S25" s="24"/>
      <c r="T25" s="24"/>
      <c r="U25" s="24"/>
      <c r="V25" s="24"/>
      <c r="W25" s="24"/>
    </row>
    <row r="26" ht="18.75" customHeight="1" spans="1:23">
      <c r="A26" s="122" t="s">
        <v>261</v>
      </c>
      <c r="B26" s="122" t="s">
        <v>281</v>
      </c>
      <c r="C26" s="22" t="s">
        <v>280</v>
      </c>
      <c r="D26" s="122" t="s">
        <v>71</v>
      </c>
      <c r="E26" s="122" t="s">
        <v>91</v>
      </c>
      <c r="F26" s="122" t="s">
        <v>92</v>
      </c>
      <c r="G26" s="122" t="s">
        <v>228</v>
      </c>
      <c r="H26" s="122" t="s">
        <v>229</v>
      </c>
      <c r="I26" s="24">
        <v>30000</v>
      </c>
      <c r="J26" s="24">
        <v>30000</v>
      </c>
      <c r="K26" s="24">
        <v>30000</v>
      </c>
      <c r="L26" s="24"/>
      <c r="M26" s="24"/>
      <c r="N26" s="24"/>
      <c r="O26" s="24"/>
      <c r="P26" s="24"/>
      <c r="Q26" s="24"/>
      <c r="R26" s="24"/>
      <c r="S26" s="24"/>
      <c r="T26" s="24"/>
      <c r="U26" s="24"/>
      <c r="V26" s="24"/>
      <c r="W26" s="24"/>
    </row>
    <row r="27" ht="18.75" customHeight="1" spans="1:23">
      <c r="A27" s="122" t="s">
        <v>261</v>
      </c>
      <c r="B27" s="122" t="s">
        <v>281</v>
      </c>
      <c r="C27" s="22" t="s">
        <v>280</v>
      </c>
      <c r="D27" s="122" t="s">
        <v>71</v>
      </c>
      <c r="E27" s="122" t="s">
        <v>91</v>
      </c>
      <c r="F27" s="122" t="s">
        <v>92</v>
      </c>
      <c r="G27" s="122" t="s">
        <v>263</v>
      </c>
      <c r="H27" s="122" t="s">
        <v>264</v>
      </c>
      <c r="I27" s="24">
        <v>40000</v>
      </c>
      <c r="J27" s="24">
        <v>40000</v>
      </c>
      <c r="K27" s="24">
        <v>40000</v>
      </c>
      <c r="L27" s="24"/>
      <c r="M27" s="24"/>
      <c r="N27" s="24"/>
      <c r="O27" s="24"/>
      <c r="P27" s="24"/>
      <c r="Q27" s="24"/>
      <c r="R27" s="24"/>
      <c r="S27" s="24"/>
      <c r="T27" s="24"/>
      <c r="U27" s="24"/>
      <c r="V27" s="24"/>
      <c r="W27" s="24"/>
    </row>
    <row r="28" ht="18.75" customHeight="1" spans="1:23">
      <c r="A28" s="122" t="s">
        <v>261</v>
      </c>
      <c r="B28" s="122" t="s">
        <v>281</v>
      </c>
      <c r="C28" s="22" t="s">
        <v>280</v>
      </c>
      <c r="D28" s="122" t="s">
        <v>71</v>
      </c>
      <c r="E28" s="122" t="s">
        <v>91</v>
      </c>
      <c r="F28" s="122" t="s">
        <v>92</v>
      </c>
      <c r="G28" s="122" t="s">
        <v>276</v>
      </c>
      <c r="H28" s="122" t="s">
        <v>277</v>
      </c>
      <c r="I28" s="24">
        <v>30000</v>
      </c>
      <c r="J28" s="24">
        <v>30000</v>
      </c>
      <c r="K28" s="24">
        <v>30000</v>
      </c>
      <c r="L28" s="24"/>
      <c r="M28" s="24"/>
      <c r="N28" s="24"/>
      <c r="O28" s="24"/>
      <c r="P28" s="24"/>
      <c r="Q28" s="24"/>
      <c r="R28" s="24"/>
      <c r="S28" s="24"/>
      <c r="T28" s="24"/>
      <c r="U28" s="24"/>
      <c r="V28" s="24"/>
      <c r="W28" s="24"/>
    </row>
    <row r="29" ht="18.75" customHeight="1" spans="1:23">
      <c r="A29" s="26"/>
      <c r="B29" s="26"/>
      <c r="C29" s="22" t="s">
        <v>282</v>
      </c>
      <c r="D29" s="26"/>
      <c r="E29" s="26"/>
      <c r="F29" s="26"/>
      <c r="G29" s="26"/>
      <c r="H29" s="26"/>
      <c r="I29" s="24">
        <v>50000</v>
      </c>
      <c r="J29" s="24">
        <v>50000</v>
      </c>
      <c r="K29" s="24">
        <v>50000</v>
      </c>
      <c r="L29" s="24"/>
      <c r="M29" s="24"/>
      <c r="N29" s="24"/>
      <c r="O29" s="24"/>
      <c r="P29" s="24"/>
      <c r="Q29" s="24"/>
      <c r="R29" s="24"/>
      <c r="S29" s="24"/>
      <c r="T29" s="24"/>
      <c r="U29" s="24"/>
      <c r="V29" s="24"/>
      <c r="W29" s="24"/>
    </row>
    <row r="30" ht="18.75" customHeight="1" spans="1:23">
      <c r="A30" s="122" t="s">
        <v>261</v>
      </c>
      <c r="B30" s="122" t="s">
        <v>283</v>
      </c>
      <c r="C30" s="22" t="s">
        <v>282</v>
      </c>
      <c r="D30" s="122" t="s">
        <v>71</v>
      </c>
      <c r="E30" s="122" t="s">
        <v>91</v>
      </c>
      <c r="F30" s="122" t="s">
        <v>92</v>
      </c>
      <c r="G30" s="122" t="s">
        <v>263</v>
      </c>
      <c r="H30" s="122" t="s">
        <v>264</v>
      </c>
      <c r="I30" s="24">
        <v>20000</v>
      </c>
      <c r="J30" s="24">
        <v>20000</v>
      </c>
      <c r="K30" s="24">
        <v>20000</v>
      </c>
      <c r="L30" s="24"/>
      <c r="M30" s="24"/>
      <c r="N30" s="24"/>
      <c r="O30" s="24"/>
      <c r="P30" s="24"/>
      <c r="Q30" s="24"/>
      <c r="R30" s="24"/>
      <c r="S30" s="24"/>
      <c r="T30" s="24"/>
      <c r="U30" s="24"/>
      <c r="V30" s="24"/>
      <c r="W30" s="24"/>
    </row>
    <row r="31" ht="18.75" customHeight="1" spans="1:23">
      <c r="A31" s="122" t="s">
        <v>261</v>
      </c>
      <c r="B31" s="122" t="s">
        <v>283</v>
      </c>
      <c r="C31" s="22" t="s">
        <v>282</v>
      </c>
      <c r="D31" s="122" t="s">
        <v>71</v>
      </c>
      <c r="E31" s="122" t="s">
        <v>91</v>
      </c>
      <c r="F31" s="122" t="s">
        <v>92</v>
      </c>
      <c r="G31" s="122" t="s">
        <v>276</v>
      </c>
      <c r="H31" s="122" t="s">
        <v>277</v>
      </c>
      <c r="I31" s="24">
        <v>30000</v>
      </c>
      <c r="J31" s="24">
        <v>30000</v>
      </c>
      <c r="K31" s="24">
        <v>30000</v>
      </c>
      <c r="L31" s="24"/>
      <c r="M31" s="24"/>
      <c r="N31" s="24"/>
      <c r="O31" s="24"/>
      <c r="P31" s="24"/>
      <c r="Q31" s="24"/>
      <c r="R31" s="24"/>
      <c r="S31" s="24"/>
      <c r="T31" s="24"/>
      <c r="U31" s="24"/>
      <c r="V31" s="24"/>
      <c r="W31" s="24"/>
    </row>
    <row r="32" ht="18.75" customHeight="1" spans="1:23">
      <c r="A32" s="26"/>
      <c r="B32" s="26"/>
      <c r="C32" s="22" t="s">
        <v>284</v>
      </c>
      <c r="D32" s="26"/>
      <c r="E32" s="26"/>
      <c r="F32" s="26"/>
      <c r="G32" s="26"/>
      <c r="H32" s="26"/>
      <c r="I32" s="24">
        <v>120000</v>
      </c>
      <c r="J32" s="24">
        <v>120000</v>
      </c>
      <c r="K32" s="24">
        <v>120000</v>
      </c>
      <c r="L32" s="24"/>
      <c r="M32" s="24"/>
      <c r="N32" s="24"/>
      <c r="O32" s="24"/>
      <c r="P32" s="24"/>
      <c r="Q32" s="24"/>
      <c r="R32" s="24"/>
      <c r="S32" s="24"/>
      <c r="T32" s="24"/>
      <c r="U32" s="24"/>
      <c r="V32" s="24"/>
      <c r="W32" s="24"/>
    </row>
    <row r="33" ht="18.75" customHeight="1" spans="1:23">
      <c r="A33" s="122" t="s">
        <v>261</v>
      </c>
      <c r="B33" s="122" t="s">
        <v>285</v>
      </c>
      <c r="C33" s="22" t="s">
        <v>284</v>
      </c>
      <c r="D33" s="122" t="s">
        <v>71</v>
      </c>
      <c r="E33" s="122" t="s">
        <v>91</v>
      </c>
      <c r="F33" s="122" t="s">
        <v>92</v>
      </c>
      <c r="G33" s="122" t="s">
        <v>270</v>
      </c>
      <c r="H33" s="122" t="s">
        <v>271</v>
      </c>
      <c r="I33" s="24">
        <v>120000</v>
      </c>
      <c r="J33" s="24">
        <v>120000</v>
      </c>
      <c r="K33" s="24">
        <v>120000</v>
      </c>
      <c r="L33" s="24"/>
      <c r="M33" s="24"/>
      <c r="N33" s="24"/>
      <c r="O33" s="24"/>
      <c r="P33" s="24"/>
      <c r="Q33" s="24"/>
      <c r="R33" s="24"/>
      <c r="S33" s="24"/>
      <c r="T33" s="24"/>
      <c r="U33" s="24"/>
      <c r="V33" s="24"/>
      <c r="W33" s="24"/>
    </row>
    <row r="34" ht="18.75" customHeight="1" spans="1:23">
      <c r="A34" s="26"/>
      <c r="B34" s="26"/>
      <c r="C34" s="22" t="s">
        <v>286</v>
      </c>
      <c r="D34" s="26"/>
      <c r="E34" s="26"/>
      <c r="F34" s="26"/>
      <c r="G34" s="26"/>
      <c r="H34" s="26"/>
      <c r="I34" s="24">
        <v>180000</v>
      </c>
      <c r="J34" s="24">
        <v>180000</v>
      </c>
      <c r="K34" s="24">
        <v>180000</v>
      </c>
      <c r="L34" s="24"/>
      <c r="M34" s="24"/>
      <c r="N34" s="24"/>
      <c r="O34" s="24"/>
      <c r="P34" s="24"/>
      <c r="Q34" s="24"/>
      <c r="R34" s="24"/>
      <c r="S34" s="24"/>
      <c r="T34" s="24"/>
      <c r="U34" s="24"/>
      <c r="V34" s="24"/>
      <c r="W34" s="24"/>
    </row>
    <row r="35" ht="18.75" customHeight="1" spans="1:23">
      <c r="A35" s="122" t="s">
        <v>261</v>
      </c>
      <c r="B35" s="122" t="s">
        <v>287</v>
      </c>
      <c r="C35" s="22" t="s">
        <v>286</v>
      </c>
      <c r="D35" s="122" t="s">
        <v>71</v>
      </c>
      <c r="E35" s="122" t="s">
        <v>91</v>
      </c>
      <c r="F35" s="122" t="s">
        <v>92</v>
      </c>
      <c r="G35" s="122" t="s">
        <v>228</v>
      </c>
      <c r="H35" s="122" t="s">
        <v>229</v>
      </c>
      <c r="I35" s="24">
        <v>130000</v>
      </c>
      <c r="J35" s="24">
        <v>130000</v>
      </c>
      <c r="K35" s="24">
        <v>130000</v>
      </c>
      <c r="L35" s="24"/>
      <c r="M35" s="24"/>
      <c r="N35" s="24"/>
      <c r="O35" s="24"/>
      <c r="P35" s="24"/>
      <c r="Q35" s="24"/>
      <c r="R35" s="24"/>
      <c r="S35" s="24"/>
      <c r="T35" s="24"/>
      <c r="U35" s="24"/>
      <c r="V35" s="24"/>
      <c r="W35" s="24"/>
    </row>
    <row r="36" ht="18.75" customHeight="1" spans="1:23">
      <c r="A36" s="122" t="s">
        <v>261</v>
      </c>
      <c r="B36" s="122" t="s">
        <v>287</v>
      </c>
      <c r="C36" s="22" t="s">
        <v>286</v>
      </c>
      <c r="D36" s="122" t="s">
        <v>71</v>
      </c>
      <c r="E36" s="122" t="s">
        <v>91</v>
      </c>
      <c r="F36" s="122" t="s">
        <v>92</v>
      </c>
      <c r="G36" s="122" t="s">
        <v>270</v>
      </c>
      <c r="H36" s="122" t="s">
        <v>271</v>
      </c>
      <c r="I36" s="24">
        <v>50000</v>
      </c>
      <c r="J36" s="24">
        <v>50000</v>
      </c>
      <c r="K36" s="24">
        <v>50000</v>
      </c>
      <c r="L36" s="24"/>
      <c r="M36" s="24"/>
      <c r="N36" s="24"/>
      <c r="O36" s="24"/>
      <c r="P36" s="24"/>
      <c r="Q36" s="24"/>
      <c r="R36" s="24"/>
      <c r="S36" s="24"/>
      <c r="T36" s="24"/>
      <c r="U36" s="24"/>
      <c r="V36" s="24"/>
      <c r="W36" s="24"/>
    </row>
    <row r="37" ht="18.75" customHeight="1" spans="1:23">
      <c r="A37" s="36" t="s">
        <v>117</v>
      </c>
      <c r="B37" s="37"/>
      <c r="C37" s="37"/>
      <c r="D37" s="37"/>
      <c r="E37" s="37"/>
      <c r="F37" s="37"/>
      <c r="G37" s="37"/>
      <c r="H37" s="38"/>
      <c r="I37" s="24">
        <v>1060000</v>
      </c>
      <c r="J37" s="24">
        <v>1060000</v>
      </c>
      <c r="K37" s="24">
        <v>1060000</v>
      </c>
      <c r="L37" s="24"/>
      <c r="M37" s="24"/>
      <c r="N37" s="24"/>
      <c r="O37" s="24"/>
      <c r="P37" s="24"/>
      <c r="Q37" s="24"/>
      <c r="R37" s="24"/>
      <c r="S37" s="24"/>
      <c r="T37" s="24"/>
      <c r="U37" s="24"/>
      <c r="V37" s="24"/>
      <c r="W37" s="24"/>
    </row>
  </sheetData>
  <mergeCells count="28">
    <mergeCell ref="A3:W3"/>
    <mergeCell ref="A4:H4"/>
    <mergeCell ref="J5:M5"/>
    <mergeCell ref="N5:P5"/>
    <mergeCell ref="R5:W5"/>
    <mergeCell ref="A37:H37"/>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7"/>
  <sheetViews>
    <sheetView showZeros="0" workbookViewId="0">
      <pane ySplit="1" topLeftCell="A12" activePane="bottomLeft" state="frozen"/>
      <selection/>
      <selection pane="bottomLeft" activeCell="A1" sqref="A1"/>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customHeight="1" spans="1:10">
      <c r="A1" s="1"/>
      <c r="B1" s="1"/>
      <c r="C1" s="1"/>
      <c r="D1" s="1"/>
      <c r="E1" s="1"/>
      <c r="F1" s="1"/>
      <c r="G1" s="1"/>
      <c r="H1" s="1"/>
      <c r="I1" s="1"/>
      <c r="J1" s="1"/>
    </row>
    <row r="2" ht="15" customHeight="1" spans="10:10">
      <c r="J2" s="87" t="s">
        <v>288</v>
      </c>
    </row>
    <row r="3" ht="36.75" customHeight="1" spans="1:10">
      <c r="A3" s="6" t="str">
        <f>"2025"&amp;"年部门项目支出绩效目标表"</f>
        <v>2025年部门项目支出绩效目标表</v>
      </c>
      <c r="B3" s="7"/>
      <c r="C3" s="7"/>
      <c r="D3" s="7"/>
      <c r="E3" s="7"/>
      <c r="F3" s="52"/>
      <c r="G3" s="7"/>
      <c r="H3" s="52"/>
      <c r="I3" s="52"/>
      <c r="J3" s="7"/>
    </row>
    <row r="4" ht="18.75" customHeight="1" spans="1:8">
      <c r="A4" s="8" t="str">
        <f>"单位名称："&amp;"中共临沧市委员会党史研究室"</f>
        <v>单位名称：中共临沧市委员会党史研究室</v>
      </c>
      <c r="B4" s="4"/>
      <c r="C4" s="4"/>
      <c r="D4" s="4"/>
      <c r="E4" s="4"/>
      <c r="F4" s="53"/>
      <c r="G4" s="4"/>
      <c r="H4" s="53"/>
    </row>
    <row r="5" ht="18.75" customHeight="1" spans="1:10">
      <c r="A5" s="47" t="s">
        <v>289</v>
      </c>
      <c r="B5" s="47" t="s">
        <v>290</v>
      </c>
      <c r="C5" s="47" t="s">
        <v>291</v>
      </c>
      <c r="D5" s="47" t="s">
        <v>292</v>
      </c>
      <c r="E5" s="47" t="s">
        <v>293</v>
      </c>
      <c r="F5" s="54" t="s">
        <v>294</v>
      </c>
      <c r="G5" s="47" t="s">
        <v>295</v>
      </c>
      <c r="H5" s="54" t="s">
        <v>296</v>
      </c>
      <c r="I5" s="54" t="s">
        <v>297</v>
      </c>
      <c r="J5" s="47" t="s">
        <v>298</v>
      </c>
    </row>
    <row r="6" ht="18.75" customHeight="1" spans="1:10">
      <c r="A6" s="118">
        <v>1</v>
      </c>
      <c r="B6" s="118">
        <v>2</v>
      </c>
      <c r="C6" s="118">
        <v>3</v>
      </c>
      <c r="D6" s="118">
        <v>4</v>
      </c>
      <c r="E6" s="118">
        <v>5</v>
      </c>
      <c r="F6" s="118">
        <v>6</v>
      </c>
      <c r="G6" s="118">
        <v>7</v>
      </c>
      <c r="H6" s="118">
        <v>8</v>
      </c>
      <c r="I6" s="118">
        <v>9</v>
      </c>
      <c r="J6" s="118">
        <v>10</v>
      </c>
    </row>
    <row r="7" ht="18.75" customHeight="1" spans="1:10">
      <c r="A7" s="35" t="s">
        <v>71</v>
      </c>
      <c r="B7" s="48"/>
      <c r="C7" s="48"/>
      <c r="D7" s="48"/>
      <c r="E7" s="55"/>
      <c r="F7" s="56"/>
      <c r="G7" s="55"/>
      <c r="H7" s="56"/>
      <c r="I7" s="56"/>
      <c r="J7" s="55"/>
    </row>
    <row r="8" ht="18.75" customHeight="1" spans="1:10">
      <c r="A8" s="119" t="s">
        <v>71</v>
      </c>
      <c r="B8" s="22"/>
      <c r="C8" s="22"/>
      <c r="D8" s="22"/>
      <c r="E8" s="35"/>
      <c r="F8" s="22"/>
      <c r="G8" s="35"/>
      <c r="H8" s="22"/>
      <c r="I8" s="22"/>
      <c r="J8" s="35"/>
    </row>
    <row r="9" ht="18.75" customHeight="1" spans="1:10">
      <c r="A9" s="217" t="s">
        <v>260</v>
      </c>
      <c r="B9" s="22" t="s">
        <v>299</v>
      </c>
      <c r="C9" s="22" t="s">
        <v>300</v>
      </c>
      <c r="D9" s="22" t="s">
        <v>301</v>
      </c>
      <c r="E9" s="35" t="s">
        <v>302</v>
      </c>
      <c r="F9" s="22" t="s">
        <v>303</v>
      </c>
      <c r="G9" s="35" t="s">
        <v>304</v>
      </c>
      <c r="H9" s="22" t="s">
        <v>305</v>
      </c>
      <c r="I9" s="22" t="s">
        <v>306</v>
      </c>
      <c r="J9" s="35" t="s">
        <v>307</v>
      </c>
    </row>
    <row r="10" ht="18.75" customHeight="1" spans="1:10">
      <c r="A10" s="217" t="s">
        <v>260</v>
      </c>
      <c r="B10" s="22" t="s">
        <v>299</v>
      </c>
      <c r="C10" s="22" t="s">
        <v>300</v>
      </c>
      <c r="D10" s="22" t="s">
        <v>308</v>
      </c>
      <c r="E10" s="35" t="s">
        <v>309</v>
      </c>
      <c r="F10" s="22" t="s">
        <v>303</v>
      </c>
      <c r="G10" s="35" t="s">
        <v>310</v>
      </c>
      <c r="H10" s="22" t="s">
        <v>311</v>
      </c>
      <c r="I10" s="22" t="s">
        <v>312</v>
      </c>
      <c r="J10" s="35" t="s">
        <v>313</v>
      </c>
    </row>
    <row r="11" ht="18.75" customHeight="1" spans="1:10">
      <c r="A11" s="217" t="s">
        <v>260</v>
      </c>
      <c r="B11" s="22" t="s">
        <v>299</v>
      </c>
      <c r="C11" s="22" t="s">
        <v>300</v>
      </c>
      <c r="D11" s="22" t="s">
        <v>314</v>
      </c>
      <c r="E11" s="35" t="s">
        <v>315</v>
      </c>
      <c r="F11" s="22" t="s">
        <v>316</v>
      </c>
      <c r="G11" s="35" t="s">
        <v>317</v>
      </c>
      <c r="H11" s="22" t="s">
        <v>318</v>
      </c>
      <c r="I11" s="22" t="s">
        <v>306</v>
      </c>
      <c r="J11" s="35" t="s">
        <v>319</v>
      </c>
    </row>
    <row r="12" ht="18.75" customHeight="1" spans="1:10">
      <c r="A12" s="217" t="s">
        <v>260</v>
      </c>
      <c r="B12" s="22" t="s">
        <v>299</v>
      </c>
      <c r="C12" s="22" t="s">
        <v>320</v>
      </c>
      <c r="D12" s="22" t="s">
        <v>321</v>
      </c>
      <c r="E12" s="35" t="s">
        <v>322</v>
      </c>
      <c r="F12" s="22" t="s">
        <v>303</v>
      </c>
      <c r="G12" s="35" t="s">
        <v>323</v>
      </c>
      <c r="H12" s="22" t="s">
        <v>324</v>
      </c>
      <c r="I12" s="22" t="s">
        <v>306</v>
      </c>
      <c r="J12" s="35" t="s">
        <v>325</v>
      </c>
    </row>
    <row r="13" ht="18.75" customHeight="1" spans="1:10">
      <c r="A13" s="217" t="s">
        <v>260</v>
      </c>
      <c r="B13" s="22" t="s">
        <v>299</v>
      </c>
      <c r="C13" s="22" t="s">
        <v>326</v>
      </c>
      <c r="D13" s="22" t="s">
        <v>327</v>
      </c>
      <c r="E13" s="35" t="s">
        <v>327</v>
      </c>
      <c r="F13" s="22" t="s">
        <v>303</v>
      </c>
      <c r="G13" s="35" t="s">
        <v>328</v>
      </c>
      <c r="H13" s="22" t="s">
        <v>311</v>
      </c>
      <c r="I13" s="22" t="s">
        <v>312</v>
      </c>
      <c r="J13" s="35" t="s">
        <v>329</v>
      </c>
    </row>
    <row r="14" ht="18.75" customHeight="1" spans="1:10">
      <c r="A14" s="217" t="s">
        <v>265</v>
      </c>
      <c r="B14" s="22" t="s">
        <v>330</v>
      </c>
      <c r="C14" s="22" t="s">
        <v>300</v>
      </c>
      <c r="D14" s="22" t="s">
        <v>301</v>
      </c>
      <c r="E14" s="35" t="s">
        <v>331</v>
      </c>
      <c r="F14" s="22" t="s">
        <v>303</v>
      </c>
      <c r="G14" s="35" t="s">
        <v>161</v>
      </c>
      <c r="H14" s="22" t="s">
        <v>332</v>
      </c>
      <c r="I14" s="22" t="s">
        <v>306</v>
      </c>
      <c r="J14" s="35" t="s">
        <v>333</v>
      </c>
    </row>
    <row r="15" ht="18.75" customHeight="1" spans="1:10">
      <c r="A15" s="217" t="s">
        <v>265</v>
      </c>
      <c r="B15" s="22" t="s">
        <v>330</v>
      </c>
      <c r="C15" s="22" t="s">
        <v>300</v>
      </c>
      <c r="D15" s="22" t="s">
        <v>301</v>
      </c>
      <c r="E15" s="35" t="s">
        <v>334</v>
      </c>
      <c r="F15" s="22" t="s">
        <v>303</v>
      </c>
      <c r="G15" s="35" t="s">
        <v>159</v>
      </c>
      <c r="H15" s="22" t="s">
        <v>335</v>
      </c>
      <c r="I15" s="22" t="s">
        <v>306</v>
      </c>
      <c r="J15" s="35" t="s">
        <v>336</v>
      </c>
    </row>
    <row r="16" ht="18.75" customHeight="1" spans="1:10">
      <c r="A16" s="217" t="s">
        <v>265</v>
      </c>
      <c r="B16" s="22" t="s">
        <v>330</v>
      </c>
      <c r="C16" s="22" t="s">
        <v>300</v>
      </c>
      <c r="D16" s="22" t="s">
        <v>301</v>
      </c>
      <c r="E16" s="35" t="s">
        <v>337</v>
      </c>
      <c r="F16" s="22" t="s">
        <v>303</v>
      </c>
      <c r="G16" s="35" t="s">
        <v>338</v>
      </c>
      <c r="H16" s="22" t="s">
        <v>311</v>
      </c>
      <c r="I16" s="22" t="s">
        <v>306</v>
      </c>
      <c r="J16" s="35" t="s">
        <v>339</v>
      </c>
    </row>
    <row r="17" ht="18.75" customHeight="1" spans="1:10">
      <c r="A17" s="217" t="s">
        <v>265</v>
      </c>
      <c r="B17" s="22" t="s">
        <v>330</v>
      </c>
      <c r="C17" s="22" t="s">
        <v>320</v>
      </c>
      <c r="D17" s="22" t="s">
        <v>321</v>
      </c>
      <c r="E17" s="35" t="s">
        <v>340</v>
      </c>
      <c r="F17" s="22" t="s">
        <v>303</v>
      </c>
      <c r="G17" s="35" t="s">
        <v>310</v>
      </c>
      <c r="H17" s="22" t="s">
        <v>311</v>
      </c>
      <c r="I17" s="22" t="s">
        <v>312</v>
      </c>
      <c r="J17" s="35" t="s">
        <v>341</v>
      </c>
    </row>
    <row r="18" ht="18.75" customHeight="1" spans="1:10">
      <c r="A18" s="217" t="s">
        <v>265</v>
      </c>
      <c r="B18" s="22" t="s">
        <v>330</v>
      </c>
      <c r="C18" s="22" t="s">
        <v>326</v>
      </c>
      <c r="D18" s="22" t="s">
        <v>327</v>
      </c>
      <c r="E18" s="35" t="s">
        <v>342</v>
      </c>
      <c r="F18" s="22" t="s">
        <v>303</v>
      </c>
      <c r="G18" s="35" t="s">
        <v>310</v>
      </c>
      <c r="H18" s="22" t="s">
        <v>311</v>
      </c>
      <c r="I18" s="22" t="s">
        <v>312</v>
      </c>
      <c r="J18" s="35" t="s">
        <v>343</v>
      </c>
    </row>
    <row r="19" ht="18.75" customHeight="1" spans="1:10">
      <c r="A19" s="217" t="s">
        <v>284</v>
      </c>
      <c r="B19" s="22" t="s">
        <v>344</v>
      </c>
      <c r="C19" s="22" t="s">
        <v>300</v>
      </c>
      <c r="D19" s="22" t="s">
        <v>301</v>
      </c>
      <c r="E19" s="35" t="s">
        <v>345</v>
      </c>
      <c r="F19" s="22" t="s">
        <v>346</v>
      </c>
      <c r="G19" s="35" t="s">
        <v>347</v>
      </c>
      <c r="H19" s="22" t="s">
        <v>348</v>
      </c>
      <c r="I19" s="22" t="s">
        <v>306</v>
      </c>
      <c r="J19" s="35" t="s">
        <v>349</v>
      </c>
    </row>
    <row r="20" ht="18.75" customHeight="1" spans="1:10">
      <c r="A20" s="217" t="s">
        <v>284</v>
      </c>
      <c r="B20" s="22" t="s">
        <v>344</v>
      </c>
      <c r="C20" s="22" t="s">
        <v>300</v>
      </c>
      <c r="D20" s="22" t="s">
        <v>301</v>
      </c>
      <c r="E20" s="35" t="s">
        <v>350</v>
      </c>
      <c r="F20" s="22" t="s">
        <v>303</v>
      </c>
      <c r="G20" s="35" t="s">
        <v>351</v>
      </c>
      <c r="H20" s="22" t="s">
        <v>348</v>
      </c>
      <c r="I20" s="22" t="s">
        <v>306</v>
      </c>
      <c r="J20" s="35" t="s">
        <v>352</v>
      </c>
    </row>
    <row r="21" ht="18.75" customHeight="1" spans="1:10">
      <c r="A21" s="217" t="s">
        <v>284</v>
      </c>
      <c r="B21" s="22" t="s">
        <v>344</v>
      </c>
      <c r="C21" s="22" t="s">
        <v>300</v>
      </c>
      <c r="D21" s="22" t="s">
        <v>301</v>
      </c>
      <c r="E21" s="35" t="s">
        <v>353</v>
      </c>
      <c r="F21" s="22" t="s">
        <v>303</v>
      </c>
      <c r="G21" s="35" t="s">
        <v>354</v>
      </c>
      <c r="H21" s="22" t="s">
        <v>355</v>
      </c>
      <c r="I21" s="22" t="s">
        <v>306</v>
      </c>
      <c r="J21" s="35" t="s">
        <v>356</v>
      </c>
    </row>
    <row r="22" ht="18.75" customHeight="1" spans="1:10">
      <c r="A22" s="217" t="s">
        <v>284</v>
      </c>
      <c r="B22" s="22" t="s">
        <v>344</v>
      </c>
      <c r="C22" s="22" t="s">
        <v>320</v>
      </c>
      <c r="D22" s="22" t="s">
        <v>321</v>
      </c>
      <c r="E22" s="35" t="s">
        <v>357</v>
      </c>
      <c r="F22" s="22" t="s">
        <v>303</v>
      </c>
      <c r="G22" s="35" t="s">
        <v>310</v>
      </c>
      <c r="H22" s="22" t="s">
        <v>311</v>
      </c>
      <c r="I22" s="22" t="s">
        <v>312</v>
      </c>
      <c r="J22" s="35" t="s">
        <v>358</v>
      </c>
    </row>
    <row r="23" ht="18.75" customHeight="1" spans="1:10">
      <c r="A23" s="217" t="s">
        <v>284</v>
      </c>
      <c r="B23" s="22" t="s">
        <v>344</v>
      </c>
      <c r="C23" s="22" t="s">
        <v>326</v>
      </c>
      <c r="D23" s="22" t="s">
        <v>327</v>
      </c>
      <c r="E23" s="35" t="s">
        <v>342</v>
      </c>
      <c r="F23" s="22" t="s">
        <v>303</v>
      </c>
      <c r="G23" s="35" t="s">
        <v>310</v>
      </c>
      <c r="H23" s="22" t="s">
        <v>311</v>
      </c>
      <c r="I23" s="22" t="s">
        <v>312</v>
      </c>
      <c r="J23" s="35" t="s">
        <v>359</v>
      </c>
    </row>
    <row r="24" ht="18.75" customHeight="1" spans="1:10">
      <c r="A24" s="217" t="s">
        <v>282</v>
      </c>
      <c r="B24" s="22" t="s">
        <v>360</v>
      </c>
      <c r="C24" s="22" t="s">
        <v>300</v>
      </c>
      <c r="D24" s="22" t="s">
        <v>301</v>
      </c>
      <c r="E24" s="35" t="s">
        <v>350</v>
      </c>
      <c r="F24" s="22" t="s">
        <v>303</v>
      </c>
      <c r="G24" s="35" t="s">
        <v>351</v>
      </c>
      <c r="H24" s="22" t="s">
        <v>361</v>
      </c>
      <c r="I24" s="22" t="s">
        <v>306</v>
      </c>
      <c r="J24" s="35" t="s">
        <v>362</v>
      </c>
    </row>
    <row r="25" ht="18.75" customHeight="1" spans="1:10">
      <c r="A25" s="217" t="s">
        <v>282</v>
      </c>
      <c r="B25" s="22" t="s">
        <v>360</v>
      </c>
      <c r="C25" s="22" t="s">
        <v>300</v>
      </c>
      <c r="D25" s="22" t="s">
        <v>301</v>
      </c>
      <c r="E25" s="35" t="s">
        <v>353</v>
      </c>
      <c r="F25" s="22" t="s">
        <v>303</v>
      </c>
      <c r="G25" s="35" t="s">
        <v>363</v>
      </c>
      <c r="H25" s="22" t="s">
        <v>355</v>
      </c>
      <c r="I25" s="22" t="s">
        <v>306</v>
      </c>
      <c r="J25" s="35" t="s">
        <v>364</v>
      </c>
    </row>
    <row r="26" ht="18.75" customHeight="1" spans="1:10">
      <c r="A26" s="217" t="s">
        <v>282</v>
      </c>
      <c r="B26" s="22" t="s">
        <v>360</v>
      </c>
      <c r="C26" s="22" t="s">
        <v>320</v>
      </c>
      <c r="D26" s="22" t="s">
        <v>321</v>
      </c>
      <c r="E26" s="35" t="s">
        <v>357</v>
      </c>
      <c r="F26" s="22" t="s">
        <v>303</v>
      </c>
      <c r="G26" s="35" t="s">
        <v>310</v>
      </c>
      <c r="H26" s="22" t="s">
        <v>311</v>
      </c>
      <c r="I26" s="22" t="s">
        <v>312</v>
      </c>
      <c r="J26" s="35" t="s">
        <v>358</v>
      </c>
    </row>
    <row r="27" ht="18.75" customHeight="1" spans="1:10">
      <c r="A27" s="217" t="s">
        <v>282</v>
      </c>
      <c r="B27" s="22" t="s">
        <v>360</v>
      </c>
      <c r="C27" s="22" t="s">
        <v>326</v>
      </c>
      <c r="D27" s="22" t="s">
        <v>327</v>
      </c>
      <c r="E27" s="35" t="s">
        <v>365</v>
      </c>
      <c r="F27" s="22" t="s">
        <v>303</v>
      </c>
      <c r="G27" s="35" t="s">
        <v>310</v>
      </c>
      <c r="H27" s="22" t="s">
        <v>311</v>
      </c>
      <c r="I27" s="22" t="s">
        <v>312</v>
      </c>
      <c r="J27" s="35" t="s">
        <v>366</v>
      </c>
    </row>
    <row r="28" ht="18.75" customHeight="1" spans="1:10">
      <c r="A28" s="217" t="s">
        <v>280</v>
      </c>
      <c r="B28" s="22" t="s">
        <v>367</v>
      </c>
      <c r="C28" s="22" t="s">
        <v>300</v>
      </c>
      <c r="D28" s="22" t="s">
        <v>301</v>
      </c>
      <c r="E28" s="35" t="s">
        <v>368</v>
      </c>
      <c r="F28" s="22" t="s">
        <v>303</v>
      </c>
      <c r="G28" s="35" t="s">
        <v>369</v>
      </c>
      <c r="H28" s="22" t="s">
        <v>324</v>
      </c>
      <c r="I28" s="22" t="s">
        <v>306</v>
      </c>
      <c r="J28" s="35" t="s">
        <v>370</v>
      </c>
    </row>
    <row r="29" ht="18.75" customHeight="1" spans="1:10">
      <c r="A29" s="217" t="s">
        <v>280</v>
      </c>
      <c r="B29" s="22" t="s">
        <v>367</v>
      </c>
      <c r="C29" s="22" t="s">
        <v>300</v>
      </c>
      <c r="D29" s="22" t="s">
        <v>308</v>
      </c>
      <c r="E29" s="35" t="s">
        <v>309</v>
      </c>
      <c r="F29" s="22" t="s">
        <v>303</v>
      </c>
      <c r="G29" s="35" t="s">
        <v>310</v>
      </c>
      <c r="H29" s="22" t="s">
        <v>311</v>
      </c>
      <c r="I29" s="22" t="s">
        <v>312</v>
      </c>
      <c r="J29" s="35" t="s">
        <v>371</v>
      </c>
    </row>
    <row r="30" ht="18.75" customHeight="1" spans="1:10">
      <c r="A30" s="217" t="s">
        <v>280</v>
      </c>
      <c r="B30" s="22" t="s">
        <v>367</v>
      </c>
      <c r="C30" s="22" t="s">
        <v>320</v>
      </c>
      <c r="D30" s="22" t="s">
        <v>321</v>
      </c>
      <c r="E30" s="35" t="s">
        <v>357</v>
      </c>
      <c r="F30" s="22" t="s">
        <v>303</v>
      </c>
      <c r="G30" s="35" t="s">
        <v>310</v>
      </c>
      <c r="H30" s="22" t="s">
        <v>311</v>
      </c>
      <c r="I30" s="22" t="s">
        <v>312</v>
      </c>
      <c r="J30" s="35" t="s">
        <v>372</v>
      </c>
    </row>
    <row r="31" ht="18.75" customHeight="1" spans="1:10">
      <c r="A31" s="217" t="s">
        <v>280</v>
      </c>
      <c r="B31" s="22" t="s">
        <v>367</v>
      </c>
      <c r="C31" s="22" t="s">
        <v>326</v>
      </c>
      <c r="D31" s="22" t="s">
        <v>327</v>
      </c>
      <c r="E31" s="35" t="s">
        <v>342</v>
      </c>
      <c r="F31" s="22" t="s">
        <v>303</v>
      </c>
      <c r="G31" s="35" t="s">
        <v>310</v>
      </c>
      <c r="H31" s="22" t="s">
        <v>311</v>
      </c>
      <c r="I31" s="22" t="s">
        <v>312</v>
      </c>
      <c r="J31" s="35" t="s">
        <v>373</v>
      </c>
    </row>
    <row r="32" ht="18.75" customHeight="1" spans="1:10">
      <c r="A32" s="217" t="s">
        <v>274</v>
      </c>
      <c r="B32" s="22" t="s">
        <v>374</v>
      </c>
      <c r="C32" s="22" t="s">
        <v>300</v>
      </c>
      <c r="D32" s="22" t="s">
        <v>301</v>
      </c>
      <c r="E32" s="35" t="s">
        <v>368</v>
      </c>
      <c r="F32" s="22" t="s">
        <v>346</v>
      </c>
      <c r="G32" s="35" t="s">
        <v>375</v>
      </c>
      <c r="H32" s="22" t="s">
        <v>305</v>
      </c>
      <c r="I32" s="22" t="s">
        <v>306</v>
      </c>
      <c r="J32" s="35" t="s">
        <v>376</v>
      </c>
    </row>
    <row r="33" ht="18.75" customHeight="1" spans="1:10">
      <c r="A33" s="217" t="s">
        <v>274</v>
      </c>
      <c r="B33" s="22" t="s">
        <v>374</v>
      </c>
      <c r="C33" s="22" t="s">
        <v>300</v>
      </c>
      <c r="D33" s="22" t="s">
        <v>301</v>
      </c>
      <c r="E33" s="35" t="s">
        <v>353</v>
      </c>
      <c r="F33" s="22" t="s">
        <v>303</v>
      </c>
      <c r="G33" s="35" t="s">
        <v>377</v>
      </c>
      <c r="H33" s="22" t="s">
        <v>355</v>
      </c>
      <c r="I33" s="22" t="s">
        <v>306</v>
      </c>
      <c r="J33" s="35" t="s">
        <v>378</v>
      </c>
    </row>
    <row r="34" ht="18.75" customHeight="1" spans="1:10">
      <c r="A34" s="217" t="s">
        <v>274</v>
      </c>
      <c r="B34" s="22" t="s">
        <v>374</v>
      </c>
      <c r="C34" s="22" t="s">
        <v>300</v>
      </c>
      <c r="D34" s="22" t="s">
        <v>308</v>
      </c>
      <c r="E34" s="35" t="s">
        <v>309</v>
      </c>
      <c r="F34" s="22" t="s">
        <v>303</v>
      </c>
      <c r="G34" s="35" t="s">
        <v>310</v>
      </c>
      <c r="H34" s="22" t="s">
        <v>311</v>
      </c>
      <c r="I34" s="22" t="s">
        <v>306</v>
      </c>
      <c r="J34" s="35" t="s">
        <v>379</v>
      </c>
    </row>
    <row r="35" ht="18.75" customHeight="1" spans="1:10">
      <c r="A35" s="217" t="s">
        <v>274</v>
      </c>
      <c r="B35" s="22" t="s">
        <v>374</v>
      </c>
      <c r="C35" s="22" t="s">
        <v>320</v>
      </c>
      <c r="D35" s="22" t="s">
        <v>321</v>
      </c>
      <c r="E35" s="35" t="s">
        <v>380</v>
      </c>
      <c r="F35" s="22" t="s">
        <v>303</v>
      </c>
      <c r="G35" s="35" t="s">
        <v>381</v>
      </c>
      <c r="H35" s="22" t="s">
        <v>382</v>
      </c>
      <c r="I35" s="22" t="s">
        <v>306</v>
      </c>
      <c r="J35" s="35" t="s">
        <v>383</v>
      </c>
    </row>
    <row r="36" ht="18.75" customHeight="1" spans="1:10">
      <c r="A36" s="217" t="s">
        <v>274</v>
      </c>
      <c r="B36" s="22" t="s">
        <v>374</v>
      </c>
      <c r="C36" s="22" t="s">
        <v>326</v>
      </c>
      <c r="D36" s="22" t="s">
        <v>327</v>
      </c>
      <c r="E36" s="35" t="s">
        <v>342</v>
      </c>
      <c r="F36" s="22" t="s">
        <v>303</v>
      </c>
      <c r="G36" s="35" t="s">
        <v>328</v>
      </c>
      <c r="H36" s="22" t="s">
        <v>311</v>
      </c>
      <c r="I36" s="22" t="s">
        <v>306</v>
      </c>
      <c r="J36" s="35" t="s">
        <v>384</v>
      </c>
    </row>
    <row r="37" ht="18.75" customHeight="1" spans="1:10">
      <c r="A37" s="217" t="s">
        <v>286</v>
      </c>
      <c r="B37" s="22" t="s">
        <v>385</v>
      </c>
      <c r="C37" s="22" t="s">
        <v>300</v>
      </c>
      <c r="D37" s="22" t="s">
        <v>301</v>
      </c>
      <c r="E37" s="35" t="s">
        <v>386</v>
      </c>
      <c r="F37" s="22" t="s">
        <v>303</v>
      </c>
      <c r="G37" s="35" t="s">
        <v>347</v>
      </c>
      <c r="H37" s="22" t="s">
        <v>348</v>
      </c>
      <c r="I37" s="22" t="s">
        <v>306</v>
      </c>
      <c r="J37" s="35" t="s">
        <v>387</v>
      </c>
    </row>
    <row r="38" ht="18.75" customHeight="1" spans="1:10">
      <c r="A38" s="217" t="s">
        <v>286</v>
      </c>
      <c r="B38" s="22" t="s">
        <v>385</v>
      </c>
      <c r="C38" s="22" t="s">
        <v>300</v>
      </c>
      <c r="D38" s="22" t="s">
        <v>301</v>
      </c>
      <c r="E38" s="35" t="s">
        <v>388</v>
      </c>
      <c r="F38" s="22" t="s">
        <v>303</v>
      </c>
      <c r="G38" s="35" t="s">
        <v>347</v>
      </c>
      <c r="H38" s="22" t="s">
        <v>348</v>
      </c>
      <c r="I38" s="22" t="s">
        <v>306</v>
      </c>
      <c r="J38" s="35" t="s">
        <v>389</v>
      </c>
    </row>
    <row r="39" ht="18.75" customHeight="1" spans="1:10">
      <c r="A39" s="217" t="s">
        <v>286</v>
      </c>
      <c r="B39" s="22" t="s">
        <v>385</v>
      </c>
      <c r="C39" s="22" t="s">
        <v>300</v>
      </c>
      <c r="D39" s="22" t="s">
        <v>301</v>
      </c>
      <c r="E39" s="35" t="s">
        <v>390</v>
      </c>
      <c r="F39" s="22" t="s">
        <v>303</v>
      </c>
      <c r="G39" s="35" t="s">
        <v>391</v>
      </c>
      <c r="H39" s="22" t="s">
        <v>392</v>
      </c>
      <c r="I39" s="22" t="s">
        <v>306</v>
      </c>
      <c r="J39" s="35" t="s">
        <v>393</v>
      </c>
    </row>
    <row r="40" ht="18.75" customHeight="1" spans="1:10">
      <c r="A40" s="217" t="s">
        <v>286</v>
      </c>
      <c r="B40" s="22" t="s">
        <v>385</v>
      </c>
      <c r="C40" s="22" t="s">
        <v>300</v>
      </c>
      <c r="D40" s="22" t="s">
        <v>301</v>
      </c>
      <c r="E40" s="35" t="s">
        <v>394</v>
      </c>
      <c r="F40" s="22" t="s">
        <v>303</v>
      </c>
      <c r="G40" s="35" t="s">
        <v>162</v>
      </c>
      <c r="H40" s="22" t="s">
        <v>332</v>
      </c>
      <c r="I40" s="22" t="s">
        <v>306</v>
      </c>
      <c r="J40" s="35" t="s">
        <v>395</v>
      </c>
    </row>
    <row r="41" ht="18.75" customHeight="1" spans="1:10">
      <c r="A41" s="217" t="s">
        <v>286</v>
      </c>
      <c r="B41" s="22" t="s">
        <v>385</v>
      </c>
      <c r="C41" s="22" t="s">
        <v>300</v>
      </c>
      <c r="D41" s="22" t="s">
        <v>314</v>
      </c>
      <c r="E41" s="35" t="s">
        <v>396</v>
      </c>
      <c r="F41" s="22" t="s">
        <v>316</v>
      </c>
      <c r="G41" s="35" t="s">
        <v>397</v>
      </c>
      <c r="H41" s="22" t="s">
        <v>318</v>
      </c>
      <c r="I41" s="22" t="s">
        <v>306</v>
      </c>
      <c r="J41" s="35" t="s">
        <v>398</v>
      </c>
    </row>
    <row r="42" ht="18.75" customHeight="1" spans="1:10">
      <c r="A42" s="217" t="s">
        <v>286</v>
      </c>
      <c r="B42" s="22" t="s">
        <v>385</v>
      </c>
      <c r="C42" s="22" t="s">
        <v>320</v>
      </c>
      <c r="D42" s="22" t="s">
        <v>321</v>
      </c>
      <c r="E42" s="35" t="s">
        <v>399</v>
      </c>
      <c r="F42" s="22" t="s">
        <v>303</v>
      </c>
      <c r="G42" s="35" t="s">
        <v>400</v>
      </c>
      <c r="H42" s="22" t="s">
        <v>311</v>
      </c>
      <c r="I42" s="22" t="s">
        <v>312</v>
      </c>
      <c r="J42" s="35" t="s">
        <v>401</v>
      </c>
    </row>
    <row r="43" ht="18.75" customHeight="1" spans="1:10">
      <c r="A43" s="217" t="s">
        <v>286</v>
      </c>
      <c r="B43" s="22" t="s">
        <v>385</v>
      </c>
      <c r="C43" s="22" t="s">
        <v>326</v>
      </c>
      <c r="D43" s="22" t="s">
        <v>327</v>
      </c>
      <c r="E43" s="35" t="s">
        <v>402</v>
      </c>
      <c r="F43" s="22" t="s">
        <v>303</v>
      </c>
      <c r="G43" s="35" t="s">
        <v>310</v>
      </c>
      <c r="H43" s="22" t="s">
        <v>311</v>
      </c>
      <c r="I43" s="22" t="s">
        <v>312</v>
      </c>
      <c r="J43" s="35" t="s">
        <v>403</v>
      </c>
    </row>
    <row r="44" ht="18.75" customHeight="1" spans="1:10">
      <c r="A44" s="217" t="s">
        <v>278</v>
      </c>
      <c r="B44" s="22" t="s">
        <v>404</v>
      </c>
      <c r="C44" s="22" t="s">
        <v>300</v>
      </c>
      <c r="D44" s="22" t="s">
        <v>301</v>
      </c>
      <c r="E44" s="35" t="s">
        <v>405</v>
      </c>
      <c r="F44" s="22" t="s">
        <v>303</v>
      </c>
      <c r="G44" s="35" t="s">
        <v>164</v>
      </c>
      <c r="H44" s="22" t="s">
        <v>406</v>
      </c>
      <c r="I44" s="22" t="s">
        <v>306</v>
      </c>
      <c r="J44" s="35" t="s">
        <v>407</v>
      </c>
    </row>
    <row r="45" ht="18.75" customHeight="1" spans="1:10">
      <c r="A45" s="217" t="s">
        <v>278</v>
      </c>
      <c r="B45" s="22" t="s">
        <v>404</v>
      </c>
      <c r="C45" s="22" t="s">
        <v>300</v>
      </c>
      <c r="D45" s="22" t="s">
        <v>314</v>
      </c>
      <c r="E45" s="35" t="s">
        <v>408</v>
      </c>
      <c r="F45" s="22" t="s">
        <v>316</v>
      </c>
      <c r="G45" s="35" t="s">
        <v>317</v>
      </c>
      <c r="H45" s="22" t="s">
        <v>318</v>
      </c>
      <c r="I45" s="22" t="s">
        <v>306</v>
      </c>
      <c r="J45" s="35" t="s">
        <v>409</v>
      </c>
    </row>
    <row r="46" ht="18.75" customHeight="1" spans="1:10">
      <c r="A46" s="217" t="s">
        <v>278</v>
      </c>
      <c r="B46" s="22" t="s">
        <v>404</v>
      </c>
      <c r="C46" s="22" t="s">
        <v>320</v>
      </c>
      <c r="D46" s="22" t="s">
        <v>410</v>
      </c>
      <c r="E46" s="35" t="s">
        <v>411</v>
      </c>
      <c r="F46" s="22" t="s">
        <v>303</v>
      </c>
      <c r="G46" s="35" t="s">
        <v>328</v>
      </c>
      <c r="H46" s="22" t="s">
        <v>311</v>
      </c>
      <c r="I46" s="22" t="s">
        <v>312</v>
      </c>
      <c r="J46" s="35" t="s">
        <v>412</v>
      </c>
    </row>
    <row r="47" ht="18.75" customHeight="1" spans="1:10">
      <c r="A47" s="217" t="s">
        <v>278</v>
      </c>
      <c r="B47" s="22" t="s">
        <v>404</v>
      </c>
      <c r="C47" s="22" t="s">
        <v>326</v>
      </c>
      <c r="D47" s="22" t="s">
        <v>327</v>
      </c>
      <c r="E47" s="35" t="s">
        <v>413</v>
      </c>
      <c r="F47" s="22" t="s">
        <v>303</v>
      </c>
      <c r="G47" s="35" t="s">
        <v>328</v>
      </c>
      <c r="H47" s="22" t="s">
        <v>311</v>
      </c>
      <c r="I47" s="22" t="s">
        <v>312</v>
      </c>
      <c r="J47" s="35" t="s">
        <v>414</v>
      </c>
    </row>
  </sheetData>
  <mergeCells count="18">
    <mergeCell ref="A3:J3"/>
    <mergeCell ref="A4:H4"/>
    <mergeCell ref="A9:A13"/>
    <mergeCell ref="A14:A18"/>
    <mergeCell ref="A19:A23"/>
    <mergeCell ref="A24:A27"/>
    <mergeCell ref="A28:A31"/>
    <mergeCell ref="A32:A36"/>
    <mergeCell ref="A37:A43"/>
    <mergeCell ref="A44:A47"/>
    <mergeCell ref="B9:B13"/>
    <mergeCell ref="B14:B18"/>
    <mergeCell ref="B19:B23"/>
    <mergeCell ref="B24:B27"/>
    <mergeCell ref="B28:B31"/>
    <mergeCell ref="B32:B36"/>
    <mergeCell ref="B37:B43"/>
    <mergeCell ref="B44:B47"/>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方娜</cp:lastModifiedBy>
  <dcterms:created xsi:type="dcterms:W3CDTF">2025-03-06T01:17:00Z</dcterms:created>
  <dcterms:modified xsi:type="dcterms:W3CDTF">2025-03-13T02:19:38Z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265036A5D2294DA686361317638135C2_13</vt:lpwstr>
  </property>
  <property fmtid="{D5CDD505-2E9C-101B-9397-08002B2CF9AE}" pid="3" name="KSOProductBuildVer">
    <vt:lpwstr>2052-12.1.0.15336</vt:lpwstr>
  </property>
</Properties>
</file>