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<sst xmlns="http://schemas.openxmlformats.org/spreadsheetml/2006/main" count="1308" uniqueCount="464">
  <si>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</si>
  <si>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</si>
  <si>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</si>
  <si>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</si>
  <si>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</si>
  <si>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</si>
  <si>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</si>
  <si>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</si>
  <si>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</si>
  <si>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</si>
  <si>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</si>
  <si>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</si>
  <si>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</si>
  <si>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</si>
  <si>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</si>
  <si>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</si>
  <si>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</si>
  <si>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</si>
  <si>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</si>
  <si>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</si>
  <si>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</si>
  <si>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</si>
  <si>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</si>
  <si>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</si>
  <si>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</si>
  <si>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</si>
  <si>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</si>
  <si>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</si>
  <si>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</si>
  <si>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</si>
  <si>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</si>
  <si>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</si>
  <si>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</si>
  <si>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</si>
  <si>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</si>
  <si>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</si>
  <si>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</si>
  <si>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</si>
  <si>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</si>
  <si>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</si>
  <si>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</si>
  <si>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</si>
  <si>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</si>
  <si>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</si>
  <si>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</si>
  <si>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</si>
  <si>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</si>
  <si>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</si>
  <si>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</si>
  <si>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</si>
  <si>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</si>
  <si>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</si>
  <si>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</si>
  <si>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</si>
  <si>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</si>
  <si>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</si>
  <si>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</si>
  <si>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</si>
  <si>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</si>
  <si>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</si>
  <si>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</si>
  <si>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</si>
  <si>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</si>
  <si>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</si>
  <si>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</si>
  <si>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</si>
  <si>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</si>
  <si>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</si>
  <si>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</si>
  <si>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</si>
  <si>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105004</t>
  </si>
  <si>
    <t>临沧市第一中学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</si>
  <si>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</si>
  <si>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</si>
  <si>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</si>
  <si>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</si>
  <si>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</si>
  <si>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</si>
  <si>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</si>
  <si>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</si>
  <si>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</si>
  <si>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</si>
  <si>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</si>
  <si>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</si>
  <si>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</si>
  <si>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</si>
  <si>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</si>
  <si>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</si>
  <si>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</si>
  <si>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</si>
  <si>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</si>
  <si>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</si>
  <si>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</si>
  <si>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</si>
  <si>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</si>
  <si>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</si>
  <si>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</si>
  <si>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</si>
  <si>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</si>
  <si>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</si>
  <si>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</si>
  <si>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</si>
  <si>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</si>
  <si>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</si>
  <si>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</si>
  <si>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</si>
  <si>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</si>
  <si>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</si>
  <si>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</si>
  <si>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</si>
  <si>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</si>
  <si>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</si>
  <si>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</si>
  <si>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</si>
  <si>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</si>
  <si>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</si>
  <si>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</si>
  <si>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</si>
  <si>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</si>
  <si>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</si>
  <si>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</si>
  <si>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</si>
  <si>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</si>
  <si>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</si>
  <si>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</si>
  <si>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</si>
  <si>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</si>
  <si>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</si>
  <si>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</si>
  <si>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</si>
  <si>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</si>
  <si>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</si>
  <si>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</si>
  <si>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</si>
  <si>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</si>
  <si>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</si>
  <si>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</si>
  <si>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</si>
  <si>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</si>
  <si>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</si>
  <si>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</si>
  <si>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</si>
  <si>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</si>
  <si>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</si>
  <si>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</si>
  <si>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</si>
  <si>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</si>
  <si>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</si>
  <si>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</si>
  <si>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</si>
  <si>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</si>
  <si>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</si>
  <si>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</si>
  <si>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</si>
  <si>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</si>
  <si>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</si>
  <si>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</si>
  <si>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</si>
  <si>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</si>
  <si>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</si>
  <si>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</si>
  <si>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</si>
  <si>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</si>
  <si>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</si>
  <si>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</si>
  <si>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</si>
  <si>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</si>
  <si>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</si>
  <si>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</si>
  <si>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</si>
  <si>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</si>
  <si>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</si>
  <si>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</si>
  <si>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</si>
  <si>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</si>
  <si>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</si>
  <si>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</si>
  <si>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</si>
  <si>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</si>
  <si>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</si>
  <si>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</si>
  <si>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</si>
  <si>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</si>
  <si>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</si>
  <si>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</si>
  <si>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</si>
  <si>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</si>
  <si>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</si>
  <si>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</si>
  <si>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</si>
  <si>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</si>
  <si>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</si>
  <si>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</si>
  <si>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</si>
  <si>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</si>
  <si>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</si>
  <si>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</si>
  <si>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530900210000000002245</t>
  </si>
  <si>
    <t>事业人员支出工资</t>
  </si>
  <si>
    <t>30101</t>
  </si>
  <si>
    <t>基本工资</t>
  </si>
  <si>
    <t>30102</t>
  </si>
  <si>
    <t>津贴补贴</t>
  </si>
  <si>
    <t>530900231100001482176</t>
  </si>
  <si>
    <t>绩效工资（2017年提高标准部分）</t>
  </si>
  <si>
    <t>30107</t>
  </si>
  <si>
    <t>绩效工资</t>
  </si>
  <si>
    <t>530900210000000002246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</si>
  <si>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</si>
  <si>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</si>
  <si>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</si>
  <si>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</si>
  <si>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</si>
  <si>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</si>
  <si>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</si>
  <si>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</si>
  <si>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</si>
  <si>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</si>
  <si>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</si>
  <si>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</si>
  <si>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</si>
  <si>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</si>
  <si>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</si>
  <si>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530900210000000002247</t>
  </si>
  <si>
    <t>30113</t>
  </si>
  <si>
    <t>530900210000000002255</t>
  </si>
  <si>
    <t>离退休公用经费</t>
  </si>
  <si>
    <t>30201</t>
  </si>
  <si>
    <t>办公费</t>
  </si>
  <si>
    <t>530900231100001175096</t>
  </si>
  <si>
    <t>高中生均公用经费</t>
  </si>
  <si>
    <t>530900210000000002258</t>
  </si>
  <si>
    <t>职工教育经费</t>
  </si>
  <si>
    <t>30216</t>
  </si>
  <si>
    <t>培训费</t>
  </si>
  <si>
    <t>530900210000000002253</t>
  </si>
  <si>
    <t>工会经费</t>
  </si>
  <si>
    <t>30228</t>
  </si>
  <si>
    <t>530900210000000002254</t>
  </si>
  <si>
    <t>福利费</t>
  </si>
  <si>
    <t>30229</t>
  </si>
  <si>
    <t>530900210000000002251</t>
  </si>
  <si>
    <t>公务用车运行维护费</t>
  </si>
  <si>
    <t>30231</t>
  </si>
  <si>
    <t>530900210000000002248</t>
  </si>
  <si>
    <t>离退休费</t>
  </si>
  <si>
    <t>30302</t>
  </si>
  <si>
    <t>退休费</t>
  </si>
  <si>
    <t>530900231100001165463</t>
  </si>
  <si>
    <t>遗属生活补助</t>
  </si>
  <si>
    <t>30305</t>
  </si>
  <si>
    <t>生活补助</t>
  </si>
  <si>
    <t>530900231100001165430</t>
  </si>
  <si>
    <t>退休干部固定性护理费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</si>
  <si>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</si>
  <si>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</si>
  <si>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</si>
  <si>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</si>
  <si>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</si>
  <si>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</si>
  <si>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</si>
  <si>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</si>
  <si>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530900231100001165467</t>
  </si>
  <si>
    <t>30209</t>
  </si>
  <si>
    <t>物业管理费</t>
  </si>
  <si>
    <t>30309</t>
  </si>
  <si>
    <t>奖励金</t>
  </si>
  <si>
    <t>改善办学条件及运转单位自有资金</t>
  </si>
  <si>
    <t>530900231100001701173</t>
  </si>
  <si>
    <t>30240</t>
  </si>
  <si>
    <t>税金及附加费用</t>
  </si>
  <si>
    <t>31002</t>
  </si>
  <si>
    <t>办公设备购置</t>
  </si>
  <si>
    <t>临沧市人才招引一次性安家补助资金</t>
  </si>
  <si>
    <t>530900241100002263723</t>
  </si>
  <si>
    <t>少数民族高中班补助资金</t>
  </si>
  <si>
    <t>民生类</t>
  </si>
  <si>
    <t>530900231100001165502</t>
  </si>
  <si>
    <t>30308</t>
  </si>
  <si>
    <t>助学金</t>
  </si>
  <si>
    <t>市级财政投入改善办学条件补助资金</t>
  </si>
  <si>
    <t>530900241100002724668</t>
  </si>
  <si>
    <t>30213</t>
  </si>
  <si>
    <t>维修（护）费</t>
  </si>
  <si>
    <t>市直学校特困生救助资金</t>
  </si>
  <si>
    <t>530900231100001165511</t>
  </si>
  <si>
    <t>学生爱心助学金单位自有资金</t>
  </si>
  <si>
    <t>530900231100001701281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</si>
  <si>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</si>
  <si>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</si>
  <si>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</si>
  <si>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</si>
  <si>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</si>
  <si>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</si>
  <si>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</si>
  <si>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</si>
  <si>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</si>
  <si>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</si>
  <si>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</si>
  <si>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确保学校日常工作正常开展，保障学校正常运转。</t>
  </si>
  <si>
    <t>产出指标</t>
  </si>
  <si>
    <t>数量指标</t>
  </si>
  <si>
    <t>绿化更换完成率</t>
  </si>
  <si>
    <t>=</t>
  </si>
  <si>
    <t>95</t>
  </si>
  <si>
    <t>%</t>
  </si>
  <si>
    <t>定性指标</t>
  </si>
  <si>
    <t>反映绿化更换的完成情况。绿化更换完成率=实际更换的绿化数量（面积）/应更换的绿化数量（面积）*100%</t>
  </si>
  <si>
    <t>效益指标</t>
  </si>
  <si>
    <t>社会效益</t>
  </si>
  <si>
    <t>物管人员签订合同并培训的人数占</t>
  </si>
  <si>
    <t>100</t>
  </si>
  <si>
    <t>反映物管人员中签订合同并参与培训的情况。物管人员签订合同并培训的人数占比=物管人员中签订合同并参与培训的人数/物管人员总数*100%</t>
  </si>
  <si>
    <t>满意度指标</t>
  </si>
  <si>
    <t>服务对象满意度</t>
  </si>
  <si>
    <t>服务受益人员满意度</t>
  </si>
  <si>
    <t>反映保安、保洁、餐饮服务、绿化养护服务受益人员满意程度。</t>
  </si>
  <si>
    <t>按临教联发〔2013〕47号“补助和奖励”规定（免收学费和住宿费、补助生活费）学校收费标准，完成对150名少数民族高中班学生补助。</t>
  </si>
  <si>
    <t>获补对象数</t>
  </si>
  <si>
    <t>150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</si>
  <si>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</si>
  <si>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</si>
  <si>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</si>
  <si>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</si>
  <si>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</si>
  <si>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</si>
  <si>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</si>
  <si>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</si>
  <si>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</si>
  <si>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</si>
  <si>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</si>
  <si>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</si>
  <si>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</si>
  <si>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>维持学校综合治理、安保、校园保洁绿化美化的正常运转，改善办学条件，保障教学活动正常开展，提高教学质量</t>
  </si>
  <si>
    <t>购置计划完成率</t>
  </si>
  <si>
    <t>反映部门购置计划执行情况购置计划执行情况。
购置计划完成率=（实际购置交付装备数量/计划购置交付装备数量）*100%。</t>
  </si>
  <si>
    <t>验收通过率</t>
  </si>
  <si>
    <t>&gt;=</t>
  </si>
  <si>
    <t>98</t>
  </si>
  <si>
    <t>反映设备购置的产品质量情况。
验收通过率=（通过验收的购置数量/购置总数量）*100%。</t>
  </si>
  <si>
    <t>系统全年正常运行时长</t>
  </si>
  <si>
    <t>7200</t>
  </si>
  <si>
    <t>小时</t>
  </si>
  <si>
    <t>反映信息系统全年正常运行时间情况。</t>
  </si>
  <si>
    <t>使用人员满意度</t>
  </si>
  <si>
    <t>反映使用对象对信息系统使用的满意度。
使用人员满意度=（对信息系统满意的使用人员/问卷调查人数）*100%</t>
  </si>
  <si>
    <t>按照政策规定标准核算补助金额，完成对家庭贫困学生的资助</t>
  </si>
  <si>
    <t>240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</si>
  <si>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</si>
  <si>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</si>
  <si>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认真贯彻落实好《临沧市人才招引三年行动计划（2023-2025）》（临党人才（2023）6号）中关于“招引的人才，博士研究生学历的给予一次性安家补助4万元；硕士研究生学历的给予一次性安家补助2万元；”双一流“高校全日制本科学历的给予一次性安家补助1万元；所需经费，分年度列入同级财政预算进行安排落实</t>
  </si>
  <si>
    <t>14</t>
  </si>
  <si>
    <t>全面落实国家学生资助政策，建立健全学生资金政策体系，保障所有家庭经济困难学生都有平等接受教育的机会。</t>
  </si>
  <si>
    <t>促进学校发展，保障学校正常运转。</t>
  </si>
  <si>
    <t>安保巡查次数</t>
  </si>
  <si>
    <t>10</t>
  </si>
  <si>
    <t>次/天</t>
  </si>
  <si>
    <t>反映每天安保巡查次数的情况。</t>
  </si>
  <si>
    <t>卫生保洁合格率</t>
  </si>
  <si>
    <t>反映卫生保洁检查验收合格的情况。卫生保洁合格率=卫生保洁检查验收合格次数/卫生保洁总次数*100%</t>
  </si>
  <si>
    <t>预算06表</t>
  </si>
  <si>
    <t>政府性基金预算支出预算表</t>
  </si>
  <si>
    <t>单位名称：临沧市发展和改革委员会</t>
  </si>
  <si>
    <t>本年政府性基金预算支出</t>
  </si>
  <si>
    <t>备注：本表无数据，公开表格为空表。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</si>
  <si>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</si>
  <si>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</si>
  <si>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</si>
  <si>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</si>
  <si>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</si>
  <si>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</si>
  <si>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</si>
  <si>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</si>
  <si>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</si>
  <si>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</si>
  <si>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车辆燃油</t>
  </si>
  <si>
    <t>车辆加油、添加燃料服务</t>
  </si>
  <si>
    <t>年</t>
  </si>
  <si>
    <t>车辆维修保养费</t>
  </si>
  <si>
    <t>车辆维修和保养服务</t>
  </si>
  <si>
    <t>车辆保险费</t>
  </si>
  <si>
    <t>机动车保险服务</t>
  </si>
  <si>
    <t>办公椅</t>
  </si>
  <si>
    <t>把</t>
  </si>
  <si>
    <t>办公桌</t>
  </si>
  <si>
    <t>张</t>
  </si>
  <si>
    <t>触控一体机</t>
  </si>
  <si>
    <t>台</t>
  </si>
  <si>
    <t>手摇医疗床</t>
  </si>
  <si>
    <t>钢木床类</t>
  </si>
  <si>
    <t>云课程</t>
  </si>
  <si>
    <t>教育课程研究与开发服务</t>
  </si>
  <si>
    <t>学生铁皮书柜</t>
  </si>
  <si>
    <t>其他柜类</t>
  </si>
  <si>
    <t>个</t>
  </si>
  <si>
    <t>医用床头柜</t>
  </si>
  <si>
    <t>三人位不锈钢连排沙发椅</t>
  </si>
  <si>
    <t>其他沙发类</t>
  </si>
  <si>
    <t>教师办公室屏风办公桌</t>
  </si>
  <si>
    <t>其他台、桌类</t>
  </si>
  <si>
    <t>碎纸机</t>
  </si>
  <si>
    <t>一体式电脑</t>
  </si>
  <si>
    <t>台式计算机</t>
  </si>
  <si>
    <t>文书档案柜</t>
  </si>
  <si>
    <t>文件柜</t>
  </si>
  <si>
    <t>组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</si>
  <si>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</si>
  <si>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</si>
  <si>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</si>
  <si>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</si>
  <si>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</si>
  <si>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</si>
  <si>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</si>
  <si>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</si>
  <si>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</si>
  <si>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</si>
  <si>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</si>
  <si>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</si>
  <si>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</si>
  <si>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</si>
  <si>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</si>
  <si>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</si>
  <si>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</si>
  <si>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</si>
  <si>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</si>
  <si>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</si>
  <si>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</si>
  <si>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</si>
  <si>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</si>
  <si>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</si>
  <si>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</si>
  <si>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</si>
  <si>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</si>
  <si>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A02010104 服务器</t>
  </si>
  <si>
    <t>服务器</t>
  </si>
  <si>
    <t>A02010105 台式计算机</t>
  </si>
  <si>
    <t>A02020800 触控一体机</t>
  </si>
  <si>
    <t>A02021301 碎纸机</t>
  </si>
  <si>
    <t>A02091199 其他视频设备</t>
  </si>
  <si>
    <t>其他视频设备</t>
  </si>
  <si>
    <t>套</t>
  </si>
  <si>
    <t>A02091206 话筒设备</t>
  </si>
  <si>
    <t>话筒设备</t>
  </si>
  <si>
    <t>只</t>
  </si>
  <si>
    <t>A04 图书和档案</t>
  </si>
  <si>
    <t>A04010199 其他普通图书</t>
  </si>
  <si>
    <t>其他普通图书</t>
  </si>
  <si>
    <t>册</t>
  </si>
  <si>
    <t>A05 家具和用品</t>
  </si>
  <si>
    <t>A05010101 钢木床类</t>
  </si>
  <si>
    <t>A05010201 办公桌</t>
  </si>
  <si>
    <t>A05010299 其他台、桌类</t>
  </si>
  <si>
    <t>A05010301 办公椅</t>
  </si>
  <si>
    <t>A05010499 其他沙发类</t>
  </si>
  <si>
    <t>A05010502 文件柜</t>
  </si>
  <si>
    <t>A05010599 其他柜类</t>
  </si>
  <si>
    <t>预算11表</t>
  </si>
  <si>
    <t>上级补助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</si>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</sst>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#,##0;\-#,##0;;@"/>
    <numFmt numFmtId="178" formatCode="hh:mm:ss"/>
    <numFmt numFmtId="179" formatCode="yyyy\-mm\-dd"/>
    <numFmt numFmtId="180" formatCode="#,##0.00;\-#,##0.0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9" fontId="8" fillId="0" borderId="7">
      <alignment horizontal="right" vertical="center"/>
    </xf>
    <xf numFmtId="0" fontId="37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5" fillId="12" borderId="14" applyNumberFormat="0" applyAlignment="0" applyProtection="0">
      <alignment vertical="center"/>
    </xf>
    <xf numFmtId="0" fontId="46" fillId="13" borderId="19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80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  <xf numFmtId="178" fontId="8" fillId="0" borderId="7">
      <alignment horizontal="right" vertical="center"/>
    </xf>
    <xf numFmtId="177" fontId="8" fillId="0" borderId="7">
      <alignment horizontal="right" vertical="center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80" fontId="8" fillId="0" borderId="7" xfId="0" applyNumberFormat="1" applyFont="1" applyBorder="1" applyAlignment="1">
      <alignment horizontal="right" vertical="center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7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0" fillId="0" borderId="0" xfId="0" applyFont="1" applyAlignment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80" fontId="18" fillId="0" borderId="7" xfId="0" applyNumberFormat="1" applyFont="1" applyBorder="1" applyAlignment="1" applyProtection="1">
      <alignment horizontal="center" vertical="center"/>
    </xf>
    <xf numFmtId="180" fontId="19" fillId="0" borderId="7" xfId="0" applyNumberFormat="1" applyFont="1" applyBorder="1" applyAlignment="1" applyProtection="1">
      <alignment horizontal="right" vertical="center"/>
    </xf>
    <xf numFmtId="180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80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39" t="s">
        <v>0</v>
      </c>
    </row>
    <row r="3" ht="36" customHeight="1" spans="1:4">
      <c r="A3" s="6" t="str">
        <f>"2025"&amp;"年部门财务收支预算总表"</f>
        <v>2025年部门财务收支预算总表</v>
      </c>
      <c r="B3" s="205"/>
      <c r="C3" s="205"/>
      <c r="D3" s="205"/>
    </row>
    <row r="4" ht="18.75" customHeight="1" spans="1:4">
      <c r="A4" s="41" t="str">
        <f>"单位名称："&amp;"临沧市第一中学"</f>
        <v>单位名称：临沧市第一中学</v>
      </c>
      <c r="B4" s="206"/>
      <c r="C4" s="206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31" t="s">
        <v>6</v>
      </c>
      <c r="B8" s="24">
        <v>88370486.97</v>
      </c>
      <c r="C8" s="131" t="s">
        <v>7</v>
      </c>
      <c r="D8" s="24"/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>
        <v>7000000</v>
      </c>
      <c r="C11" s="131" t="s">
        <v>13</v>
      </c>
      <c r="D11" s="24"/>
    </row>
    <row r="12" ht="18.75" customHeight="1" spans="1:4">
      <c r="A12" s="207" t="s">
        <v>14</v>
      </c>
      <c r="B12" s="24">
        <v>25500000</v>
      </c>
      <c r="C12" s="164" t="s">
        <v>15</v>
      </c>
      <c r="D12" s="24">
        <v>97447669.14</v>
      </c>
    </row>
    <row r="13" ht="18.75" customHeight="1" spans="1:4">
      <c r="A13" s="167" t="s">
        <v>16</v>
      </c>
      <c r="B13" s="24"/>
      <c r="C13" s="166" t="s">
        <v>17</v>
      </c>
      <c r="D13" s="24"/>
    </row>
    <row r="14" ht="18.75" customHeight="1" spans="1:4">
      <c r="A14" s="167" t="s">
        <v>18</v>
      </c>
      <c r="B14" s="24"/>
      <c r="C14" s="166" t="s">
        <v>19</v>
      </c>
      <c r="D14" s="24"/>
    </row>
    <row r="15" ht="18.75" customHeight="1" spans="1:4">
      <c r="A15" s="167" t="s">
        <v>20</v>
      </c>
      <c r="B15" s="24"/>
      <c r="C15" s="166" t="s">
        <v>21</v>
      </c>
      <c r="D15" s="24">
        <v>12497345.32</v>
      </c>
    </row>
    <row r="16" ht="18.75" customHeight="1" spans="1:4">
      <c r="A16" s="167" t="s">
        <v>22</v>
      </c>
      <c r="B16" s="24"/>
      <c r="C16" s="166" t="s">
        <v>23</v>
      </c>
      <c r="D16" s="24">
        <v>5465313.63</v>
      </c>
    </row>
    <row r="17" ht="18.75" customHeight="1" spans="1:4">
      <c r="A17" s="167" t="s">
        <v>24</v>
      </c>
      <c r="B17" s="24">
        <v>25500000</v>
      </c>
      <c r="C17" s="167" t="s">
        <v>25</v>
      </c>
      <c r="D17" s="24"/>
    </row>
    <row r="18" ht="18.75" customHeight="1" spans="1:4">
      <c r="A18" s="167" t="s">
        <v>26</v>
      </c>
      <c r="B18" s="24"/>
      <c r="C18" s="167" t="s">
        <v>27</v>
      </c>
      <c r="D18" s="24"/>
    </row>
    <row r="19" ht="18.75" customHeight="1" spans="1:4">
      <c r="A19" s="168" t="s">
        <v>26</v>
      </c>
      <c r="B19" s="24"/>
      <c r="C19" s="166" t="s">
        <v>28</v>
      </c>
      <c r="D19" s="24"/>
    </row>
    <row r="20" ht="18.75" customHeight="1" spans="1:4">
      <c r="A20" s="168" t="s">
        <v>26</v>
      </c>
      <c r="B20" s="24"/>
      <c r="C20" s="166" t="s">
        <v>29</v>
      </c>
      <c r="D20" s="24"/>
    </row>
    <row r="21" ht="18.75" customHeight="1" spans="1:4">
      <c r="A21" s="168" t="s">
        <v>26</v>
      </c>
      <c r="B21" s="24"/>
      <c r="C21" s="166" t="s">
        <v>30</v>
      </c>
      <c r="D21" s="24"/>
    </row>
    <row r="22" ht="18.75" customHeight="1" spans="1:4">
      <c r="A22" s="168" t="s">
        <v>26</v>
      </c>
      <c r="B22" s="24"/>
      <c r="C22" s="166" t="s">
        <v>31</v>
      </c>
      <c r="D22" s="24"/>
    </row>
    <row r="23" ht="18.75" customHeight="1" spans="1:4">
      <c r="A23" s="168" t="s">
        <v>26</v>
      </c>
      <c r="B23" s="24"/>
      <c r="C23" s="166" t="s">
        <v>32</v>
      </c>
      <c r="D23" s="24"/>
    </row>
    <row r="24" ht="18.75" customHeight="1" spans="1:4">
      <c r="A24" s="168" t="s">
        <v>26</v>
      </c>
      <c r="B24" s="24"/>
      <c r="C24" s="166" t="s">
        <v>33</v>
      </c>
      <c r="D24" s="24"/>
    </row>
    <row r="25" ht="18.75" customHeight="1" spans="1:4">
      <c r="A25" s="168" t="s">
        <v>26</v>
      </c>
      <c r="B25" s="24"/>
      <c r="C25" s="166" t="s">
        <v>34</v>
      </c>
      <c r="D25" s="24"/>
    </row>
    <row r="26" ht="18.75" customHeight="1" spans="1:4">
      <c r="A26" s="168" t="s">
        <v>26</v>
      </c>
      <c r="B26" s="24"/>
      <c r="C26" s="166" t="s">
        <v>35</v>
      </c>
      <c r="D26" s="24">
        <v>5460158.88</v>
      </c>
    </row>
    <row r="27" ht="18.75" customHeight="1" spans="1:4">
      <c r="A27" s="168" t="s">
        <v>26</v>
      </c>
      <c r="B27" s="24"/>
      <c r="C27" s="166" t="s">
        <v>36</v>
      </c>
      <c r="D27" s="24"/>
    </row>
    <row r="28" ht="18.75" customHeight="1" spans="1:4">
      <c r="A28" s="168" t="s">
        <v>26</v>
      </c>
      <c r="B28" s="24"/>
      <c r="C28" s="166" t="s">
        <v>37</v>
      </c>
      <c r="D28" s="24"/>
    </row>
    <row r="29" ht="18.75" customHeight="1" spans="1:4">
      <c r="A29" s="168" t="s">
        <v>26</v>
      </c>
      <c r="B29" s="24"/>
      <c r="C29" s="166" t="s">
        <v>38</v>
      </c>
      <c r="D29" s="24"/>
    </row>
    <row r="30" ht="18.75" customHeight="1" spans="1:4">
      <c r="A30" s="168" t="s">
        <v>26</v>
      </c>
      <c r="B30" s="24"/>
      <c r="C30" s="166" t="s">
        <v>39</v>
      </c>
      <c r="D30" s="24"/>
    </row>
    <row r="31" ht="18.75" customHeight="1" spans="1:4">
      <c r="A31" s="169" t="s">
        <v>26</v>
      </c>
      <c r="B31" s="24"/>
      <c r="C31" s="167" t="s">
        <v>40</v>
      </c>
      <c r="D31" s="24"/>
    </row>
    <row r="32" ht="18.75" customHeight="1" spans="1:4">
      <c r="A32" s="169" t="s">
        <v>26</v>
      </c>
      <c r="B32" s="24"/>
      <c r="C32" s="167" t="s">
        <v>41</v>
      </c>
      <c r="D32" s="24"/>
    </row>
    <row r="33" ht="18.75" customHeight="1" spans="1:4">
      <c r="A33" s="169" t="s">
        <v>26</v>
      </c>
      <c r="B33" s="24"/>
      <c r="C33" s="167" t="s">
        <v>42</v>
      </c>
      <c r="D33" s="24"/>
    </row>
    <row r="34" ht="18.75" customHeight="1" spans="1:4">
      <c r="A34" s="169"/>
      <c r="B34" s="24"/>
      <c r="C34" s="167" t="s">
        <v>43</v>
      </c>
      <c r="D34" s="24"/>
    </row>
    <row r="35" ht="18.75" customHeight="1" spans="1:4">
      <c r="A35" s="208" t="s">
        <v>44</v>
      </c>
      <c r="B35" s="170">
        <f>SUM(B8:B12)</f>
        <v>120870486.97</v>
      </c>
      <c r="C35" s="209" t="s">
        <v>45</v>
      </c>
      <c r="D35" s="170">
        <v>120870486.97</v>
      </c>
    </row>
    <row r="36" ht="18.75" customHeight="1" spans="1:4">
      <c r="A36" s="210" t="s">
        <v>46</v>
      </c>
      <c r="B36" s="24"/>
      <c r="C36" s="131" t="s">
        <v>47</v>
      </c>
      <c r="D36" s="24"/>
    </row>
    <row r="37" ht="18.75" customHeight="1" spans="1:4">
      <c r="A37" s="210" t="s">
        <v>48</v>
      </c>
      <c r="B37" s="24"/>
      <c r="C37" s="131" t="s">
        <v>48</v>
      </c>
      <c r="D37" s="24"/>
    </row>
    <row r="38" ht="18.75" customHeight="1" spans="1:4">
      <c r="A38" s="210" t="s">
        <v>49</v>
      </c>
      <c r="B38" s="24">
        <f>B36-B37</f>
        <v>0</v>
      </c>
      <c r="C38" s="131" t="s">
        <v>50</v>
      </c>
      <c r="D38" s="24"/>
    </row>
    <row r="39" ht="18.75" customHeight="1" spans="1:4">
      <c r="A39" s="211" t="s">
        <v>51</v>
      </c>
      <c r="B39" s="170">
        <f t="shared" ref="B39:D39" si="1">B35+B36</f>
        <v>120870486.97</v>
      </c>
      <c r="C39" s="209" t="s">
        <v>52</v>
      </c>
      <c r="D39" s="170">
        <f t="shared" si="1"/>
        <v>120870486.97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39" t="s">
        <v>360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361</v>
      </c>
      <c r="C3" s="105"/>
      <c r="D3" s="106"/>
      <c r="E3" s="106"/>
      <c r="F3" s="106"/>
    </row>
    <row r="4" ht="18.75" customHeight="1" spans="1:6">
      <c r="A4" s="8" t="str">
        <f>"单位名称："&amp;"临沧市第一中学"</f>
        <v>单位名称：临沧市第一中学</v>
      </c>
      <c r="B4" s="8" t="s">
        <v>362</v>
      </c>
      <c r="C4" s="100"/>
      <c r="D4" s="102"/>
      <c r="E4" s="102"/>
      <c r="F4" s="39" t="s">
        <v>1</v>
      </c>
    </row>
    <row r="5" ht="18.75" customHeight="1" spans="1:6">
      <c r="A5" s="107" t="s">
        <v>180</v>
      </c>
      <c r="B5" s="108" t="s">
        <v>73</v>
      </c>
      <c r="C5" s="109" t="s">
        <v>74</v>
      </c>
      <c r="D5" s="14" t="s">
        <v>363</v>
      </c>
      <c r="E5" s="14"/>
      <c r="F5" s="15"/>
    </row>
    <row r="6" ht="18.75" customHeight="1" spans="1:6">
      <c r="A6" s="110"/>
      <c r="B6" s="111"/>
      <c r="C6" s="96"/>
      <c r="D6" s="95" t="s">
        <v>56</v>
      </c>
      <c r="E6" s="95" t="s">
        <v>75</v>
      </c>
      <c r="F6" s="95" t="s">
        <v>76</v>
      </c>
    </row>
    <row r="7" ht="18.75" customHeight="1" spans="1:6">
      <c r="A7" s="110">
        <v>1</v>
      </c>
      <c r="B7" s="112" t="s">
        <v>161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3"/>
      <c r="B8" s="83"/>
      <c r="C8" s="83"/>
      <c r="D8" s="24"/>
      <c r="E8" s="24"/>
      <c r="F8" s="24"/>
    </row>
    <row r="9" ht="18.75" customHeight="1" spans="1:6">
      <c r="A9" s="113"/>
      <c r="B9" s="83"/>
      <c r="C9" s="83"/>
      <c r="D9" s="24"/>
      <c r="E9" s="24"/>
      <c r="F9" s="24"/>
    </row>
    <row r="10" ht="18.75" customHeight="1" spans="1:6">
      <c r="A10" s="114" t="s">
        <v>118</v>
      </c>
      <c r="B10" s="115" t="s">
        <v>118</v>
      </c>
      <c r="C10" s="116" t="s">
        <v>118</v>
      </c>
      <c r="D10" s="24"/>
      <c r="E10" s="24"/>
      <c r="F10" s="24"/>
    </row>
    <row r="11" customHeight="1" spans="1:1">
      <c r="A11" t="s">
        <v>364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5"/>
  <sheetViews>
    <sheetView showZeros="0" workbookViewId="0">
      <pane ySplit="1" topLeftCell="A2" activePane="bottomLeft" state="frozen"/>
      <selection/>
      <selection pane="bottomLeft" activeCell="G9" sqref="G9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8"/>
      <c r="P2" s="38"/>
      <c r="Q2" s="39" t="s">
        <v>365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1"/>
      <c r="L3" s="7"/>
      <c r="M3" s="7"/>
      <c r="N3" s="7"/>
      <c r="O3" s="51"/>
      <c r="P3" s="51"/>
      <c r="Q3" s="7"/>
    </row>
    <row r="4" ht="18.75" customHeight="1" spans="1:17">
      <c r="A4" s="41" t="str">
        <f>"单位名称："&amp;"临沧市第一中学"</f>
        <v>单位名称：临沧市第一中学</v>
      </c>
      <c r="B4" s="94"/>
      <c r="C4" s="94"/>
      <c r="D4" s="94"/>
      <c r="E4" s="94"/>
      <c r="F4" s="94"/>
      <c r="G4" s="94"/>
      <c r="H4" s="94"/>
      <c r="I4" s="94"/>
      <c r="J4" s="94"/>
      <c r="O4" s="66"/>
      <c r="P4" s="66"/>
      <c r="Q4" s="39" t="s">
        <v>167</v>
      </c>
    </row>
    <row r="5" ht="18.75" customHeight="1" spans="1:17">
      <c r="A5" s="12" t="s">
        <v>366</v>
      </c>
      <c r="B5" s="73" t="s">
        <v>367</v>
      </c>
      <c r="C5" s="73" t="s">
        <v>368</v>
      </c>
      <c r="D5" s="73" t="s">
        <v>369</v>
      </c>
      <c r="E5" s="73" t="s">
        <v>370</v>
      </c>
      <c r="F5" s="73" t="s">
        <v>371</v>
      </c>
      <c r="G5" s="44" t="s">
        <v>187</v>
      </c>
      <c r="H5" s="44"/>
      <c r="I5" s="44"/>
      <c r="J5" s="44"/>
      <c r="K5" s="75"/>
      <c r="L5" s="44"/>
      <c r="M5" s="44"/>
      <c r="N5" s="44"/>
      <c r="O5" s="67"/>
      <c r="P5" s="75"/>
      <c r="Q5" s="45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372</v>
      </c>
      <c r="J6" s="76" t="s">
        <v>373</v>
      </c>
      <c r="K6" s="77" t="s">
        <v>374</v>
      </c>
      <c r="L6" s="90" t="s">
        <v>78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195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3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3928100</v>
      </c>
      <c r="G9" s="24">
        <v>3940100</v>
      </c>
      <c r="H9" s="24">
        <v>15000</v>
      </c>
      <c r="I9" s="24"/>
      <c r="J9" s="24"/>
      <c r="K9" s="24"/>
      <c r="L9" s="24">
        <v>3925100</v>
      </c>
      <c r="M9" s="24"/>
      <c r="N9" s="24"/>
      <c r="O9" s="24"/>
      <c r="P9" s="24"/>
      <c r="Q9" s="24">
        <v>3925100</v>
      </c>
    </row>
    <row r="10" ht="18.75" customHeight="1" spans="1:17">
      <c r="A10" s="215" t="s">
        <v>242</v>
      </c>
      <c r="B10" s="82" t="s">
        <v>375</v>
      </c>
      <c r="C10" s="82" t="s">
        <v>376</v>
      </c>
      <c r="D10" s="82" t="s">
        <v>377</v>
      </c>
      <c r="E10" s="99">
        <v>1</v>
      </c>
      <c r="F10" s="24"/>
      <c r="G10" s="24">
        <v>7000</v>
      </c>
      <c r="H10" s="24">
        <v>7000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5" t="s">
        <v>242</v>
      </c>
      <c r="B11" s="82" t="s">
        <v>378</v>
      </c>
      <c r="C11" s="82" t="s">
        <v>379</v>
      </c>
      <c r="D11" s="82" t="s">
        <v>377</v>
      </c>
      <c r="E11" s="99">
        <v>1</v>
      </c>
      <c r="F11" s="24">
        <v>3000</v>
      </c>
      <c r="G11" s="24">
        <v>3000</v>
      </c>
      <c r="H11" s="24">
        <v>3000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5" t="s">
        <v>242</v>
      </c>
      <c r="B12" s="82" t="s">
        <v>380</v>
      </c>
      <c r="C12" s="82" t="s">
        <v>381</v>
      </c>
      <c r="D12" s="82" t="s">
        <v>377</v>
      </c>
      <c r="E12" s="99">
        <v>1</v>
      </c>
      <c r="F12" s="24"/>
      <c r="G12" s="24">
        <v>5000</v>
      </c>
      <c r="H12" s="24">
        <v>5000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5" t="s">
        <v>267</v>
      </c>
      <c r="B13" s="82" t="s">
        <v>382</v>
      </c>
      <c r="C13" s="82" t="s">
        <v>382</v>
      </c>
      <c r="D13" s="82" t="s">
        <v>383</v>
      </c>
      <c r="E13" s="99">
        <v>136</v>
      </c>
      <c r="F13" s="24">
        <v>54400</v>
      </c>
      <c r="G13" s="24">
        <v>54400</v>
      </c>
      <c r="H13" s="24"/>
      <c r="I13" s="24"/>
      <c r="J13" s="24"/>
      <c r="K13" s="24"/>
      <c r="L13" s="24">
        <v>54400</v>
      </c>
      <c r="M13" s="24"/>
      <c r="N13" s="24"/>
      <c r="O13" s="24"/>
      <c r="P13" s="24"/>
      <c r="Q13" s="24">
        <v>54400</v>
      </c>
    </row>
    <row r="14" ht="18.75" customHeight="1" spans="1:17">
      <c r="A14" s="215" t="s">
        <v>267</v>
      </c>
      <c r="B14" s="82" t="s">
        <v>384</v>
      </c>
      <c r="C14" s="82" t="s">
        <v>384</v>
      </c>
      <c r="D14" s="82" t="s">
        <v>385</v>
      </c>
      <c r="E14" s="99">
        <v>140</v>
      </c>
      <c r="F14" s="24">
        <v>112000</v>
      </c>
      <c r="G14" s="24">
        <v>112000</v>
      </c>
      <c r="H14" s="24"/>
      <c r="I14" s="24"/>
      <c r="J14" s="24"/>
      <c r="K14" s="24"/>
      <c r="L14" s="24">
        <v>112000</v>
      </c>
      <c r="M14" s="24"/>
      <c r="N14" s="24"/>
      <c r="O14" s="24"/>
      <c r="P14" s="24"/>
      <c r="Q14" s="24">
        <v>112000</v>
      </c>
    </row>
    <row r="15" ht="18.75" customHeight="1" spans="1:17">
      <c r="A15" s="215" t="s">
        <v>267</v>
      </c>
      <c r="B15" s="82" t="s">
        <v>386</v>
      </c>
      <c r="C15" s="82" t="s">
        <v>386</v>
      </c>
      <c r="D15" s="82" t="s">
        <v>387</v>
      </c>
      <c r="E15" s="99">
        <v>90</v>
      </c>
      <c r="F15" s="24">
        <v>1503000</v>
      </c>
      <c r="G15" s="24">
        <v>1503000</v>
      </c>
      <c r="H15" s="24"/>
      <c r="I15" s="24"/>
      <c r="J15" s="24"/>
      <c r="K15" s="24"/>
      <c r="L15" s="24">
        <v>1503000</v>
      </c>
      <c r="M15" s="24"/>
      <c r="N15" s="24"/>
      <c r="O15" s="24"/>
      <c r="P15" s="24"/>
      <c r="Q15" s="24">
        <v>1503000</v>
      </c>
    </row>
    <row r="16" ht="18.75" customHeight="1" spans="1:17">
      <c r="A16" s="215" t="s">
        <v>267</v>
      </c>
      <c r="B16" s="82" t="s">
        <v>388</v>
      </c>
      <c r="C16" s="82" t="s">
        <v>389</v>
      </c>
      <c r="D16" s="82" t="s">
        <v>385</v>
      </c>
      <c r="E16" s="99">
        <v>7</v>
      </c>
      <c r="F16" s="24">
        <v>14000</v>
      </c>
      <c r="G16" s="24">
        <v>14000</v>
      </c>
      <c r="H16" s="24"/>
      <c r="I16" s="24"/>
      <c r="J16" s="24"/>
      <c r="K16" s="24"/>
      <c r="L16" s="24">
        <v>14000</v>
      </c>
      <c r="M16" s="24"/>
      <c r="N16" s="24"/>
      <c r="O16" s="24"/>
      <c r="P16" s="24"/>
      <c r="Q16" s="24">
        <v>14000</v>
      </c>
    </row>
    <row r="17" ht="18.75" customHeight="1" spans="1:17">
      <c r="A17" s="215" t="s">
        <v>267</v>
      </c>
      <c r="B17" s="82" t="s">
        <v>390</v>
      </c>
      <c r="C17" s="82" t="s">
        <v>391</v>
      </c>
      <c r="D17" s="82" t="s">
        <v>377</v>
      </c>
      <c r="E17" s="99">
        <v>1</v>
      </c>
      <c r="F17" s="24">
        <v>1800000</v>
      </c>
      <c r="G17" s="24">
        <v>1800000</v>
      </c>
      <c r="H17" s="24"/>
      <c r="I17" s="24"/>
      <c r="J17" s="24"/>
      <c r="K17" s="24"/>
      <c r="L17" s="24">
        <v>1800000</v>
      </c>
      <c r="M17" s="24"/>
      <c r="N17" s="24"/>
      <c r="O17" s="24"/>
      <c r="P17" s="24"/>
      <c r="Q17" s="24">
        <v>1800000</v>
      </c>
    </row>
    <row r="18" ht="18.75" customHeight="1" spans="1:17">
      <c r="A18" s="215" t="s">
        <v>267</v>
      </c>
      <c r="B18" s="82" t="s">
        <v>392</v>
      </c>
      <c r="C18" s="82" t="s">
        <v>393</v>
      </c>
      <c r="D18" s="82" t="s">
        <v>394</v>
      </c>
      <c r="E18" s="99">
        <v>40</v>
      </c>
      <c r="F18" s="24">
        <v>72000</v>
      </c>
      <c r="G18" s="24">
        <v>72000</v>
      </c>
      <c r="H18" s="24"/>
      <c r="I18" s="24"/>
      <c r="J18" s="24"/>
      <c r="K18" s="24"/>
      <c r="L18" s="24">
        <v>72000</v>
      </c>
      <c r="M18" s="24"/>
      <c r="N18" s="24"/>
      <c r="O18" s="24"/>
      <c r="P18" s="24"/>
      <c r="Q18" s="24">
        <v>72000</v>
      </c>
    </row>
    <row r="19" ht="18.75" customHeight="1" spans="1:17">
      <c r="A19" s="215" t="s">
        <v>267</v>
      </c>
      <c r="B19" s="82" t="s">
        <v>395</v>
      </c>
      <c r="C19" s="82" t="s">
        <v>393</v>
      </c>
      <c r="D19" s="82" t="s">
        <v>394</v>
      </c>
      <c r="E19" s="99">
        <v>7</v>
      </c>
      <c r="F19" s="24">
        <v>3500</v>
      </c>
      <c r="G19" s="24">
        <v>3500</v>
      </c>
      <c r="H19" s="24"/>
      <c r="I19" s="24"/>
      <c r="J19" s="24"/>
      <c r="K19" s="24"/>
      <c r="L19" s="24">
        <v>3500</v>
      </c>
      <c r="M19" s="24"/>
      <c r="N19" s="24"/>
      <c r="O19" s="24"/>
      <c r="P19" s="24"/>
      <c r="Q19" s="24">
        <v>3500</v>
      </c>
    </row>
    <row r="20" ht="18.75" customHeight="1" spans="1:17">
      <c r="A20" s="215" t="s">
        <v>267</v>
      </c>
      <c r="B20" s="82" t="s">
        <v>396</v>
      </c>
      <c r="C20" s="82" t="s">
        <v>397</v>
      </c>
      <c r="D20" s="82" t="s">
        <v>394</v>
      </c>
      <c r="E20" s="99">
        <v>3</v>
      </c>
      <c r="F20" s="24">
        <v>3600</v>
      </c>
      <c r="G20" s="24">
        <v>3600</v>
      </c>
      <c r="H20" s="24"/>
      <c r="I20" s="24"/>
      <c r="J20" s="24"/>
      <c r="K20" s="24"/>
      <c r="L20" s="24">
        <v>3600</v>
      </c>
      <c r="M20" s="24"/>
      <c r="N20" s="24"/>
      <c r="O20" s="24"/>
      <c r="P20" s="24"/>
      <c r="Q20" s="24">
        <v>3600</v>
      </c>
    </row>
    <row r="21" ht="18.75" customHeight="1" spans="1:17">
      <c r="A21" s="215" t="s">
        <v>267</v>
      </c>
      <c r="B21" s="82" t="s">
        <v>398</v>
      </c>
      <c r="C21" s="82" t="s">
        <v>399</v>
      </c>
      <c r="D21" s="82" t="s">
        <v>394</v>
      </c>
      <c r="E21" s="99">
        <v>162</v>
      </c>
      <c r="F21" s="24">
        <v>178200</v>
      </c>
      <c r="G21" s="24">
        <v>178200</v>
      </c>
      <c r="H21" s="24"/>
      <c r="I21" s="24"/>
      <c r="J21" s="24"/>
      <c r="K21" s="24"/>
      <c r="L21" s="24">
        <v>178200</v>
      </c>
      <c r="M21" s="24"/>
      <c r="N21" s="24"/>
      <c r="O21" s="24"/>
      <c r="P21" s="24"/>
      <c r="Q21" s="24">
        <v>178200</v>
      </c>
    </row>
    <row r="22" ht="18.75" customHeight="1" spans="1:17">
      <c r="A22" s="215" t="s">
        <v>267</v>
      </c>
      <c r="B22" s="82" t="s">
        <v>400</v>
      </c>
      <c r="C22" s="82" t="s">
        <v>400</v>
      </c>
      <c r="D22" s="82" t="s">
        <v>387</v>
      </c>
      <c r="E22" s="99">
        <v>2</v>
      </c>
      <c r="F22" s="24">
        <v>2000</v>
      </c>
      <c r="G22" s="24">
        <v>2000</v>
      </c>
      <c r="H22" s="24"/>
      <c r="I22" s="24"/>
      <c r="J22" s="24"/>
      <c r="K22" s="24"/>
      <c r="L22" s="24">
        <v>2000</v>
      </c>
      <c r="M22" s="24"/>
      <c r="N22" s="24"/>
      <c r="O22" s="24"/>
      <c r="P22" s="24"/>
      <c r="Q22" s="24">
        <v>2000</v>
      </c>
    </row>
    <row r="23" ht="18.75" customHeight="1" spans="1:17">
      <c r="A23" s="215" t="s">
        <v>267</v>
      </c>
      <c r="B23" s="82" t="s">
        <v>401</v>
      </c>
      <c r="C23" s="82" t="s">
        <v>402</v>
      </c>
      <c r="D23" s="82" t="s">
        <v>387</v>
      </c>
      <c r="E23" s="99">
        <v>40</v>
      </c>
      <c r="F23" s="24">
        <v>180000</v>
      </c>
      <c r="G23" s="24">
        <v>180000</v>
      </c>
      <c r="H23" s="24"/>
      <c r="I23" s="24"/>
      <c r="J23" s="24"/>
      <c r="K23" s="24"/>
      <c r="L23" s="24">
        <v>180000</v>
      </c>
      <c r="M23" s="24"/>
      <c r="N23" s="24"/>
      <c r="O23" s="24"/>
      <c r="P23" s="24"/>
      <c r="Q23" s="24">
        <v>180000</v>
      </c>
    </row>
    <row r="24" ht="18.75" customHeight="1" spans="1:17">
      <c r="A24" s="215" t="s">
        <v>267</v>
      </c>
      <c r="B24" s="82" t="s">
        <v>403</v>
      </c>
      <c r="C24" s="82" t="s">
        <v>404</v>
      </c>
      <c r="D24" s="82" t="s">
        <v>405</v>
      </c>
      <c r="E24" s="99">
        <v>3</v>
      </c>
      <c r="F24" s="24">
        <v>2400</v>
      </c>
      <c r="G24" s="24">
        <v>2400</v>
      </c>
      <c r="H24" s="24"/>
      <c r="I24" s="24"/>
      <c r="J24" s="24"/>
      <c r="K24" s="24"/>
      <c r="L24" s="24">
        <v>2400</v>
      </c>
      <c r="M24" s="24"/>
      <c r="N24" s="24"/>
      <c r="O24" s="24"/>
      <c r="P24" s="24"/>
      <c r="Q24" s="24">
        <v>2400</v>
      </c>
    </row>
    <row r="25" ht="18.75" customHeight="1" spans="1:17">
      <c r="A25" s="84" t="s">
        <v>118</v>
      </c>
      <c r="B25" s="85"/>
      <c r="C25" s="85"/>
      <c r="D25" s="85"/>
      <c r="E25" s="97"/>
      <c r="F25" s="24">
        <v>3928100</v>
      </c>
      <c r="G25" s="24">
        <v>3940100</v>
      </c>
      <c r="H25" s="24">
        <v>15000</v>
      </c>
      <c r="I25" s="24"/>
      <c r="J25" s="24"/>
      <c r="K25" s="24"/>
      <c r="L25" s="24">
        <v>3925100</v>
      </c>
      <c r="M25" s="24"/>
      <c r="N25" s="24"/>
      <c r="O25" s="24"/>
      <c r="P25" s="24"/>
      <c r="Q25" s="24">
        <v>3925100</v>
      </c>
    </row>
  </sheetData>
  <mergeCells count="16">
    <mergeCell ref="A3:Q3"/>
    <mergeCell ref="A4:F4"/>
    <mergeCell ref="G5:Q5"/>
    <mergeCell ref="L6:Q6"/>
    <mergeCell ref="A25:E2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8"/>
      <c r="M2" s="87"/>
      <c r="N2" s="88" t="s">
        <v>406</v>
      </c>
    </row>
    <row r="3" ht="34.5" customHeight="1" spans="1:14">
      <c r="A3" s="40" t="str">
        <f>"2025"&amp;"年部门政府购买服务预算表"</f>
        <v>2025年部门政府购买服务预算表</v>
      </c>
      <c r="B3" s="70"/>
      <c r="C3" s="51"/>
      <c r="D3" s="70"/>
      <c r="E3" s="70"/>
      <c r="F3" s="70"/>
      <c r="G3" s="70"/>
      <c r="H3" s="71"/>
      <c r="I3" s="70"/>
      <c r="J3" s="70"/>
      <c r="K3" s="70"/>
      <c r="L3" s="51"/>
      <c r="M3" s="71"/>
      <c r="N3" s="70"/>
    </row>
    <row r="4" ht="18.75" customHeight="1" spans="1:14">
      <c r="A4" s="60" t="str">
        <f>"单位名称："&amp;"临沧市第一中学"</f>
        <v>单位名称：临沧市第一中学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6"/>
      <c r="M4" s="89"/>
      <c r="N4" s="88" t="s">
        <v>167</v>
      </c>
    </row>
    <row r="5" ht="18.75" customHeight="1" spans="1:14">
      <c r="A5" s="12" t="s">
        <v>366</v>
      </c>
      <c r="B5" s="73" t="s">
        <v>407</v>
      </c>
      <c r="C5" s="74" t="s">
        <v>408</v>
      </c>
      <c r="D5" s="44" t="s">
        <v>187</v>
      </c>
      <c r="E5" s="44"/>
      <c r="F5" s="44"/>
      <c r="G5" s="44"/>
      <c r="H5" s="75"/>
      <c r="I5" s="44"/>
      <c r="J5" s="44"/>
      <c r="K5" s="44"/>
      <c r="L5" s="67"/>
      <c r="M5" s="75"/>
      <c r="N5" s="45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372</v>
      </c>
      <c r="G6" s="76" t="s">
        <v>373</v>
      </c>
      <c r="H6" s="77" t="s">
        <v>374</v>
      </c>
      <c r="I6" s="90" t="s">
        <v>78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195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118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364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30"/>
      <c r="B2" s="30"/>
      <c r="C2" s="30"/>
      <c r="D2" s="58"/>
      <c r="L2" s="38"/>
      <c r="M2" s="38"/>
      <c r="N2" s="38" t="s">
        <v>409</v>
      </c>
    </row>
    <row r="3" ht="27.75" customHeight="1" spans="1:14">
      <c r="A3" s="59" t="str">
        <f>"2025"&amp;"年市对下转移支付预算表"</f>
        <v>2025年市对下转移支付预算表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51"/>
      <c r="M3" s="51"/>
      <c r="N3" s="7"/>
    </row>
    <row r="4" ht="18.75" customHeight="1" spans="1:14">
      <c r="A4" s="60" t="str">
        <f>"单位名称："&amp;"临沧市第一中学"</f>
        <v>单位名称：临沧市第一中学</v>
      </c>
      <c r="B4" s="61"/>
      <c r="C4" s="61"/>
      <c r="D4" s="62"/>
      <c r="E4" s="63"/>
      <c r="F4" s="63"/>
      <c r="G4" s="63"/>
      <c r="H4" s="63"/>
      <c r="I4" s="63"/>
      <c r="L4" s="66"/>
      <c r="M4" s="66"/>
      <c r="N4" s="38" t="s">
        <v>167</v>
      </c>
    </row>
    <row r="5" ht="18.75" customHeight="1" spans="1:14">
      <c r="A5" s="31" t="s">
        <v>410</v>
      </c>
      <c r="B5" s="13" t="s">
        <v>187</v>
      </c>
      <c r="C5" s="14"/>
      <c r="D5" s="14"/>
      <c r="E5" s="13" t="s">
        <v>411</v>
      </c>
      <c r="F5" s="14"/>
      <c r="G5" s="14"/>
      <c r="H5" s="14"/>
      <c r="I5" s="14"/>
      <c r="J5" s="14"/>
      <c r="K5" s="14"/>
      <c r="L5" s="67"/>
      <c r="M5" s="67"/>
      <c r="N5" s="15"/>
    </row>
    <row r="6" ht="18.75" customHeight="1" spans="1:14">
      <c r="A6" s="33"/>
      <c r="B6" s="32" t="s">
        <v>56</v>
      </c>
      <c r="C6" s="12" t="s">
        <v>59</v>
      </c>
      <c r="D6" s="64" t="s">
        <v>412</v>
      </c>
      <c r="E6" s="65" t="s">
        <v>413</v>
      </c>
      <c r="F6" s="65" t="s">
        <v>414</v>
      </c>
      <c r="G6" s="65" t="s">
        <v>415</v>
      </c>
      <c r="H6" s="65" t="s">
        <v>416</v>
      </c>
      <c r="I6" s="65" t="s">
        <v>417</v>
      </c>
      <c r="J6" s="65" t="s">
        <v>418</v>
      </c>
      <c r="K6" s="65" t="s">
        <v>419</v>
      </c>
      <c r="L6" s="53" t="s">
        <v>420</v>
      </c>
      <c r="M6" s="53" t="s">
        <v>421</v>
      </c>
      <c r="N6" s="53" t="s">
        <v>422</v>
      </c>
    </row>
    <row r="7" ht="18.75" customHeight="1" spans="1:14">
      <c r="A7" s="65">
        <v>1</v>
      </c>
      <c r="B7" s="65">
        <v>2</v>
      </c>
      <c r="C7" s="65">
        <v>3</v>
      </c>
      <c r="D7" s="13">
        <v>4</v>
      </c>
      <c r="E7" s="65">
        <v>5</v>
      </c>
      <c r="F7" s="65">
        <v>6</v>
      </c>
      <c r="G7" s="65">
        <v>7</v>
      </c>
      <c r="H7" s="13">
        <v>8</v>
      </c>
      <c r="I7" s="65">
        <v>9</v>
      </c>
      <c r="J7" s="65">
        <v>10</v>
      </c>
      <c r="K7" s="65">
        <v>11</v>
      </c>
      <c r="L7" s="53">
        <v>12</v>
      </c>
      <c r="M7" s="53">
        <v>13</v>
      </c>
      <c r="N7" s="53">
        <v>14</v>
      </c>
    </row>
    <row r="8" ht="18.75" customHeight="1" spans="1:14">
      <c r="A8" s="3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3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6" customHeight="1" spans="1:1">
      <c r="A10" s="57" t="s">
        <v>364</v>
      </c>
    </row>
  </sheetData>
  <mergeCells count="5">
    <mergeCell ref="A3:N3"/>
    <mergeCell ref="A4:I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8" t="s">
        <v>423</v>
      </c>
    </row>
    <row r="3" ht="36" customHeight="1" spans="1:10">
      <c r="A3" s="6" t="str">
        <f>"2025"&amp;"年市对下转移支付绩效目标表"</f>
        <v>2025年市对下转移支付绩效目标表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"单位名称："&amp;"临沧市第一中学"</f>
        <v>单位名称：临沧市第一中学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289</v>
      </c>
      <c r="B5" s="46" t="s">
        <v>290</v>
      </c>
      <c r="C5" s="46" t="s">
        <v>291</v>
      </c>
      <c r="D5" s="46" t="s">
        <v>292</v>
      </c>
      <c r="E5" s="46" t="s">
        <v>293</v>
      </c>
      <c r="F5" s="53" t="s">
        <v>294</v>
      </c>
      <c r="G5" s="46" t="s">
        <v>295</v>
      </c>
      <c r="H5" s="53" t="s">
        <v>296</v>
      </c>
      <c r="I5" s="53" t="s">
        <v>297</v>
      </c>
      <c r="J5" s="46" t="s">
        <v>298</v>
      </c>
    </row>
    <row r="6" ht="18.7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53">
        <v>6</v>
      </c>
      <c r="G6" s="46">
        <v>7</v>
      </c>
      <c r="H6" s="53">
        <v>8</v>
      </c>
      <c r="I6" s="53">
        <v>9</v>
      </c>
      <c r="J6" s="46">
        <v>10</v>
      </c>
    </row>
    <row r="7" ht="18.75" customHeight="1" spans="1:10">
      <c r="A7" s="22"/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2"/>
      <c r="B8" s="22"/>
      <c r="C8" s="22"/>
      <c r="D8" s="22"/>
      <c r="E8" s="22"/>
      <c r="F8" s="56"/>
      <c r="G8" s="22"/>
      <c r="H8" s="22"/>
      <c r="I8" s="22"/>
      <c r="J8" s="22"/>
    </row>
    <row r="9" ht="18" customHeight="1" spans="1:1">
      <c r="A9" s="57" t="s">
        <v>364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5"/>
  <sheetViews>
    <sheetView showZeros="0" workbookViewId="0">
      <pane ySplit="1" topLeftCell="A2" activePane="bottomLeft" state="frozen"/>
      <selection/>
      <selection pane="bottomLeft" activeCell="M21" sqref="M2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9" t="s">
        <v>424</v>
      </c>
    </row>
    <row r="3" ht="34.5" customHeight="1" spans="1:8">
      <c r="A3" s="40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1" t="str">
        <f>"单位名称："&amp;"临沧市第一中学"</f>
        <v>单位名称：临沧市第一中学</v>
      </c>
      <c r="B4" s="9"/>
      <c r="C4" s="4"/>
      <c r="H4" s="42" t="s">
        <v>167</v>
      </c>
    </row>
    <row r="5" ht="18.75" customHeight="1" spans="1:8">
      <c r="A5" s="12" t="s">
        <v>180</v>
      </c>
      <c r="B5" s="12" t="s">
        <v>425</v>
      </c>
      <c r="C5" s="12" t="s">
        <v>426</v>
      </c>
      <c r="D5" s="12" t="s">
        <v>427</v>
      </c>
      <c r="E5" s="12" t="s">
        <v>428</v>
      </c>
      <c r="F5" s="43" t="s">
        <v>429</v>
      </c>
      <c r="G5" s="44"/>
      <c r="H5" s="45"/>
    </row>
    <row r="6" ht="18.75" customHeight="1" spans="1:8">
      <c r="A6" s="19"/>
      <c r="B6" s="19"/>
      <c r="C6" s="19"/>
      <c r="D6" s="19"/>
      <c r="E6" s="19"/>
      <c r="F6" s="46" t="s">
        <v>370</v>
      </c>
      <c r="G6" s="46" t="s">
        <v>430</v>
      </c>
      <c r="H6" s="46" t="s">
        <v>431</v>
      </c>
    </row>
    <row r="7" ht="18.75" customHeight="1" spans="1:8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</row>
    <row r="8" ht="18.75" customHeight="1" spans="1:8">
      <c r="A8" s="47" t="s">
        <v>71</v>
      </c>
      <c r="B8" s="47" t="s">
        <v>432</v>
      </c>
      <c r="C8" s="34" t="s">
        <v>433</v>
      </c>
      <c r="D8" s="34" t="s">
        <v>434</v>
      </c>
      <c r="E8" s="34" t="s">
        <v>387</v>
      </c>
      <c r="F8" s="48">
        <v>1</v>
      </c>
      <c r="G8" s="24">
        <v>58000</v>
      </c>
      <c r="H8" s="24">
        <v>58000</v>
      </c>
    </row>
    <row r="9" ht="18.75" customHeight="1" spans="1:8">
      <c r="A9" s="47" t="s">
        <v>71</v>
      </c>
      <c r="B9" s="47" t="s">
        <v>432</v>
      </c>
      <c r="C9" s="34" t="s">
        <v>433</v>
      </c>
      <c r="D9" s="34" t="s">
        <v>434</v>
      </c>
      <c r="E9" s="34" t="s">
        <v>387</v>
      </c>
      <c r="F9" s="48">
        <v>1</v>
      </c>
      <c r="G9" s="24">
        <v>43000</v>
      </c>
      <c r="H9" s="24">
        <v>43000</v>
      </c>
    </row>
    <row r="10" ht="18.75" customHeight="1" spans="1:8">
      <c r="A10" s="47" t="s">
        <v>71</v>
      </c>
      <c r="B10" s="47" t="s">
        <v>432</v>
      </c>
      <c r="C10" s="34" t="s">
        <v>435</v>
      </c>
      <c r="D10" s="34" t="s">
        <v>402</v>
      </c>
      <c r="E10" s="34" t="s">
        <v>387</v>
      </c>
      <c r="F10" s="48">
        <v>40</v>
      </c>
      <c r="G10" s="24">
        <v>4500</v>
      </c>
      <c r="H10" s="24">
        <v>180000</v>
      </c>
    </row>
    <row r="11" ht="18.75" customHeight="1" spans="1:8">
      <c r="A11" s="47" t="s">
        <v>71</v>
      </c>
      <c r="B11" s="47" t="s">
        <v>432</v>
      </c>
      <c r="C11" s="34" t="s">
        <v>436</v>
      </c>
      <c r="D11" s="34" t="s">
        <v>386</v>
      </c>
      <c r="E11" s="34" t="s">
        <v>387</v>
      </c>
      <c r="F11" s="48">
        <v>90</v>
      </c>
      <c r="G11" s="24">
        <v>16700</v>
      </c>
      <c r="H11" s="24">
        <v>1503000</v>
      </c>
    </row>
    <row r="12" ht="18.75" customHeight="1" spans="1:8">
      <c r="A12" s="47" t="s">
        <v>71</v>
      </c>
      <c r="B12" s="47" t="s">
        <v>432</v>
      </c>
      <c r="C12" s="34" t="s">
        <v>437</v>
      </c>
      <c r="D12" s="34" t="s">
        <v>400</v>
      </c>
      <c r="E12" s="34" t="s">
        <v>394</v>
      </c>
      <c r="F12" s="48">
        <v>2</v>
      </c>
      <c r="G12" s="24">
        <v>1000</v>
      </c>
      <c r="H12" s="24">
        <v>2000</v>
      </c>
    </row>
    <row r="13" ht="18.75" customHeight="1" spans="1:8">
      <c r="A13" s="47" t="s">
        <v>71</v>
      </c>
      <c r="B13" s="47" t="s">
        <v>432</v>
      </c>
      <c r="C13" s="34" t="s">
        <v>438</v>
      </c>
      <c r="D13" s="34" t="s">
        <v>439</v>
      </c>
      <c r="E13" s="34" t="s">
        <v>440</v>
      </c>
      <c r="F13" s="48">
        <v>1</v>
      </c>
      <c r="G13" s="24">
        <v>280000</v>
      </c>
      <c r="H13" s="24">
        <v>280000</v>
      </c>
    </row>
    <row r="14" ht="18.75" customHeight="1" spans="1:8">
      <c r="A14" s="47" t="s">
        <v>71</v>
      </c>
      <c r="B14" s="47" t="s">
        <v>432</v>
      </c>
      <c r="C14" s="34" t="s">
        <v>441</v>
      </c>
      <c r="D14" s="34" t="s">
        <v>442</v>
      </c>
      <c r="E14" s="34" t="s">
        <v>443</v>
      </c>
      <c r="F14" s="48">
        <v>100</v>
      </c>
      <c r="G14" s="24">
        <v>780</v>
      </c>
      <c r="H14" s="24">
        <v>78000</v>
      </c>
    </row>
    <row r="15" ht="18.75" customHeight="1" spans="1:8">
      <c r="A15" s="47" t="s">
        <v>71</v>
      </c>
      <c r="B15" s="47" t="s">
        <v>432</v>
      </c>
      <c r="C15" s="34" t="s">
        <v>441</v>
      </c>
      <c r="D15" s="34" t="s">
        <v>442</v>
      </c>
      <c r="E15" s="34" t="s">
        <v>440</v>
      </c>
      <c r="F15" s="48">
        <v>5</v>
      </c>
      <c r="G15" s="24">
        <v>4000</v>
      </c>
      <c r="H15" s="24">
        <v>20000</v>
      </c>
    </row>
    <row r="16" ht="18.75" customHeight="1" spans="1:8">
      <c r="A16" s="47" t="s">
        <v>71</v>
      </c>
      <c r="B16" s="47" t="s">
        <v>444</v>
      </c>
      <c r="C16" s="34" t="s">
        <v>445</v>
      </c>
      <c r="D16" s="34" t="s">
        <v>446</v>
      </c>
      <c r="E16" s="34" t="s">
        <v>447</v>
      </c>
      <c r="F16" s="48">
        <v>5000</v>
      </c>
      <c r="G16" s="24">
        <v>50</v>
      </c>
      <c r="H16" s="24">
        <v>250000</v>
      </c>
    </row>
    <row r="17" ht="18.75" customHeight="1" spans="1:8">
      <c r="A17" s="47" t="s">
        <v>71</v>
      </c>
      <c r="B17" s="47" t="s">
        <v>448</v>
      </c>
      <c r="C17" s="34" t="s">
        <v>449</v>
      </c>
      <c r="D17" s="34" t="s">
        <v>389</v>
      </c>
      <c r="E17" s="34" t="s">
        <v>385</v>
      </c>
      <c r="F17" s="48">
        <v>7</v>
      </c>
      <c r="G17" s="24">
        <v>2000</v>
      </c>
      <c r="H17" s="24">
        <v>14000</v>
      </c>
    </row>
    <row r="18" ht="18.75" customHeight="1" spans="1:8">
      <c r="A18" s="47" t="s">
        <v>71</v>
      </c>
      <c r="B18" s="47" t="s">
        <v>448</v>
      </c>
      <c r="C18" s="34" t="s">
        <v>450</v>
      </c>
      <c r="D18" s="34" t="s">
        <v>384</v>
      </c>
      <c r="E18" s="34" t="s">
        <v>385</v>
      </c>
      <c r="F18" s="48">
        <v>140</v>
      </c>
      <c r="G18" s="24">
        <v>800</v>
      </c>
      <c r="H18" s="24">
        <v>112000</v>
      </c>
    </row>
    <row r="19" ht="18.75" customHeight="1" spans="1:8">
      <c r="A19" s="47" t="s">
        <v>71</v>
      </c>
      <c r="B19" s="47" t="s">
        <v>448</v>
      </c>
      <c r="C19" s="34" t="s">
        <v>451</v>
      </c>
      <c r="D19" s="34" t="s">
        <v>399</v>
      </c>
      <c r="E19" s="34" t="s">
        <v>394</v>
      </c>
      <c r="F19" s="48">
        <v>162</v>
      </c>
      <c r="G19" s="24">
        <v>1100</v>
      </c>
      <c r="H19" s="24">
        <v>178200</v>
      </c>
    </row>
    <row r="20" ht="18.75" customHeight="1" spans="1:8">
      <c r="A20" s="47" t="s">
        <v>71</v>
      </c>
      <c r="B20" s="47" t="s">
        <v>448</v>
      </c>
      <c r="C20" s="34" t="s">
        <v>452</v>
      </c>
      <c r="D20" s="34" t="s">
        <v>382</v>
      </c>
      <c r="E20" s="34" t="s">
        <v>383</v>
      </c>
      <c r="F20" s="48">
        <v>136</v>
      </c>
      <c r="G20" s="24">
        <v>400</v>
      </c>
      <c r="H20" s="24">
        <v>54400</v>
      </c>
    </row>
    <row r="21" ht="18.75" customHeight="1" spans="1:8">
      <c r="A21" s="47" t="s">
        <v>71</v>
      </c>
      <c r="B21" s="47" t="s">
        <v>448</v>
      </c>
      <c r="C21" s="34" t="s">
        <v>453</v>
      </c>
      <c r="D21" s="34" t="s">
        <v>397</v>
      </c>
      <c r="E21" s="34" t="s">
        <v>394</v>
      </c>
      <c r="F21" s="48">
        <v>3</v>
      </c>
      <c r="G21" s="24">
        <v>1200</v>
      </c>
      <c r="H21" s="24">
        <v>3600</v>
      </c>
    </row>
    <row r="22" ht="18.75" customHeight="1" spans="1:8">
      <c r="A22" s="47" t="s">
        <v>71</v>
      </c>
      <c r="B22" s="47" t="s">
        <v>448</v>
      </c>
      <c r="C22" s="34" t="s">
        <v>454</v>
      </c>
      <c r="D22" s="34" t="s">
        <v>404</v>
      </c>
      <c r="E22" s="34" t="s">
        <v>405</v>
      </c>
      <c r="F22" s="48">
        <v>3</v>
      </c>
      <c r="G22" s="24">
        <v>800</v>
      </c>
      <c r="H22" s="24">
        <v>2400</v>
      </c>
    </row>
    <row r="23" ht="18.75" customHeight="1" spans="1:8">
      <c r="A23" s="47" t="s">
        <v>71</v>
      </c>
      <c r="B23" s="47" t="s">
        <v>448</v>
      </c>
      <c r="C23" s="34" t="s">
        <v>455</v>
      </c>
      <c r="D23" s="34" t="s">
        <v>393</v>
      </c>
      <c r="E23" s="34" t="s">
        <v>394</v>
      </c>
      <c r="F23" s="48">
        <v>7</v>
      </c>
      <c r="G23" s="24">
        <v>500</v>
      </c>
      <c r="H23" s="24">
        <v>3500</v>
      </c>
    </row>
    <row r="24" ht="18.75" customHeight="1" spans="1:8">
      <c r="A24" s="47" t="s">
        <v>71</v>
      </c>
      <c r="B24" s="47" t="s">
        <v>448</v>
      </c>
      <c r="C24" s="34" t="s">
        <v>455</v>
      </c>
      <c r="D24" s="34" t="s">
        <v>393</v>
      </c>
      <c r="E24" s="34" t="s">
        <v>394</v>
      </c>
      <c r="F24" s="48">
        <v>40</v>
      </c>
      <c r="G24" s="24">
        <v>1800</v>
      </c>
      <c r="H24" s="24">
        <v>72000</v>
      </c>
    </row>
    <row r="25" ht="18.75" customHeight="1" spans="1:8">
      <c r="A25" s="26" t="s">
        <v>56</v>
      </c>
      <c r="B25" s="49"/>
      <c r="C25" s="49"/>
      <c r="D25" s="49"/>
      <c r="E25" s="50"/>
      <c r="F25" s="48">
        <v>5738</v>
      </c>
      <c r="G25" s="24">
        <v>416630</v>
      </c>
      <c r="H25" s="24">
        <v>2854100</v>
      </c>
    </row>
  </sheetData>
  <mergeCells count="9">
    <mergeCell ref="A3:H3"/>
    <mergeCell ref="A4:C4"/>
    <mergeCell ref="F5:H5"/>
    <mergeCell ref="A25:E25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8" t="s">
        <v>456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"单位名称："&amp;"临沧市第一中学"</f>
        <v>单位名称：临沧市第一中学</v>
      </c>
      <c r="B4" s="9"/>
      <c r="C4" s="9"/>
      <c r="D4" s="9"/>
      <c r="E4" s="9"/>
      <c r="F4" s="9"/>
      <c r="G4" s="9"/>
      <c r="H4" s="10"/>
      <c r="I4" s="10"/>
      <c r="J4" s="10"/>
      <c r="K4" s="5" t="s">
        <v>167</v>
      </c>
    </row>
    <row r="5" ht="18.75" customHeight="1" spans="1:11">
      <c r="A5" s="11" t="s">
        <v>255</v>
      </c>
      <c r="B5" s="11" t="s">
        <v>182</v>
      </c>
      <c r="C5" s="11" t="s">
        <v>256</v>
      </c>
      <c r="D5" s="12" t="s">
        <v>183</v>
      </c>
      <c r="E5" s="12" t="s">
        <v>184</v>
      </c>
      <c r="F5" s="12" t="s">
        <v>257</v>
      </c>
      <c r="G5" s="12" t="s">
        <v>258</v>
      </c>
      <c r="H5" s="31" t="s">
        <v>56</v>
      </c>
      <c r="I5" s="13" t="s">
        <v>457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118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Height="1" spans="1:1">
      <c r="A12" t="s">
        <v>364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458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"单位名称："&amp;"临沧市第一中学"</f>
        <v>单位名称：临沧市第一中学</v>
      </c>
      <c r="B4" s="9"/>
      <c r="C4" s="9"/>
      <c r="D4" s="9"/>
      <c r="E4" s="10"/>
      <c r="F4" s="10"/>
      <c r="G4" s="5" t="s">
        <v>167</v>
      </c>
    </row>
    <row r="5" ht="18.75" customHeight="1" spans="1:7">
      <c r="A5" s="11" t="s">
        <v>256</v>
      </c>
      <c r="B5" s="11" t="s">
        <v>255</v>
      </c>
      <c r="C5" s="11" t="s">
        <v>182</v>
      </c>
      <c r="D5" s="12" t="s">
        <v>459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5591880</v>
      </c>
      <c r="F9" s="24"/>
      <c r="G9" s="24"/>
    </row>
    <row r="10" ht="18.75" customHeight="1" spans="1:7">
      <c r="A10" s="22"/>
      <c r="B10" s="22" t="s">
        <v>460</v>
      </c>
      <c r="C10" s="22" t="s">
        <v>275</v>
      </c>
      <c r="D10" s="22" t="s">
        <v>461</v>
      </c>
      <c r="E10" s="24">
        <v>570000</v>
      </c>
      <c r="F10" s="24"/>
      <c r="G10" s="24"/>
    </row>
    <row r="11" ht="18.75" customHeight="1" spans="1:7">
      <c r="A11" s="25"/>
      <c r="B11" s="22" t="s">
        <v>460</v>
      </c>
      <c r="C11" s="22" t="s">
        <v>284</v>
      </c>
      <c r="D11" s="22" t="s">
        <v>461</v>
      </c>
      <c r="E11" s="24">
        <v>71880</v>
      </c>
      <c r="F11" s="24"/>
      <c r="G11" s="24"/>
    </row>
    <row r="12" ht="18.75" customHeight="1" spans="1:7">
      <c r="A12" s="25"/>
      <c r="B12" s="22" t="s">
        <v>462</v>
      </c>
      <c r="C12" s="22" t="s">
        <v>273</v>
      </c>
      <c r="D12" s="22" t="s">
        <v>461</v>
      </c>
      <c r="E12" s="24">
        <v>150000</v>
      </c>
      <c r="F12" s="24"/>
      <c r="G12" s="24"/>
    </row>
    <row r="13" ht="18.75" customHeight="1" spans="1:7">
      <c r="A13" s="25"/>
      <c r="B13" s="22" t="s">
        <v>462</v>
      </c>
      <c r="C13" s="22" t="s">
        <v>280</v>
      </c>
      <c r="D13" s="22" t="s">
        <v>461</v>
      </c>
      <c r="E13" s="24">
        <v>4800000</v>
      </c>
      <c r="F13" s="24"/>
      <c r="G13" s="24"/>
    </row>
    <row r="14" ht="18.75" customHeight="1" spans="1:7">
      <c r="A14" s="26" t="s">
        <v>56</v>
      </c>
      <c r="B14" s="27" t="s">
        <v>463</v>
      </c>
      <c r="C14" s="27"/>
      <c r="D14" s="28"/>
      <c r="E14" s="24">
        <v>5591880</v>
      </c>
      <c r="F14" s="24"/>
      <c r="G14" s="24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8"/>
      <c r="O2" s="68"/>
      <c r="P2" s="68"/>
      <c r="Q2" s="68"/>
      <c r="R2" s="68"/>
      <c r="S2" s="38" t="s">
        <v>53</v>
      </c>
    </row>
    <row r="3" ht="57.75" customHeight="1" spans="1:19">
      <c r="A3" s="127" t="str">
        <f>"2025"&amp;"年部门收入预算表"</f>
        <v>2025年部门收入预算表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99"/>
      <c r="P3" s="199"/>
      <c r="Q3" s="199"/>
      <c r="R3" s="199"/>
      <c r="S3" s="199"/>
    </row>
    <row r="4" ht="18.75" customHeight="1" spans="1:19">
      <c r="A4" s="41" t="str">
        <f>"单位名称："&amp;"临沧市第一中学"</f>
        <v>单位名称：临沧市第一中学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8" t="s">
        <v>1</v>
      </c>
    </row>
    <row r="5" ht="18.75" customHeight="1" spans="1:19">
      <c r="A5" s="184" t="s">
        <v>54</v>
      </c>
      <c r="B5" s="185" t="s">
        <v>55</v>
      </c>
      <c r="C5" s="185" t="s">
        <v>56</v>
      </c>
      <c r="D5" s="186" t="s">
        <v>57</v>
      </c>
      <c r="E5" s="187"/>
      <c r="F5" s="187"/>
      <c r="G5" s="187"/>
      <c r="H5" s="187"/>
      <c r="I5" s="187"/>
      <c r="J5" s="200"/>
      <c r="K5" s="187"/>
      <c r="L5" s="187"/>
      <c r="M5" s="187"/>
      <c r="N5" s="201"/>
      <c r="O5" s="186" t="s">
        <v>46</v>
      </c>
      <c r="P5" s="186"/>
      <c r="Q5" s="186"/>
      <c r="R5" s="186"/>
      <c r="S5" s="204"/>
    </row>
    <row r="6" ht="18.75" customHeight="1" spans="1:19">
      <c r="A6" s="188"/>
      <c r="B6" s="189"/>
      <c r="C6" s="189"/>
      <c r="D6" s="190" t="s">
        <v>58</v>
      </c>
      <c r="E6" s="190" t="s">
        <v>59</v>
      </c>
      <c r="F6" s="190" t="s">
        <v>60</v>
      </c>
      <c r="G6" s="190" t="s">
        <v>61</v>
      </c>
      <c r="H6" s="190" t="s">
        <v>62</v>
      </c>
      <c r="I6" s="202" t="s">
        <v>63</v>
      </c>
      <c r="J6" s="202"/>
      <c r="K6" s="202"/>
      <c r="L6" s="202"/>
      <c r="M6" s="202"/>
      <c r="N6" s="193"/>
      <c r="O6" s="190" t="s">
        <v>58</v>
      </c>
      <c r="P6" s="190" t="s">
        <v>59</v>
      </c>
      <c r="Q6" s="190" t="s">
        <v>60</v>
      </c>
      <c r="R6" s="190" t="s">
        <v>61</v>
      </c>
      <c r="S6" s="190" t="s">
        <v>64</v>
      </c>
    </row>
    <row r="7" ht="18.75" customHeight="1" spans="1:19">
      <c r="A7" s="191"/>
      <c r="B7" s="192"/>
      <c r="C7" s="192"/>
      <c r="D7" s="193"/>
      <c r="E7" s="193"/>
      <c r="F7" s="193"/>
      <c r="G7" s="193"/>
      <c r="H7" s="193"/>
      <c r="I7" s="192" t="s">
        <v>58</v>
      </c>
      <c r="J7" s="192" t="s">
        <v>65</v>
      </c>
      <c r="K7" s="192" t="s">
        <v>66</v>
      </c>
      <c r="L7" s="192" t="s">
        <v>67</v>
      </c>
      <c r="M7" s="192" t="s">
        <v>68</v>
      </c>
      <c r="N7" s="192" t="s">
        <v>69</v>
      </c>
      <c r="O7" s="203"/>
      <c r="P7" s="203"/>
      <c r="Q7" s="203"/>
      <c r="R7" s="203"/>
      <c r="S7" s="193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4" t="s">
        <v>70</v>
      </c>
      <c r="B9" s="195" t="s">
        <v>71</v>
      </c>
      <c r="C9" s="24">
        <v>120870486.97</v>
      </c>
      <c r="D9" s="24">
        <v>120870486.97</v>
      </c>
      <c r="E9" s="24">
        <v>88370486.97</v>
      </c>
      <c r="F9" s="24"/>
      <c r="G9" s="24"/>
      <c r="H9" s="24">
        <v>7000000</v>
      </c>
      <c r="I9" s="24">
        <v>25500000</v>
      </c>
      <c r="J9" s="24"/>
      <c r="K9" s="24"/>
      <c r="L9" s="24"/>
      <c r="M9" s="24"/>
      <c r="N9" s="24">
        <v>25500000</v>
      </c>
      <c r="O9" s="24"/>
      <c r="P9" s="24"/>
      <c r="Q9" s="24"/>
      <c r="R9" s="24"/>
      <c r="S9" s="24"/>
    </row>
    <row r="10" ht="18.75" customHeight="1" spans="1:19">
      <c r="A10" s="196" t="s">
        <v>56</v>
      </c>
      <c r="B10" s="197"/>
      <c r="C10" s="24">
        <v>120870486.97</v>
      </c>
      <c r="D10" s="24">
        <v>120870486.97</v>
      </c>
      <c r="E10" s="24">
        <v>88370486.97</v>
      </c>
      <c r="F10" s="24"/>
      <c r="G10" s="24"/>
      <c r="H10" s="24">
        <v>7000000</v>
      </c>
      <c r="I10" s="24">
        <v>25500000</v>
      </c>
      <c r="J10" s="24"/>
      <c r="K10" s="24"/>
      <c r="L10" s="24"/>
      <c r="M10" s="24"/>
      <c r="N10" s="24">
        <v>25500000</v>
      </c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pane ySplit="1" topLeftCell="A2" activePane="bottomLeft" state="frozen"/>
      <selection/>
      <selection pane="bottomLeft" activeCell="F25" sqref="F25:J25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2"/>
      <c r="E2" s="2"/>
      <c r="F2" s="2"/>
      <c r="G2" s="2"/>
      <c r="H2" s="172"/>
      <c r="I2" s="2"/>
      <c r="J2" s="172"/>
      <c r="K2" s="2"/>
      <c r="L2" s="2"/>
      <c r="M2" s="2"/>
      <c r="N2" s="2"/>
      <c r="O2" s="39" t="s">
        <v>72</v>
      </c>
    </row>
    <row r="3" ht="42" customHeight="1" spans="1:15">
      <c r="A3" s="6" t="str">
        <f>"2025"&amp;"年部门支出预算表"</f>
        <v>2025年部门支出预算表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ht="18.75" customHeight="1" spans="1:15">
      <c r="A4" s="174" t="str">
        <f>"单位名称："&amp;"临沧市第一中学"</f>
        <v>单位名称：临沧市第一中学</v>
      </c>
      <c r="B4" s="175"/>
      <c r="C4" s="63"/>
      <c r="D4" s="30"/>
      <c r="E4" s="63"/>
      <c r="F4" s="63"/>
      <c r="G4" s="63"/>
      <c r="H4" s="30"/>
      <c r="I4" s="63"/>
      <c r="J4" s="30"/>
      <c r="K4" s="63"/>
      <c r="L4" s="63"/>
      <c r="M4" s="182"/>
      <c r="N4" s="182"/>
      <c r="O4" s="39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5" t="s">
        <v>75</v>
      </c>
      <c r="F5" s="136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5" t="s">
        <v>58</v>
      </c>
      <c r="E6" s="93" t="s">
        <v>75</v>
      </c>
      <c r="F6" s="93" t="s">
        <v>76</v>
      </c>
      <c r="G6" s="19"/>
      <c r="H6" s="19"/>
      <c r="I6" s="19"/>
      <c r="J6" s="65" t="s">
        <v>58</v>
      </c>
      <c r="K6" s="46" t="s">
        <v>79</v>
      </c>
      <c r="L6" s="46" t="s">
        <v>80</v>
      </c>
      <c r="M6" s="46" t="s">
        <v>81</v>
      </c>
      <c r="N6" s="46" t="s">
        <v>82</v>
      </c>
      <c r="O6" s="46" t="s">
        <v>83</v>
      </c>
    </row>
    <row r="7" ht="18.75" customHeight="1" spans="1:15">
      <c r="A7" s="117">
        <v>1</v>
      </c>
      <c r="B7" s="117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</row>
    <row r="8" ht="18.75" customHeight="1" spans="1:15">
      <c r="A8" s="131" t="s">
        <v>84</v>
      </c>
      <c r="B8" s="161" t="s">
        <v>85</v>
      </c>
      <c r="C8" s="24">
        <v>97447669.14</v>
      </c>
      <c r="D8" s="24">
        <v>64947669.14</v>
      </c>
      <c r="E8" s="24">
        <v>59355789.14</v>
      </c>
      <c r="F8" s="24">
        <v>5591880</v>
      </c>
      <c r="G8" s="24"/>
      <c r="H8" s="24"/>
      <c r="I8" s="24">
        <v>7000000</v>
      </c>
      <c r="J8" s="24">
        <v>25500000</v>
      </c>
      <c r="K8" s="24"/>
      <c r="L8" s="24"/>
      <c r="M8" s="24"/>
      <c r="N8" s="24"/>
      <c r="O8" s="24">
        <v>25500000</v>
      </c>
    </row>
    <row r="9" ht="18.75" customHeight="1" spans="1:15">
      <c r="A9" s="176" t="s">
        <v>86</v>
      </c>
      <c r="B9" s="212" t="s">
        <v>87</v>
      </c>
      <c r="C9" s="24">
        <v>97447669.14</v>
      </c>
      <c r="D9" s="24">
        <v>64947669.14</v>
      </c>
      <c r="E9" s="24">
        <v>59355789.14</v>
      </c>
      <c r="F9" s="24">
        <v>5591880</v>
      </c>
      <c r="G9" s="24"/>
      <c r="H9" s="24"/>
      <c r="I9" s="24">
        <v>7000000</v>
      </c>
      <c r="J9" s="24">
        <v>25500000</v>
      </c>
      <c r="K9" s="24"/>
      <c r="L9" s="24"/>
      <c r="M9" s="24"/>
      <c r="N9" s="24"/>
      <c r="O9" s="24">
        <v>25500000</v>
      </c>
    </row>
    <row r="10" ht="18.75" customHeight="1" spans="1:15">
      <c r="A10" s="178" t="s">
        <v>88</v>
      </c>
      <c r="B10" s="213" t="s">
        <v>89</v>
      </c>
      <c r="C10" s="24">
        <v>97447669.14</v>
      </c>
      <c r="D10" s="24">
        <v>64947669.14</v>
      </c>
      <c r="E10" s="24">
        <v>59355789.14</v>
      </c>
      <c r="F10" s="24">
        <v>5591880</v>
      </c>
      <c r="G10" s="24"/>
      <c r="H10" s="24"/>
      <c r="I10" s="24">
        <v>7000000</v>
      </c>
      <c r="J10" s="24">
        <v>25500000</v>
      </c>
      <c r="K10" s="24"/>
      <c r="L10" s="24"/>
      <c r="M10" s="24"/>
      <c r="N10" s="24"/>
      <c r="O10" s="24">
        <v>25500000</v>
      </c>
    </row>
    <row r="11" ht="18.75" customHeight="1" spans="1:15">
      <c r="A11" s="131" t="s">
        <v>90</v>
      </c>
      <c r="B11" s="161" t="s">
        <v>91</v>
      </c>
      <c r="C11" s="24">
        <v>12497345.32</v>
      </c>
      <c r="D11" s="24">
        <v>12497345.32</v>
      </c>
      <c r="E11" s="24">
        <v>12497345.32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6" t="s">
        <v>92</v>
      </c>
      <c r="B12" s="212" t="s">
        <v>93</v>
      </c>
      <c r="C12" s="24">
        <v>12478745.32</v>
      </c>
      <c r="D12" s="24">
        <v>12478745.32</v>
      </c>
      <c r="E12" s="24">
        <v>12478745.32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8" t="s">
        <v>94</v>
      </c>
      <c r="B13" s="213" t="s">
        <v>95</v>
      </c>
      <c r="C13" s="24">
        <v>4881309</v>
      </c>
      <c r="D13" s="24">
        <v>4881309</v>
      </c>
      <c r="E13" s="24">
        <v>4881309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8" t="s">
        <v>96</v>
      </c>
      <c r="B14" s="213" t="s">
        <v>97</v>
      </c>
      <c r="C14" s="24">
        <v>7597436.32</v>
      </c>
      <c r="D14" s="24">
        <v>7597436.32</v>
      </c>
      <c r="E14" s="24">
        <v>7597436.32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6" t="s">
        <v>98</v>
      </c>
      <c r="B15" s="212" t="s">
        <v>99</v>
      </c>
      <c r="C15" s="24">
        <v>18600</v>
      </c>
      <c r="D15" s="24">
        <v>18600</v>
      </c>
      <c r="E15" s="24">
        <v>18600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8" t="s">
        <v>100</v>
      </c>
      <c r="B16" s="213" t="s">
        <v>101</v>
      </c>
      <c r="C16" s="24">
        <v>18600</v>
      </c>
      <c r="D16" s="24">
        <v>18600</v>
      </c>
      <c r="E16" s="24">
        <v>18600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31" t="s">
        <v>102</v>
      </c>
      <c r="B17" s="161" t="s">
        <v>103</v>
      </c>
      <c r="C17" s="24">
        <v>5465313.63</v>
      </c>
      <c r="D17" s="24">
        <v>5465313.63</v>
      </c>
      <c r="E17" s="24">
        <v>5465313.63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6" t="s">
        <v>104</v>
      </c>
      <c r="B18" s="212" t="s">
        <v>105</v>
      </c>
      <c r="C18" s="24">
        <v>5465313.63</v>
      </c>
      <c r="D18" s="24">
        <v>5465313.63</v>
      </c>
      <c r="E18" s="24">
        <v>5465313.63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8" t="s">
        <v>106</v>
      </c>
      <c r="B19" s="213" t="s">
        <v>107</v>
      </c>
      <c r="C19" s="24">
        <v>3371362.37</v>
      </c>
      <c r="D19" s="24">
        <v>3371362.37</v>
      </c>
      <c r="E19" s="24">
        <v>3371362.37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8" t="s">
        <v>108</v>
      </c>
      <c r="B20" s="213" t="s">
        <v>109</v>
      </c>
      <c r="C20" s="24">
        <v>1820519.31</v>
      </c>
      <c r="D20" s="24">
        <v>1820519.31</v>
      </c>
      <c r="E20" s="24">
        <v>1820519.31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8" t="s">
        <v>110</v>
      </c>
      <c r="B21" s="213" t="s">
        <v>111</v>
      </c>
      <c r="C21" s="24">
        <v>273431.95</v>
      </c>
      <c r="D21" s="24">
        <v>273431.95</v>
      </c>
      <c r="E21" s="24">
        <v>273431.95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31" t="s">
        <v>112</v>
      </c>
      <c r="B22" s="161" t="s">
        <v>113</v>
      </c>
      <c r="C22" s="24">
        <v>5460158.88</v>
      </c>
      <c r="D22" s="24">
        <v>5460158.88</v>
      </c>
      <c r="E22" s="24">
        <v>5460158.88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6" t="s">
        <v>114</v>
      </c>
      <c r="B23" s="212" t="s">
        <v>115</v>
      </c>
      <c r="C23" s="24">
        <v>5460158.88</v>
      </c>
      <c r="D23" s="24">
        <v>5460158.88</v>
      </c>
      <c r="E23" s="24">
        <v>5460158.88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8" t="s">
        <v>116</v>
      </c>
      <c r="B24" s="213" t="s">
        <v>117</v>
      </c>
      <c r="C24" s="24">
        <v>5460158.88</v>
      </c>
      <c r="D24" s="24">
        <v>5460158.88</v>
      </c>
      <c r="E24" s="24">
        <v>5460158.88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0" t="s">
        <v>118</v>
      </c>
      <c r="B25" s="181" t="s">
        <v>118</v>
      </c>
      <c r="C25" s="24">
        <v>120870486.97</v>
      </c>
      <c r="D25" s="24">
        <v>88370486.97</v>
      </c>
      <c r="E25" s="24">
        <v>82778606.97</v>
      </c>
      <c r="F25" s="24">
        <v>5591880</v>
      </c>
      <c r="G25" s="24"/>
      <c r="H25" s="24"/>
      <c r="I25" s="24">
        <v>7000000</v>
      </c>
      <c r="J25" s="24">
        <v>25500000</v>
      </c>
      <c r="K25" s="24"/>
      <c r="L25" s="24"/>
      <c r="M25" s="24"/>
      <c r="N25" s="24"/>
      <c r="O25" s="24">
        <v>25500000</v>
      </c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9" t="s">
        <v>119</v>
      </c>
    </row>
    <row r="3" ht="36" customHeight="1" spans="1:4">
      <c r="A3" s="6" t="str">
        <f>"2025"&amp;"年部门财政拨款收支预算总表"</f>
        <v>2025年部门财政拨款收支预算总表</v>
      </c>
      <c r="B3" s="159"/>
      <c r="C3" s="159"/>
      <c r="D3" s="159"/>
    </row>
    <row r="4" ht="18.75" customHeight="1" spans="1:4">
      <c r="A4" s="8" t="str">
        <f>"单位名称："&amp;"临沧市第一中学"</f>
        <v>单位名称：临沧市第一中学</v>
      </c>
      <c r="B4" s="160"/>
      <c r="C4" s="160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7" t="str">
        <f t="shared" ref="B6:D6" si="0">"2025"&amp;"年预算数"</f>
        <v>2025年预算数</v>
      </c>
      <c r="C6" s="31" t="s">
        <v>120</v>
      </c>
      <c r="D6" s="107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61" t="s">
        <v>121</v>
      </c>
      <c r="B8" s="24">
        <v>88370486.97</v>
      </c>
      <c r="C8" s="23" t="s">
        <v>122</v>
      </c>
      <c r="D8" s="24">
        <v>88370486.97</v>
      </c>
    </row>
    <row r="9" ht="18.75" customHeight="1" spans="1:4">
      <c r="A9" s="162" t="s">
        <v>123</v>
      </c>
      <c r="B9" s="24">
        <v>88370486.97</v>
      </c>
      <c r="C9" s="23" t="s">
        <v>124</v>
      </c>
      <c r="D9" s="24"/>
    </row>
    <row r="10" ht="18.75" customHeight="1" spans="1:4">
      <c r="A10" s="162" t="s">
        <v>125</v>
      </c>
      <c r="B10" s="24"/>
      <c r="C10" s="23" t="s">
        <v>126</v>
      </c>
      <c r="D10" s="24"/>
    </row>
    <row r="11" ht="18.75" customHeight="1" spans="1:4">
      <c r="A11" s="162" t="s">
        <v>127</v>
      </c>
      <c r="B11" s="24"/>
      <c r="C11" s="23" t="s">
        <v>128</v>
      </c>
      <c r="D11" s="24"/>
    </row>
    <row r="12" ht="18.75" customHeight="1" spans="1:4">
      <c r="A12" s="163" t="s">
        <v>129</v>
      </c>
      <c r="B12" s="24"/>
      <c r="C12" s="164" t="s">
        <v>130</v>
      </c>
      <c r="D12" s="24"/>
    </row>
    <row r="13" ht="18.75" customHeight="1" spans="1:4">
      <c r="A13" s="165" t="s">
        <v>123</v>
      </c>
      <c r="B13" s="24"/>
      <c r="C13" s="166" t="s">
        <v>131</v>
      </c>
      <c r="D13" s="24">
        <v>64947669.14</v>
      </c>
    </row>
    <row r="14" ht="18.75" customHeight="1" spans="1:4">
      <c r="A14" s="165" t="s">
        <v>125</v>
      </c>
      <c r="B14" s="24"/>
      <c r="C14" s="166" t="s">
        <v>132</v>
      </c>
      <c r="D14" s="24"/>
    </row>
    <row r="15" ht="18.75" customHeight="1" spans="1:4">
      <c r="A15" s="165" t="s">
        <v>127</v>
      </c>
      <c r="B15" s="24"/>
      <c r="C15" s="166" t="s">
        <v>133</v>
      </c>
      <c r="D15" s="24"/>
    </row>
    <row r="16" ht="18.75" customHeight="1" spans="1:4">
      <c r="A16" s="165" t="s">
        <v>26</v>
      </c>
      <c r="B16" s="24"/>
      <c r="C16" s="166" t="s">
        <v>134</v>
      </c>
      <c r="D16" s="24">
        <v>12497345.32</v>
      </c>
    </row>
    <row r="17" ht="18.75" customHeight="1" spans="1:4">
      <c r="A17" s="165" t="s">
        <v>26</v>
      </c>
      <c r="B17" s="24" t="s">
        <v>26</v>
      </c>
      <c r="C17" s="166" t="s">
        <v>135</v>
      </c>
      <c r="D17" s="24">
        <v>5465313.63</v>
      </c>
    </row>
    <row r="18" ht="18.75" customHeight="1" spans="1:4">
      <c r="A18" s="167" t="s">
        <v>26</v>
      </c>
      <c r="B18" s="24" t="s">
        <v>26</v>
      </c>
      <c r="C18" s="166" t="s">
        <v>136</v>
      </c>
      <c r="D18" s="24"/>
    </row>
    <row r="19" ht="18.75" customHeight="1" spans="1:4">
      <c r="A19" s="167" t="s">
        <v>26</v>
      </c>
      <c r="B19" s="24" t="s">
        <v>26</v>
      </c>
      <c r="C19" s="166" t="s">
        <v>137</v>
      </c>
      <c r="D19" s="24"/>
    </row>
    <row r="20" ht="18.75" customHeight="1" spans="1:4">
      <c r="A20" s="168" t="s">
        <v>26</v>
      </c>
      <c r="B20" s="24" t="s">
        <v>26</v>
      </c>
      <c r="C20" s="166" t="s">
        <v>138</v>
      </c>
      <c r="D20" s="24"/>
    </row>
    <row r="21" ht="18.75" customHeight="1" spans="1:4">
      <c r="A21" s="168" t="s">
        <v>26</v>
      </c>
      <c r="B21" s="24" t="s">
        <v>26</v>
      </c>
      <c r="C21" s="166" t="s">
        <v>139</v>
      </c>
      <c r="D21" s="24"/>
    </row>
    <row r="22" ht="18.75" customHeight="1" spans="1:4">
      <c r="A22" s="168" t="s">
        <v>26</v>
      </c>
      <c r="B22" s="24" t="s">
        <v>26</v>
      </c>
      <c r="C22" s="166" t="s">
        <v>140</v>
      </c>
      <c r="D22" s="24"/>
    </row>
    <row r="23" ht="18.75" customHeight="1" spans="1:4">
      <c r="A23" s="168" t="s">
        <v>26</v>
      </c>
      <c r="B23" s="24" t="s">
        <v>26</v>
      </c>
      <c r="C23" s="166" t="s">
        <v>141</v>
      </c>
      <c r="D23" s="24"/>
    </row>
    <row r="24" ht="18.75" customHeight="1" spans="1:4">
      <c r="A24" s="168" t="s">
        <v>26</v>
      </c>
      <c r="B24" s="24" t="s">
        <v>26</v>
      </c>
      <c r="C24" s="166" t="s">
        <v>142</v>
      </c>
      <c r="D24" s="24"/>
    </row>
    <row r="25" ht="18.75" customHeight="1" spans="1:4">
      <c r="A25" s="168" t="s">
        <v>26</v>
      </c>
      <c r="B25" s="24" t="s">
        <v>26</v>
      </c>
      <c r="C25" s="166" t="s">
        <v>143</v>
      </c>
      <c r="D25" s="24"/>
    </row>
    <row r="26" ht="18.75" customHeight="1" spans="1:4">
      <c r="A26" s="168" t="s">
        <v>26</v>
      </c>
      <c r="B26" s="24" t="s">
        <v>26</v>
      </c>
      <c r="C26" s="166" t="s">
        <v>144</v>
      </c>
      <c r="D26" s="24"/>
    </row>
    <row r="27" ht="18.75" customHeight="1" spans="1:4">
      <c r="A27" s="168" t="s">
        <v>26</v>
      </c>
      <c r="B27" s="24" t="s">
        <v>26</v>
      </c>
      <c r="C27" s="166" t="s">
        <v>145</v>
      </c>
      <c r="D27" s="24">
        <v>5460158.88</v>
      </c>
    </row>
    <row r="28" ht="18.75" customHeight="1" spans="1:4">
      <c r="A28" s="168" t="s">
        <v>26</v>
      </c>
      <c r="B28" s="24" t="s">
        <v>26</v>
      </c>
      <c r="C28" s="166" t="s">
        <v>146</v>
      </c>
      <c r="D28" s="24"/>
    </row>
    <row r="29" ht="18.75" customHeight="1" spans="1:4">
      <c r="A29" s="168" t="s">
        <v>26</v>
      </c>
      <c r="B29" s="24" t="s">
        <v>26</v>
      </c>
      <c r="C29" s="166" t="s">
        <v>147</v>
      </c>
      <c r="D29" s="24"/>
    </row>
    <row r="30" ht="18.75" customHeight="1" spans="1:4">
      <c r="A30" s="168" t="s">
        <v>26</v>
      </c>
      <c r="B30" s="24" t="s">
        <v>26</v>
      </c>
      <c r="C30" s="166" t="s">
        <v>148</v>
      </c>
      <c r="D30" s="24"/>
    </row>
    <row r="31" ht="18.75" customHeight="1" spans="1:4">
      <c r="A31" s="168" t="s">
        <v>26</v>
      </c>
      <c r="B31" s="24" t="s">
        <v>26</v>
      </c>
      <c r="C31" s="166" t="s">
        <v>149</v>
      </c>
      <c r="D31" s="24"/>
    </row>
    <row r="32" ht="18.75" customHeight="1" spans="1:4">
      <c r="A32" s="169" t="s">
        <v>26</v>
      </c>
      <c r="B32" s="24" t="s">
        <v>26</v>
      </c>
      <c r="C32" s="166" t="s">
        <v>150</v>
      </c>
      <c r="D32" s="24"/>
    </row>
    <row r="33" ht="18.75" customHeight="1" spans="1:4">
      <c r="A33" s="169" t="s">
        <v>26</v>
      </c>
      <c r="B33" s="24" t="s">
        <v>26</v>
      </c>
      <c r="C33" s="166" t="s">
        <v>151</v>
      </c>
      <c r="D33" s="24"/>
    </row>
    <row r="34" ht="18.75" customHeight="1" spans="1:4">
      <c r="A34" s="169" t="s">
        <v>26</v>
      </c>
      <c r="B34" s="24" t="s">
        <v>26</v>
      </c>
      <c r="C34" s="166" t="s">
        <v>152</v>
      </c>
      <c r="D34" s="24"/>
    </row>
    <row r="35" ht="18.75" customHeight="1" spans="1:4">
      <c r="A35" s="169"/>
      <c r="B35" s="24"/>
      <c r="C35" s="166" t="s">
        <v>153</v>
      </c>
      <c r="D35" s="24"/>
    </row>
    <row r="36" ht="18.75" customHeight="1" spans="1:4">
      <c r="A36" s="169" t="s">
        <v>26</v>
      </c>
      <c r="B36" s="24" t="s">
        <v>26</v>
      </c>
      <c r="C36" s="166" t="s">
        <v>154</v>
      </c>
      <c r="D36" s="24"/>
    </row>
    <row r="37" ht="18.75" customHeight="1" spans="1:4">
      <c r="A37" s="55" t="s">
        <v>155</v>
      </c>
      <c r="B37" s="170">
        <v>88370486.97</v>
      </c>
      <c r="C37" s="171" t="s">
        <v>52</v>
      </c>
      <c r="D37" s="170">
        <v>88370486.97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E10" sqref="E10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39" t="s">
        <v>156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"单位名称："&amp;"临沧市第一中学"</f>
        <v>单位名称：临沧市第一中学</v>
      </c>
      <c r="B4" s="29"/>
      <c r="C4" s="30"/>
      <c r="D4" s="30"/>
      <c r="E4" s="30"/>
      <c r="F4" s="102"/>
      <c r="G4" s="39" t="s">
        <v>1</v>
      </c>
    </row>
    <row r="5" ht="20.25" customHeight="1" spans="1:7">
      <c r="A5" s="152" t="s">
        <v>157</v>
      </c>
      <c r="B5" s="153"/>
      <c r="C5" s="107" t="s">
        <v>56</v>
      </c>
      <c r="D5" s="129" t="s">
        <v>75</v>
      </c>
      <c r="E5" s="14"/>
      <c r="F5" s="15"/>
      <c r="G5" s="122" t="s">
        <v>76</v>
      </c>
    </row>
    <row r="6" ht="20.25" customHeight="1" spans="1:7">
      <c r="A6" s="154" t="s">
        <v>73</v>
      </c>
      <c r="B6" s="154" t="s">
        <v>74</v>
      </c>
      <c r="C6" s="33"/>
      <c r="D6" s="65" t="s">
        <v>58</v>
      </c>
      <c r="E6" s="65" t="s">
        <v>158</v>
      </c>
      <c r="F6" s="65" t="s">
        <v>159</v>
      </c>
      <c r="G6" s="95"/>
    </row>
    <row r="7" ht="19.5" customHeight="1" spans="1:7">
      <c r="A7" s="154" t="s">
        <v>160</v>
      </c>
      <c r="B7" s="154" t="s">
        <v>161</v>
      </c>
      <c r="C7" s="154" t="s">
        <v>162</v>
      </c>
      <c r="D7" s="65">
        <v>4</v>
      </c>
      <c r="E7" s="155" t="s">
        <v>163</v>
      </c>
      <c r="F7" s="155" t="s">
        <v>164</v>
      </c>
      <c r="G7" s="154" t="s">
        <v>165</v>
      </c>
    </row>
    <row r="8" ht="18" customHeight="1" spans="1:7">
      <c r="A8" s="34" t="s">
        <v>84</v>
      </c>
      <c r="B8" s="34" t="s">
        <v>85</v>
      </c>
      <c r="C8" s="24">
        <v>64947669.14</v>
      </c>
      <c r="D8" s="24">
        <v>59355789.14</v>
      </c>
      <c r="E8" s="24">
        <v>54401711.84</v>
      </c>
      <c r="F8" s="24">
        <v>4954077.3</v>
      </c>
      <c r="G8" s="24">
        <v>5591880</v>
      </c>
    </row>
    <row r="9" ht="18" customHeight="1" spans="1:7">
      <c r="A9" s="118" t="s">
        <v>86</v>
      </c>
      <c r="B9" s="118" t="s">
        <v>87</v>
      </c>
      <c r="C9" s="24">
        <v>64947669.14</v>
      </c>
      <c r="D9" s="24">
        <v>59355789.14</v>
      </c>
      <c r="E9" s="24">
        <v>54401711.84</v>
      </c>
      <c r="F9" s="24">
        <v>4954077.3</v>
      </c>
      <c r="G9" s="24">
        <v>5591880</v>
      </c>
    </row>
    <row r="10" ht="18" customHeight="1" spans="1:7">
      <c r="A10" s="156" t="s">
        <v>88</v>
      </c>
      <c r="B10" s="156" t="s">
        <v>89</v>
      </c>
      <c r="C10" s="24">
        <v>64947669.14</v>
      </c>
      <c r="D10" s="24">
        <v>59355789.14</v>
      </c>
      <c r="E10" s="24">
        <v>54401711.84</v>
      </c>
      <c r="F10" s="24">
        <v>4954077.3</v>
      </c>
      <c r="G10" s="24">
        <v>5591880</v>
      </c>
    </row>
    <row r="11" ht="18" customHeight="1" spans="1:7">
      <c r="A11" s="34" t="s">
        <v>90</v>
      </c>
      <c r="B11" s="34" t="s">
        <v>91</v>
      </c>
      <c r="C11" s="24">
        <v>12497345.32</v>
      </c>
      <c r="D11" s="24">
        <v>12497345.32</v>
      </c>
      <c r="E11" s="24">
        <v>12377345.32</v>
      </c>
      <c r="F11" s="24">
        <v>120000</v>
      </c>
      <c r="G11" s="24"/>
    </row>
    <row r="12" ht="18" customHeight="1" spans="1:7">
      <c r="A12" s="118" t="s">
        <v>92</v>
      </c>
      <c r="B12" s="118" t="s">
        <v>93</v>
      </c>
      <c r="C12" s="24">
        <v>12478745.32</v>
      </c>
      <c r="D12" s="24">
        <v>12478745.32</v>
      </c>
      <c r="E12" s="24">
        <v>12358745.32</v>
      </c>
      <c r="F12" s="24">
        <v>120000</v>
      </c>
      <c r="G12" s="24"/>
    </row>
    <row r="13" ht="18" customHeight="1" spans="1:7">
      <c r="A13" s="156" t="s">
        <v>94</v>
      </c>
      <c r="B13" s="156" t="s">
        <v>95</v>
      </c>
      <c r="C13" s="24">
        <v>4881309</v>
      </c>
      <c r="D13" s="24">
        <v>4881309</v>
      </c>
      <c r="E13" s="24">
        <v>4761309</v>
      </c>
      <c r="F13" s="24">
        <v>120000</v>
      </c>
      <c r="G13" s="24"/>
    </row>
    <row r="14" ht="18" customHeight="1" spans="1:7">
      <c r="A14" s="156" t="s">
        <v>96</v>
      </c>
      <c r="B14" s="156" t="s">
        <v>97</v>
      </c>
      <c r="C14" s="24">
        <v>7597436.32</v>
      </c>
      <c r="D14" s="24">
        <v>7597436.32</v>
      </c>
      <c r="E14" s="24">
        <v>7597436.32</v>
      </c>
      <c r="F14" s="24"/>
      <c r="G14" s="24"/>
    </row>
    <row r="15" ht="18" customHeight="1" spans="1:7">
      <c r="A15" s="118" t="s">
        <v>98</v>
      </c>
      <c r="B15" s="118" t="s">
        <v>99</v>
      </c>
      <c r="C15" s="24">
        <v>18600</v>
      </c>
      <c r="D15" s="24">
        <v>18600</v>
      </c>
      <c r="E15" s="24">
        <v>18600</v>
      </c>
      <c r="F15" s="24"/>
      <c r="G15" s="24"/>
    </row>
    <row r="16" ht="18" customHeight="1" spans="1:7">
      <c r="A16" s="156" t="s">
        <v>100</v>
      </c>
      <c r="B16" s="156" t="s">
        <v>101</v>
      </c>
      <c r="C16" s="24">
        <v>18600</v>
      </c>
      <c r="D16" s="24">
        <v>18600</v>
      </c>
      <c r="E16" s="24">
        <v>18600</v>
      </c>
      <c r="F16" s="24"/>
      <c r="G16" s="24"/>
    </row>
    <row r="17" ht="18" customHeight="1" spans="1:7">
      <c r="A17" s="34" t="s">
        <v>102</v>
      </c>
      <c r="B17" s="34" t="s">
        <v>103</v>
      </c>
      <c r="C17" s="24">
        <v>5465313.63</v>
      </c>
      <c r="D17" s="24">
        <v>5465313.63</v>
      </c>
      <c r="E17" s="24">
        <v>5465313.63</v>
      </c>
      <c r="F17" s="24"/>
      <c r="G17" s="24"/>
    </row>
    <row r="18" ht="18" customHeight="1" spans="1:7">
      <c r="A18" s="118" t="s">
        <v>104</v>
      </c>
      <c r="B18" s="118" t="s">
        <v>105</v>
      </c>
      <c r="C18" s="24">
        <v>5465313.63</v>
      </c>
      <c r="D18" s="24">
        <v>5465313.63</v>
      </c>
      <c r="E18" s="24">
        <v>5465313.63</v>
      </c>
      <c r="F18" s="24"/>
      <c r="G18" s="24"/>
    </row>
    <row r="19" ht="18" customHeight="1" spans="1:7">
      <c r="A19" s="156" t="s">
        <v>106</v>
      </c>
      <c r="B19" s="156" t="s">
        <v>107</v>
      </c>
      <c r="C19" s="24">
        <v>3371362.37</v>
      </c>
      <c r="D19" s="24">
        <v>3371362.37</v>
      </c>
      <c r="E19" s="24">
        <v>3371362.37</v>
      </c>
      <c r="F19" s="24"/>
      <c r="G19" s="24"/>
    </row>
    <row r="20" ht="18" customHeight="1" spans="1:7">
      <c r="A20" s="156" t="s">
        <v>108</v>
      </c>
      <c r="B20" s="156" t="s">
        <v>109</v>
      </c>
      <c r="C20" s="24">
        <v>1820519.31</v>
      </c>
      <c r="D20" s="24">
        <v>1820519.31</v>
      </c>
      <c r="E20" s="24">
        <v>1820519.31</v>
      </c>
      <c r="F20" s="24"/>
      <c r="G20" s="24"/>
    </row>
    <row r="21" ht="18" customHeight="1" spans="1:7">
      <c r="A21" s="156" t="s">
        <v>110</v>
      </c>
      <c r="B21" s="156" t="s">
        <v>111</v>
      </c>
      <c r="C21" s="24">
        <v>273431.95</v>
      </c>
      <c r="D21" s="24">
        <v>273431.95</v>
      </c>
      <c r="E21" s="24">
        <v>273431.95</v>
      </c>
      <c r="F21" s="24"/>
      <c r="G21" s="24"/>
    </row>
    <row r="22" ht="18" customHeight="1" spans="1:7">
      <c r="A22" s="34" t="s">
        <v>112</v>
      </c>
      <c r="B22" s="34" t="s">
        <v>113</v>
      </c>
      <c r="C22" s="24">
        <v>5460158.88</v>
      </c>
      <c r="D22" s="24">
        <v>5460158.88</v>
      </c>
      <c r="E22" s="24">
        <v>5460158.88</v>
      </c>
      <c r="F22" s="24"/>
      <c r="G22" s="24"/>
    </row>
    <row r="23" ht="18" customHeight="1" spans="1:7">
      <c r="A23" s="118" t="s">
        <v>114</v>
      </c>
      <c r="B23" s="118" t="s">
        <v>115</v>
      </c>
      <c r="C23" s="24">
        <v>5460158.88</v>
      </c>
      <c r="D23" s="24">
        <v>5460158.88</v>
      </c>
      <c r="E23" s="24">
        <v>5460158.88</v>
      </c>
      <c r="F23" s="24"/>
      <c r="G23" s="24"/>
    </row>
    <row r="24" ht="18" customHeight="1" spans="1:7">
      <c r="A24" s="156" t="s">
        <v>116</v>
      </c>
      <c r="B24" s="156" t="s">
        <v>117</v>
      </c>
      <c r="C24" s="24">
        <v>5460158.88</v>
      </c>
      <c r="D24" s="24">
        <v>5460158.88</v>
      </c>
      <c r="E24" s="24">
        <v>5460158.88</v>
      </c>
      <c r="F24" s="24"/>
      <c r="G24" s="24"/>
    </row>
    <row r="25" ht="18" customHeight="1" spans="1:7">
      <c r="A25" s="157" t="s">
        <v>118</v>
      </c>
      <c r="B25" s="158" t="s">
        <v>118</v>
      </c>
      <c r="C25" s="24">
        <v>88370486.97</v>
      </c>
      <c r="D25" s="24">
        <v>82778606.97</v>
      </c>
      <c r="E25" s="24">
        <v>77704529.67</v>
      </c>
      <c r="F25" s="24">
        <v>5074077.3</v>
      </c>
      <c r="G25" s="24">
        <v>5591880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7"/>
      <c r="B1" s="137"/>
      <c r="C1" s="137"/>
      <c r="D1" s="137"/>
      <c r="E1" s="137"/>
      <c r="F1" s="137"/>
      <c r="G1" s="137"/>
    </row>
    <row r="2" ht="15" customHeight="1" spans="1:7">
      <c r="A2" s="138"/>
      <c r="B2" s="139"/>
      <c r="C2" s="140"/>
      <c r="D2" s="63"/>
      <c r="G2" s="88" t="s">
        <v>166</v>
      </c>
    </row>
    <row r="3" ht="39" customHeight="1" spans="1:7">
      <c r="A3" s="127" t="str">
        <f>"2025"&amp;"年“三公”经费支出预算表"</f>
        <v>2025年“三公”经费支出预算表</v>
      </c>
      <c r="B3" s="51"/>
      <c r="C3" s="51"/>
      <c r="D3" s="51"/>
      <c r="E3" s="51"/>
      <c r="F3" s="51"/>
      <c r="G3" s="51"/>
    </row>
    <row r="4" ht="18.75" customHeight="1" spans="1:7">
      <c r="A4" s="41" t="str">
        <f>"单位名称："&amp;"临沧市第一中学"</f>
        <v>单位名称：临沧市第一中学</v>
      </c>
      <c r="B4" s="139"/>
      <c r="C4" s="140"/>
      <c r="D4" s="63"/>
      <c r="E4" s="30"/>
      <c r="G4" s="88" t="s">
        <v>167</v>
      </c>
    </row>
    <row r="5" ht="18.75" customHeight="1" spans="1:7">
      <c r="A5" s="11" t="s">
        <v>168</v>
      </c>
      <c r="B5" s="11" t="s">
        <v>169</v>
      </c>
      <c r="C5" s="31" t="s">
        <v>170</v>
      </c>
      <c r="D5" s="13" t="s">
        <v>171</v>
      </c>
      <c r="E5" s="14"/>
      <c r="F5" s="15"/>
      <c r="G5" s="31" t="s">
        <v>172</v>
      </c>
    </row>
    <row r="6" ht="18.75" customHeight="1" spans="1:7">
      <c r="A6" s="18"/>
      <c r="B6" s="141"/>
      <c r="C6" s="33"/>
      <c r="D6" s="65" t="s">
        <v>58</v>
      </c>
      <c r="E6" s="65" t="s">
        <v>173</v>
      </c>
      <c r="F6" s="65" t="s">
        <v>174</v>
      </c>
      <c r="G6" s="33"/>
    </row>
    <row r="7" ht="18.75" customHeight="1" spans="1:7">
      <c r="A7" s="142">
        <v>1</v>
      </c>
      <c r="B7" s="143">
        <v>1</v>
      </c>
      <c r="C7" s="144">
        <v>2</v>
      </c>
      <c r="D7" s="145">
        <v>3</v>
      </c>
      <c r="E7" s="145">
        <v>4</v>
      </c>
      <c r="F7" s="145">
        <v>5</v>
      </c>
      <c r="G7" s="144">
        <v>6</v>
      </c>
    </row>
    <row r="8" ht="18.75" customHeight="1" spans="1:7">
      <c r="A8" s="146" t="s">
        <v>56</v>
      </c>
      <c r="B8" s="147">
        <v>15000</v>
      </c>
      <c r="C8" s="147"/>
      <c r="D8" s="147">
        <v>15000</v>
      </c>
      <c r="E8" s="147"/>
      <c r="F8" s="147">
        <v>15000</v>
      </c>
      <c r="G8" s="147"/>
    </row>
    <row r="9" ht="18.75" customHeight="1" spans="1:7">
      <c r="A9" s="148" t="s">
        <v>175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176</v>
      </c>
      <c r="B10" s="147">
        <v>15000</v>
      </c>
      <c r="C10" s="147"/>
      <c r="D10" s="147">
        <v>15000</v>
      </c>
      <c r="E10" s="147"/>
      <c r="F10" s="147">
        <v>15000</v>
      </c>
      <c r="G10" s="147"/>
    </row>
    <row r="11" ht="18.75" customHeight="1" spans="1:7">
      <c r="A11" s="148" t="s">
        <v>177</v>
      </c>
      <c r="B11" s="147"/>
      <c r="C11" s="147"/>
      <c r="D11" s="147"/>
      <c r="E11" s="147"/>
      <c r="F11" s="147"/>
      <c r="G11" s="147"/>
    </row>
    <row r="12" ht="18.75" customHeight="1" spans="1:7">
      <c r="A12" s="148" t="s">
        <v>178</v>
      </c>
      <c r="B12" s="147"/>
      <c r="C12" s="147"/>
      <c r="D12" s="147"/>
      <c r="E12" s="147"/>
      <c r="F12" s="147"/>
      <c r="G12" s="147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0"/>
      <c r="O2" s="30"/>
      <c r="P2" s="30"/>
      <c r="Q2" s="68"/>
      <c r="U2" s="125"/>
      <c r="W2" s="38" t="s">
        <v>179</v>
      </c>
    </row>
    <row r="3" ht="39.75" customHeight="1" spans="1:23">
      <c r="A3" s="127" t="str">
        <f>"2025"&amp;"年部门基本支出预算表"</f>
        <v>2025年部门基本支出预算表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7"/>
      <c r="O3" s="7"/>
      <c r="P3" s="7"/>
      <c r="Q3" s="51"/>
      <c r="R3" s="51"/>
      <c r="S3" s="51"/>
      <c r="T3" s="51"/>
      <c r="U3" s="51"/>
      <c r="V3" s="51"/>
      <c r="W3" s="51"/>
    </row>
    <row r="4" ht="18.75" customHeight="1" spans="1:23">
      <c r="A4" s="8" t="str">
        <f>"单位名称："&amp;"临沧市第一中学"</f>
        <v>单位名称：临沧市第一中学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38" t="s">
        <v>167</v>
      </c>
    </row>
    <row r="5" ht="18" customHeight="1" spans="1:23">
      <c r="A5" s="11" t="s">
        <v>180</v>
      </c>
      <c r="B5" s="11" t="s">
        <v>181</v>
      </c>
      <c r="C5" s="11" t="s">
        <v>182</v>
      </c>
      <c r="D5" s="11" t="s">
        <v>183</v>
      </c>
      <c r="E5" s="11" t="s">
        <v>184</v>
      </c>
      <c r="F5" s="11" t="s">
        <v>185</v>
      </c>
      <c r="G5" s="11" t="s">
        <v>186</v>
      </c>
      <c r="H5" s="129" t="s">
        <v>187</v>
      </c>
      <c r="I5" s="67" t="s">
        <v>187</v>
      </c>
      <c r="J5" s="67"/>
      <c r="K5" s="67"/>
      <c r="L5" s="67"/>
      <c r="M5" s="67"/>
      <c r="N5" s="14"/>
      <c r="O5" s="14"/>
      <c r="P5" s="14"/>
      <c r="Q5" s="75" t="s">
        <v>62</v>
      </c>
      <c r="R5" s="67" t="s">
        <v>78</v>
      </c>
      <c r="S5" s="67"/>
      <c r="T5" s="67"/>
      <c r="U5" s="67"/>
      <c r="V5" s="67"/>
      <c r="W5" s="134"/>
    </row>
    <row r="6" ht="18" customHeight="1" spans="1:23">
      <c r="A6" s="16"/>
      <c r="B6" s="124"/>
      <c r="C6" s="16"/>
      <c r="D6" s="16"/>
      <c r="E6" s="16"/>
      <c r="F6" s="16"/>
      <c r="G6" s="16"/>
      <c r="H6" s="107" t="s">
        <v>188</v>
      </c>
      <c r="I6" s="129" t="s">
        <v>59</v>
      </c>
      <c r="J6" s="67"/>
      <c r="K6" s="67"/>
      <c r="L6" s="67"/>
      <c r="M6" s="134"/>
      <c r="N6" s="13" t="s">
        <v>189</v>
      </c>
      <c r="O6" s="14"/>
      <c r="P6" s="15"/>
      <c r="Q6" s="11" t="s">
        <v>62</v>
      </c>
      <c r="R6" s="129" t="s">
        <v>78</v>
      </c>
      <c r="S6" s="75" t="s">
        <v>65</v>
      </c>
      <c r="T6" s="67" t="s">
        <v>78</v>
      </c>
      <c r="U6" s="75" t="s">
        <v>67</v>
      </c>
      <c r="V6" s="75" t="s">
        <v>68</v>
      </c>
      <c r="W6" s="136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5" t="s">
        <v>190</v>
      </c>
      <c r="J7" s="11" t="s">
        <v>191</v>
      </c>
      <c r="K7" s="11" t="s">
        <v>192</v>
      </c>
      <c r="L7" s="11" t="s">
        <v>193</v>
      </c>
      <c r="M7" s="11" t="s">
        <v>194</v>
      </c>
      <c r="N7" s="11" t="s">
        <v>59</v>
      </c>
      <c r="O7" s="11" t="s">
        <v>60</v>
      </c>
      <c r="P7" s="11" t="s">
        <v>61</v>
      </c>
      <c r="Q7" s="32"/>
      <c r="R7" s="11" t="s">
        <v>58</v>
      </c>
      <c r="S7" s="11" t="s">
        <v>65</v>
      </c>
      <c r="T7" s="11" t="s">
        <v>195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0"/>
      <c r="B8" s="110"/>
      <c r="C8" s="110"/>
      <c r="D8" s="110"/>
      <c r="E8" s="110"/>
      <c r="F8" s="110"/>
      <c r="G8" s="110"/>
      <c r="H8" s="110"/>
      <c r="I8" s="93"/>
      <c r="J8" s="18" t="s">
        <v>196</v>
      </c>
      <c r="K8" s="18" t="s">
        <v>192</v>
      </c>
      <c r="L8" s="18" t="s">
        <v>193</v>
      </c>
      <c r="M8" s="18" t="s">
        <v>194</v>
      </c>
      <c r="N8" s="18" t="s">
        <v>192</v>
      </c>
      <c r="O8" s="18" t="s">
        <v>193</v>
      </c>
      <c r="P8" s="18" t="s">
        <v>194</v>
      </c>
      <c r="Q8" s="18" t="s">
        <v>62</v>
      </c>
      <c r="R8" s="18" t="s">
        <v>58</v>
      </c>
      <c r="S8" s="18" t="s">
        <v>65</v>
      </c>
      <c r="T8" s="18" t="s">
        <v>195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82778606.97</v>
      </c>
      <c r="I10" s="24">
        <v>82778606.97</v>
      </c>
      <c r="J10" s="24"/>
      <c r="K10" s="24"/>
      <c r="L10" s="24">
        <v>82778606.97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1" t="s">
        <v>71</v>
      </c>
      <c r="B11" s="22" t="s">
        <v>197</v>
      </c>
      <c r="C11" s="22" t="s">
        <v>198</v>
      </c>
      <c r="D11" s="22" t="s">
        <v>88</v>
      </c>
      <c r="E11" s="22" t="s">
        <v>89</v>
      </c>
      <c r="F11" s="22" t="s">
        <v>199</v>
      </c>
      <c r="G11" s="22" t="s">
        <v>200</v>
      </c>
      <c r="H11" s="24">
        <v>23809980</v>
      </c>
      <c r="I11" s="24">
        <v>23809980</v>
      </c>
      <c r="J11" s="24"/>
      <c r="K11" s="24"/>
      <c r="L11" s="24">
        <v>23809980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1" t="s">
        <v>71</v>
      </c>
      <c r="B12" s="22" t="s">
        <v>197</v>
      </c>
      <c r="C12" s="22" t="s">
        <v>198</v>
      </c>
      <c r="D12" s="22" t="s">
        <v>88</v>
      </c>
      <c r="E12" s="22" t="s">
        <v>89</v>
      </c>
      <c r="F12" s="22" t="s">
        <v>201</v>
      </c>
      <c r="G12" s="22" t="s">
        <v>202</v>
      </c>
      <c r="H12" s="24">
        <v>1656204</v>
      </c>
      <c r="I12" s="24">
        <v>1656204</v>
      </c>
      <c r="J12" s="24"/>
      <c r="K12" s="24"/>
      <c r="L12" s="24">
        <v>1656204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1" t="s">
        <v>71</v>
      </c>
      <c r="B13" s="22" t="s">
        <v>203</v>
      </c>
      <c r="C13" s="22" t="s">
        <v>204</v>
      </c>
      <c r="D13" s="22" t="s">
        <v>88</v>
      </c>
      <c r="E13" s="22" t="s">
        <v>89</v>
      </c>
      <c r="F13" s="22" t="s">
        <v>205</v>
      </c>
      <c r="G13" s="22" t="s">
        <v>206</v>
      </c>
      <c r="H13" s="24">
        <v>8568000</v>
      </c>
      <c r="I13" s="24">
        <v>8568000</v>
      </c>
      <c r="J13" s="24"/>
      <c r="K13" s="24"/>
      <c r="L13" s="24">
        <v>8568000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1" t="s">
        <v>71</v>
      </c>
      <c r="B14" s="22" t="s">
        <v>197</v>
      </c>
      <c r="C14" s="22" t="s">
        <v>198</v>
      </c>
      <c r="D14" s="22" t="s">
        <v>88</v>
      </c>
      <c r="E14" s="22" t="s">
        <v>89</v>
      </c>
      <c r="F14" s="22" t="s">
        <v>205</v>
      </c>
      <c r="G14" s="22" t="s">
        <v>206</v>
      </c>
      <c r="H14" s="24">
        <v>6644400</v>
      </c>
      <c r="I14" s="24">
        <v>6644400</v>
      </c>
      <c r="J14" s="24"/>
      <c r="K14" s="24"/>
      <c r="L14" s="24">
        <v>6644400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1" t="s">
        <v>71</v>
      </c>
      <c r="B15" s="22" t="s">
        <v>197</v>
      </c>
      <c r="C15" s="22" t="s">
        <v>198</v>
      </c>
      <c r="D15" s="22" t="s">
        <v>88</v>
      </c>
      <c r="E15" s="22" t="s">
        <v>89</v>
      </c>
      <c r="F15" s="22" t="s">
        <v>205</v>
      </c>
      <c r="G15" s="22" t="s">
        <v>206</v>
      </c>
      <c r="H15" s="24">
        <v>5112240</v>
      </c>
      <c r="I15" s="24">
        <v>5112240</v>
      </c>
      <c r="J15" s="24"/>
      <c r="K15" s="24"/>
      <c r="L15" s="24">
        <v>5112240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1" t="s">
        <v>71</v>
      </c>
      <c r="B16" s="22" t="s">
        <v>197</v>
      </c>
      <c r="C16" s="22" t="s">
        <v>198</v>
      </c>
      <c r="D16" s="22" t="s">
        <v>88</v>
      </c>
      <c r="E16" s="22" t="s">
        <v>89</v>
      </c>
      <c r="F16" s="22" t="s">
        <v>205</v>
      </c>
      <c r="G16" s="22" t="s">
        <v>206</v>
      </c>
      <c r="H16" s="24">
        <v>8278500</v>
      </c>
      <c r="I16" s="24">
        <v>8278500</v>
      </c>
      <c r="J16" s="24"/>
      <c r="K16" s="24"/>
      <c r="L16" s="24">
        <v>8278500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1" t="s">
        <v>71</v>
      </c>
      <c r="B17" s="22" t="s">
        <v>207</v>
      </c>
      <c r="C17" s="22" t="s">
        <v>208</v>
      </c>
      <c r="D17" s="22" t="s">
        <v>96</v>
      </c>
      <c r="E17" s="22" t="s">
        <v>97</v>
      </c>
      <c r="F17" s="22" t="s">
        <v>209</v>
      </c>
      <c r="G17" s="22" t="s">
        <v>210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1" t="s">
        <v>71</v>
      </c>
      <c r="B18" s="22" t="s">
        <v>207</v>
      </c>
      <c r="C18" s="22" t="s">
        <v>208</v>
      </c>
      <c r="D18" s="22" t="s">
        <v>96</v>
      </c>
      <c r="E18" s="22" t="s">
        <v>97</v>
      </c>
      <c r="F18" s="22" t="s">
        <v>209</v>
      </c>
      <c r="G18" s="22" t="s">
        <v>210</v>
      </c>
      <c r="H18" s="24">
        <v>7597436.32</v>
      </c>
      <c r="I18" s="24">
        <v>7597436.32</v>
      </c>
      <c r="J18" s="24"/>
      <c r="K18" s="24"/>
      <c r="L18" s="24">
        <v>7597436.32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1" t="s">
        <v>71</v>
      </c>
      <c r="B19" s="22" t="s">
        <v>207</v>
      </c>
      <c r="C19" s="22" t="s">
        <v>208</v>
      </c>
      <c r="D19" s="22" t="s">
        <v>211</v>
      </c>
      <c r="E19" s="22" t="s">
        <v>212</v>
      </c>
      <c r="F19" s="22" t="s">
        <v>213</v>
      </c>
      <c r="G19" s="22" t="s">
        <v>214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1" t="s">
        <v>71</v>
      </c>
      <c r="B20" s="22" t="s">
        <v>207</v>
      </c>
      <c r="C20" s="22" t="s">
        <v>208</v>
      </c>
      <c r="D20" s="22" t="s">
        <v>215</v>
      </c>
      <c r="E20" s="22" t="s">
        <v>216</v>
      </c>
      <c r="F20" s="22" t="s">
        <v>217</v>
      </c>
      <c r="G20" s="22" t="s">
        <v>218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1" t="s">
        <v>71</v>
      </c>
      <c r="B21" s="22" t="s">
        <v>207</v>
      </c>
      <c r="C21" s="22" t="s">
        <v>208</v>
      </c>
      <c r="D21" s="22" t="s">
        <v>106</v>
      </c>
      <c r="E21" s="22" t="s">
        <v>107</v>
      </c>
      <c r="F21" s="22" t="s">
        <v>217</v>
      </c>
      <c r="G21" s="22" t="s">
        <v>218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1" t="s">
        <v>71</v>
      </c>
      <c r="B22" s="22" t="s">
        <v>207</v>
      </c>
      <c r="C22" s="22" t="s">
        <v>208</v>
      </c>
      <c r="D22" s="22" t="s">
        <v>106</v>
      </c>
      <c r="E22" s="22" t="s">
        <v>107</v>
      </c>
      <c r="F22" s="22" t="s">
        <v>217</v>
      </c>
      <c r="G22" s="22" t="s">
        <v>218</v>
      </c>
      <c r="H22" s="24">
        <v>3371362.37</v>
      </c>
      <c r="I22" s="24">
        <v>3371362.37</v>
      </c>
      <c r="J22" s="24"/>
      <c r="K22" s="24"/>
      <c r="L22" s="24">
        <v>3371362.37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1" t="s">
        <v>71</v>
      </c>
      <c r="B23" s="22" t="s">
        <v>207</v>
      </c>
      <c r="C23" s="22" t="s">
        <v>208</v>
      </c>
      <c r="D23" s="22" t="s">
        <v>108</v>
      </c>
      <c r="E23" s="22" t="s">
        <v>109</v>
      </c>
      <c r="F23" s="22" t="s">
        <v>219</v>
      </c>
      <c r="G23" s="22" t="s">
        <v>220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1" t="s">
        <v>71</v>
      </c>
      <c r="B24" s="22" t="s">
        <v>207</v>
      </c>
      <c r="C24" s="22" t="s">
        <v>208</v>
      </c>
      <c r="D24" s="22" t="s">
        <v>108</v>
      </c>
      <c r="E24" s="22" t="s">
        <v>109</v>
      </c>
      <c r="F24" s="22" t="s">
        <v>219</v>
      </c>
      <c r="G24" s="22" t="s">
        <v>220</v>
      </c>
      <c r="H24" s="24">
        <v>1820519.31</v>
      </c>
      <c r="I24" s="24">
        <v>1820519.31</v>
      </c>
      <c r="J24" s="24"/>
      <c r="K24" s="24"/>
      <c r="L24" s="24">
        <v>1820519.31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1" t="s">
        <v>71</v>
      </c>
      <c r="B25" s="22" t="s">
        <v>207</v>
      </c>
      <c r="C25" s="22" t="s">
        <v>208</v>
      </c>
      <c r="D25" s="22" t="s">
        <v>110</v>
      </c>
      <c r="E25" s="22" t="s">
        <v>111</v>
      </c>
      <c r="F25" s="22" t="s">
        <v>221</v>
      </c>
      <c r="G25" s="22" t="s">
        <v>222</v>
      </c>
      <c r="H25" s="24">
        <v>178464</v>
      </c>
      <c r="I25" s="24">
        <v>178464</v>
      </c>
      <c r="J25" s="24"/>
      <c r="K25" s="24"/>
      <c r="L25" s="24">
        <v>178464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1" t="s">
        <v>71</v>
      </c>
      <c r="B26" s="22" t="s">
        <v>207</v>
      </c>
      <c r="C26" s="22" t="s">
        <v>208</v>
      </c>
      <c r="D26" s="22" t="s">
        <v>110</v>
      </c>
      <c r="E26" s="22" t="s">
        <v>111</v>
      </c>
      <c r="F26" s="22" t="s">
        <v>221</v>
      </c>
      <c r="G26" s="22" t="s">
        <v>222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1" t="s">
        <v>71</v>
      </c>
      <c r="B27" s="22" t="s">
        <v>207</v>
      </c>
      <c r="C27" s="22" t="s">
        <v>208</v>
      </c>
      <c r="D27" s="22" t="s">
        <v>110</v>
      </c>
      <c r="E27" s="22" t="s">
        <v>111</v>
      </c>
      <c r="F27" s="22" t="s">
        <v>221</v>
      </c>
      <c r="G27" s="22" t="s">
        <v>222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1" t="s">
        <v>71</v>
      </c>
      <c r="B28" s="22" t="s">
        <v>207</v>
      </c>
      <c r="C28" s="22" t="s">
        <v>208</v>
      </c>
      <c r="D28" s="22" t="s">
        <v>88</v>
      </c>
      <c r="E28" s="22" t="s">
        <v>89</v>
      </c>
      <c r="F28" s="22" t="s">
        <v>221</v>
      </c>
      <c r="G28" s="22" t="s">
        <v>222</v>
      </c>
      <c r="H28" s="24">
        <v>332387.84</v>
      </c>
      <c r="I28" s="24">
        <v>332387.84</v>
      </c>
      <c r="J28" s="24"/>
      <c r="K28" s="24"/>
      <c r="L28" s="24">
        <v>332387.84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1" t="s">
        <v>71</v>
      </c>
      <c r="B29" s="22" t="s">
        <v>207</v>
      </c>
      <c r="C29" s="22" t="s">
        <v>208</v>
      </c>
      <c r="D29" s="22" t="s">
        <v>110</v>
      </c>
      <c r="E29" s="22" t="s">
        <v>111</v>
      </c>
      <c r="F29" s="22" t="s">
        <v>221</v>
      </c>
      <c r="G29" s="22" t="s">
        <v>222</v>
      </c>
      <c r="H29" s="24">
        <v>94967.95</v>
      </c>
      <c r="I29" s="24">
        <v>94967.95</v>
      </c>
      <c r="J29" s="24"/>
      <c r="K29" s="24"/>
      <c r="L29" s="24">
        <v>94967.95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1" t="s">
        <v>71</v>
      </c>
      <c r="B30" s="22" t="s">
        <v>223</v>
      </c>
      <c r="C30" s="22" t="s">
        <v>117</v>
      </c>
      <c r="D30" s="22" t="s">
        <v>116</v>
      </c>
      <c r="E30" s="22" t="s">
        <v>117</v>
      </c>
      <c r="F30" s="22" t="s">
        <v>224</v>
      </c>
      <c r="G30" s="22" t="s">
        <v>117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1" t="s">
        <v>71</v>
      </c>
      <c r="B31" s="22" t="s">
        <v>223</v>
      </c>
      <c r="C31" s="22" t="s">
        <v>117</v>
      </c>
      <c r="D31" s="22" t="s">
        <v>116</v>
      </c>
      <c r="E31" s="22" t="s">
        <v>117</v>
      </c>
      <c r="F31" s="22" t="s">
        <v>224</v>
      </c>
      <c r="G31" s="22" t="s">
        <v>117</v>
      </c>
      <c r="H31" s="24">
        <v>5460158.88</v>
      </c>
      <c r="I31" s="24">
        <v>5460158.88</v>
      </c>
      <c r="J31" s="24"/>
      <c r="K31" s="24"/>
      <c r="L31" s="24">
        <v>5460158.88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1" t="s">
        <v>71</v>
      </c>
      <c r="B32" s="22" t="s">
        <v>225</v>
      </c>
      <c r="C32" s="22" t="s">
        <v>226</v>
      </c>
      <c r="D32" s="22" t="s">
        <v>94</v>
      </c>
      <c r="E32" s="22" t="s">
        <v>95</v>
      </c>
      <c r="F32" s="22" t="s">
        <v>227</v>
      </c>
      <c r="G32" s="22" t="s">
        <v>228</v>
      </c>
      <c r="H32" s="24">
        <v>120000</v>
      </c>
      <c r="I32" s="24">
        <v>120000</v>
      </c>
      <c r="J32" s="24"/>
      <c r="K32" s="24"/>
      <c r="L32" s="24">
        <v>120000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1" t="s">
        <v>71</v>
      </c>
      <c r="B33" s="22" t="s">
        <v>229</v>
      </c>
      <c r="C33" s="22" t="s">
        <v>230</v>
      </c>
      <c r="D33" s="22" t="s">
        <v>88</v>
      </c>
      <c r="E33" s="22" t="s">
        <v>89</v>
      </c>
      <c r="F33" s="22" t="s">
        <v>227</v>
      </c>
      <c r="G33" s="22" t="s">
        <v>228</v>
      </c>
      <c r="H33" s="24">
        <v>4097160</v>
      </c>
      <c r="I33" s="24">
        <v>4097160</v>
      </c>
      <c r="J33" s="24"/>
      <c r="K33" s="24"/>
      <c r="L33" s="24">
        <v>4097160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1" t="s">
        <v>71</v>
      </c>
      <c r="B34" s="22" t="s">
        <v>231</v>
      </c>
      <c r="C34" s="22" t="s">
        <v>232</v>
      </c>
      <c r="D34" s="22" t="s">
        <v>88</v>
      </c>
      <c r="E34" s="22" t="s">
        <v>89</v>
      </c>
      <c r="F34" s="22" t="s">
        <v>233</v>
      </c>
      <c r="G34" s="22" t="s">
        <v>234</v>
      </c>
      <c r="H34" s="24">
        <v>357149.7</v>
      </c>
      <c r="I34" s="24">
        <v>357149.7</v>
      </c>
      <c r="J34" s="24"/>
      <c r="K34" s="24"/>
      <c r="L34" s="24">
        <v>357149.7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1" t="s">
        <v>71</v>
      </c>
      <c r="B35" s="22" t="s">
        <v>235</v>
      </c>
      <c r="C35" s="22" t="s">
        <v>236</v>
      </c>
      <c r="D35" s="22" t="s">
        <v>88</v>
      </c>
      <c r="E35" s="22" t="s">
        <v>89</v>
      </c>
      <c r="F35" s="22" t="s">
        <v>237</v>
      </c>
      <c r="G35" s="22" t="s">
        <v>236</v>
      </c>
      <c r="H35" s="24">
        <v>476199.6</v>
      </c>
      <c r="I35" s="24">
        <v>476199.6</v>
      </c>
      <c r="J35" s="24"/>
      <c r="K35" s="24"/>
      <c r="L35" s="24">
        <v>476199.6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1" t="s">
        <v>71</v>
      </c>
      <c r="B36" s="22" t="s">
        <v>238</v>
      </c>
      <c r="C36" s="22" t="s">
        <v>239</v>
      </c>
      <c r="D36" s="22" t="s">
        <v>88</v>
      </c>
      <c r="E36" s="22" t="s">
        <v>89</v>
      </c>
      <c r="F36" s="22" t="s">
        <v>240</v>
      </c>
      <c r="G36" s="22" t="s">
        <v>239</v>
      </c>
      <c r="H36" s="24">
        <v>8568</v>
      </c>
      <c r="I36" s="24">
        <v>8568</v>
      </c>
      <c r="J36" s="24"/>
      <c r="K36" s="24"/>
      <c r="L36" s="24">
        <v>8568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1" t="s">
        <v>71</v>
      </c>
      <c r="B37" s="22" t="s">
        <v>241</v>
      </c>
      <c r="C37" s="22" t="s">
        <v>242</v>
      </c>
      <c r="D37" s="22" t="s">
        <v>88</v>
      </c>
      <c r="E37" s="22" t="s">
        <v>89</v>
      </c>
      <c r="F37" s="22" t="s">
        <v>243</v>
      </c>
      <c r="G37" s="22" t="s">
        <v>242</v>
      </c>
      <c r="H37" s="24">
        <v>15000</v>
      </c>
      <c r="I37" s="24">
        <v>15000</v>
      </c>
      <c r="J37" s="24"/>
      <c r="K37" s="24"/>
      <c r="L37" s="24">
        <v>15000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1" t="s">
        <v>71</v>
      </c>
      <c r="B38" s="22" t="s">
        <v>244</v>
      </c>
      <c r="C38" s="22" t="s">
        <v>245</v>
      </c>
      <c r="D38" s="22" t="s">
        <v>94</v>
      </c>
      <c r="E38" s="22" t="s">
        <v>95</v>
      </c>
      <c r="F38" s="22" t="s">
        <v>246</v>
      </c>
      <c r="G38" s="22" t="s">
        <v>247</v>
      </c>
      <c r="H38" s="24">
        <v>4760469</v>
      </c>
      <c r="I38" s="24">
        <v>4760469</v>
      </c>
      <c r="J38" s="24"/>
      <c r="K38" s="24"/>
      <c r="L38" s="24">
        <v>4760469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1" t="s">
        <v>71</v>
      </c>
      <c r="B39" s="22" t="s">
        <v>248</v>
      </c>
      <c r="C39" s="22" t="s">
        <v>249</v>
      </c>
      <c r="D39" s="22" t="s">
        <v>100</v>
      </c>
      <c r="E39" s="22" t="s">
        <v>101</v>
      </c>
      <c r="F39" s="22" t="s">
        <v>250</v>
      </c>
      <c r="G39" s="22" t="s">
        <v>251</v>
      </c>
      <c r="H39" s="24">
        <v>18600</v>
      </c>
      <c r="I39" s="24">
        <v>18600</v>
      </c>
      <c r="J39" s="24"/>
      <c r="K39" s="24"/>
      <c r="L39" s="24">
        <v>18600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1" t="s">
        <v>71</v>
      </c>
      <c r="B40" s="22" t="s">
        <v>252</v>
      </c>
      <c r="C40" s="22" t="s">
        <v>253</v>
      </c>
      <c r="D40" s="22" t="s">
        <v>94</v>
      </c>
      <c r="E40" s="22" t="s">
        <v>95</v>
      </c>
      <c r="F40" s="22" t="s">
        <v>250</v>
      </c>
      <c r="G40" s="22" t="s">
        <v>251</v>
      </c>
      <c r="H40" s="24">
        <v>840</v>
      </c>
      <c r="I40" s="24">
        <v>840</v>
      </c>
      <c r="J40" s="24"/>
      <c r="K40" s="24"/>
      <c r="L40" s="24">
        <v>840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35" t="s">
        <v>118</v>
      </c>
      <c r="B41" s="132"/>
      <c r="C41" s="132"/>
      <c r="D41" s="132"/>
      <c r="E41" s="132"/>
      <c r="F41" s="132"/>
      <c r="G41" s="133"/>
      <c r="H41" s="24">
        <v>82778606.97</v>
      </c>
      <c r="I41" s="24">
        <v>82778606.97</v>
      </c>
      <c r="J41" s="24"/>
      <c r="K41" s="24"/>
      <c r="L41" s="24">
        <v>82778606.97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</sheetData>
  <mergeCells count="30">
    <mergeCell ref="A3:W3"/>
    <mergeCell ref="A4:G4"/>
    <mergeCell ref="H5:W5"/>
    <mergeCell ref="I6:M6"/>
    <mergeCell ref="N6:P6"/>
    <mergeCell ref="R6:W6"/>
    <mergeCell ref="A41:G41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topLeftCell="B1" workbookViewId="0">
      <pane ySplit="1" topLeftCell="A3" activePane="bottomLeft" state="frozen"/>
      <selection/>
      <selection pane="bottomLeft" activeCell="M24" sqref="M24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9" t="s">
        <v>254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"单位名称："&amp;"临沧市第一中学"</f>
        <v>单位名称：临沧市第一中学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9" t="s">
        <v>167</v>
      </c>
    </row>
    <row r="5" ht="18.75" customHeight="1" spans="1:23">
      <c r="A5" s="11" t="s">
        <v>255</v>
      </c>
      <c r="B5" s="12" t="s">
        <v>181</v>
      </c>
      <c r="C5" s="11" t="s">
        <v>182</v>
      </c>
      <c r="D5" s="11" t="s">
        <v>256</v>
      </c>
      <c r="E5" s="12" t="s">
        <v>183</v>
      </c>
      <c r="F5" s="12" t="s">
        <v>184</v>
      </c>
      <c r="G5" s="12" t="s">
        <v>257</v>
      </c>
      <c r="H5" s="12" t="s">
        <v>258</v>
      </c>
      <c r="I5" s="31" t="s">
        <v>56</v>
      </c>
      <c r="J5" s="13" t="s">
        <v>259</v>
      </c>
      <c r="K5" s="14"/>
      <c r="L5" s="14"/>
      <c r="M5" s="15"/>
      <c r="N5" s="13" t="s">
        <v>189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195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3" t="s">
        <v>58</v>
      </c>
      <c r="K7" s="95"/>
      <c r="L7" s="32"/>
      <c r="M7" s="32"/>
      <c r="N7" s="32"/>
      <c r="O7" s="32"/>
      <c r="P7" s="32"/>
      <c r="Q7" s="32"/>
      <c r="R7" s="32"/>
      <c r="S7" s="124"/>
      <c r="T7" s="124"/>
      <c r="U7" s="124"/>
      <c r="V7" s="124"/>
      <c r="W7" s="124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6" t="s">
        <v>58</v>
      </c>
      <c r="K8" s="46" t="s">
        <v>260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62</v>
      </c>
      <c r="D10" s="22"/>
      <c r="E10" s="22"/>
      <c r="F10" s="22"/>
      <c r="G10" s="22"/>
      <c r="H10" s="22"/>
      <c r="I10" s="24">
        <v>7000000</v>
      </c>
      <c r="J10" s="24"/>
      <c r="K10" s="24"/>
      <c r="L10" s="24"/>
      <c r="M10" s="24"/>
      <c r="N10" s="24"/>
      <c r="O10" s="24"/>
      <c r="P10" s="24"/>
      <c r="Q10" s="24">
        <v>7000000</v>
      </c>
      <c r="R10" s="24"/>
      <c r="S10" s="24"/>
      <c r="T10" s="24"/>
      <c r="U10" s="24"/>
      <c r="V10" s="24"/>
      <c r="W10" s="24"/>
    </row>
    <row r="11" ht="18.75" customHeight="1" spans="1:23">
      <c r="A11" s="120" t="s">
        <v>261</v>
      </c>
      <c r="B11" s="120" t="s">
        <v>262</v>
      </c>
      <c r="C11" s="22" t="s">
        <v>62</v>
      </c>
      <c r="D11" s="120" t="s">
        <v>71</v>
      </c>
      <c r="E11" s="120" t="s">
        <v>88</v>
      </c>
      <c r="F11" s="120" t="s">
        <v>89</v>
      </c>
      <c r="G11" s="120" t="s">
        <v>263</v>
      </c>
      <c r="H11" s="120" t="s">
        <v>264</v>
      </c>
      <c r="I11" s="24">
        <v>2000000</v>
      </c>
      <c r="J11" s="24"/>
      <c r="K11" s="24"/>
      <c r="L11" s="24"/>
      <c r="M11" s="24"/>
      <c r="N11" s="24"/>
      <c r="O11" s="24"/>
      <c r="P11" s="24"/>
      <c r="Q11" s="24">
        <v>2000000</v>
      </c>
      <c r="R11" s="24"/>
      <c r="S11" s="24"/>
      <c r="T11" s="24"/>
      <c r="U11" s="24"/>
      <c r="V11" s="24"/>
      <c r="W11" s="24"/>
    </row>
    <row r="12" ht="18.75" customHeight="1" spans="1:23">
      <c r="A12" s="120" t="s">
        <v>261</v>
      </c>
      <c r="B12" s="120" t="s">
        <v>262</v>
      </c>
      <c r="C12" s="22" t="s">
        <v>62</v>
      </c>
      <c r="D12" s="120" t="s">
        <v>71</v>
      </c>
      <c r="E12" s="120" t="s">
        <v>88</v>
      </c>
      <c r="F12" s="120" t="s">
        <v>89</v>
      </c>
      <c r="G12" s="120" t="s">
        <v>265</v>
      </c>
      <c r="H12" s="120" t="s">
        <v>266</v>
      </c>
      <c r="I12" s="24">
        <v>5000000</v>
      </c>
      <c r="J12" s="24"/>
      <c r="K12" s="24"/>
      <c r="L12" s="24"/>
      <c r="M12" s="24"/>
      <c r="N12" s="24"/>
      <c r="O12" s="24"/>
      <c r="P12" s="24"/>
      <c r="Q12" s="24">
        <v>5000000</v>
      </c>
      <c r="R12" s="24"/>
      <c r="S12" s="24"/>
      <c r="T12" s="24"/>
      <c r="U12" s="24"/>
      <c r="V12" s="24"/>
      <c r="W12" s="24"/>
    </row>
    <row r="13" ht="18.75" customHeight="1" spans="1:23">
      <c r="A13" s="25"/>
      <c r="B13" s="25"/>
      <c r="C13" s="22" t="s">
        <v>267</v>
      </c>
      <c r="D13" s="25"/>
      <c r="E13" s="25"/>
      <c r="F13" s="25"/>
      <c r="G13" s="25"/>
      <c r="H13" s="25"/>
      <c r="I13" s="24">
        <v>24000000</v>
      </c>
      <c r="J13" s="24"/>
      <c r="K13" s="24"/>
      <c r="L13" s="24"/>
      <c r="M13" s="24"/>
      <c r="N13" s="24"/>
      <c r="O13" s="24"/>
      <c r="P13" s="24"/>
      <c r="Q13" s="24"/>
      <c r="R13" s="24">
        <v>24000000</v>
      </c>
      <c r="S13" s="24"/>
      <c r="T13" s="24"/>
      <c r="U13" s="24"/>
      <c r="V13" s="24"/>
      <c r="W13" s="24">
        <v>24000000</v>
      </c>
    </row>
    <row r="14" ht="18.75" customHeight="1" spans="1:23">
      <c r="A14" s="120" t="s">
        <v>261</v>
      </c>
      <c r="B14" s="120" t="s">
        <v>268</v>
      </c>
      <c r="C14" s="22" t="s">
        <v>267</v>
      </c>
      <c r="D14" s="120" t="s">
        <v>71</v>
      </c>
      <c r="E14" s="120" t="s">
        <v>88</v>
      </c>
      <c r="F14" s="120" t="s">
        <v>89</v>
      </c>
      <c r="G14" s="120" t="s">
        <v>233</v>
      </c>
      <c r="H14" s="120" t="s">
        <v>234</v>
      </c>
      <c r="I14" s="24">
        <v>1800000</v>
      </c>
      <c r="J14" s="24"/>
      <c r="K14" s="24"/>
      <c r="L14" s="24"/>
      <c r="M14" s="24"/>
      <c r="N14" s="24"/>
      <c r="O14" s="24"/>
      <c r="P14" s="24"/>
      <c r="Q14" s="24"/>
      <c r="R14" s="24">
        <v>1800000</v>
      </c>
      <c r="S14" s="24"/>
      <c r="T14" s="24"/>
      <c r="U14" s="24"/>
      <c r="V14" s="24"/>
      <c r="W14" s="24">
        <v>1800000</v>
      </c>
    </row>
    <row r="15" ht="18.75" customHeight="1" spans="1:23">
      <c r="A15" s="120" t="s">
        <v>261</v>
      </c>
      <c r="B15" s="120" t="s">
        <v>268</v>
      </c>
      <c r="C15" s="22" t="s">
        <v>267</v>
      </c>
      <c r="D15" s="120" t="s">
        <v>71</v>
      </c>
      <c r="E15" s="120" t="s">
        <v>88</v>
      </c>
      <c r="F15" s="120" t="s">
        <v>89</v>
      </c>
      <c r="G15" s="120" t="s">
        <v>237</v>
      </c>
      <c r="H15" s="120" t="s">
        <v>236</v>
      </c>
      <c r="I15" s="24">
        <v>500000</v>
      </c>
      <c r="J15" s="24"/>
      <c r="K15" s="24"/>
      <c r="L15" s="24"/>
      <c r="M15" s="24"/>
      <c r="N15" s="24"/>
      <c r="O15" s="24"/>
      <c r="P15" s="24"/>
      <c r="Q15" s="24"/>
      <c r="R15" s="24">
        <v>500000</v>
      </c>
      <c r="S15" s="24"/>
      <c r="T15" s="24"/>
      <c r="U15" s="24"/>
      <c r="V15" s="24"/>
      <c r="W15" s="24">
        <v>500000</v>
      </c>
    </row>
    <row r="16" ht="18.75" customHeight="1" spans="1:23">
      <c r="A16" s="120" t="s">
        <v>261</v>
      </c>
      <c r="B16" s="120" t="s">
        <v>268</v>
      </c>
      <c r="C16" s="22" t="s">
        <v>267</v>
      </c>
      <c r="D16" s="120" t="s">
        <v>71</v>
      </c>
      <c r="E16" s="120" t="s">
        <v>88</v>
      </c>
      <c r="F16" s="120" t="s">
        <v>89</v>
      </c>
      <c r="G16" s="120" t="s">
        <v>269</v>
      </c>
      <c r="H16" s="120" t="s">
        <v>270</v>
      </c>
      <c r="I16" s="24">
        <v>1400000</v>
      </c>
      <c r="J16" s="24"/>
      <c r="K16" s="24"/>
      <c r="L16" s="24"/>
      <c r="M16" s="24"/>
      <c r="N16" s="24"/>
      <c r="O16" s="24"/>
      <c r="P16" s="24"/>
      <c r="Q16" s="24"/>
      <c r="R16" s="24">
        <v>1400000</v>
      </c>
      <c r="S16" s="24"/>
      <c r="T16" s="24"/>
      <c r="U16" s="24"/>
      <c r="V16" s="24"/>
      <c r="W16" s="24">
        <v>1400000</v>
      </c>
    </row>
    <row r="17" ht="18.75" customHeight="1" spans="1:23">
      <c r="A17" s="120" t="s">
        <v>261</v>
      </c>
      <c r="B17" s="120" t="s">
        <v>268</v>
      </c>
      <c r="C17" s="22" t="s">
        <v>267</v>
      </c>
      <c r="D17" s="120" t="s">
        <v>71</v>
      </c>
      <c r="E17" s="120" t="s">
        <v>88</v>
      </c>
      <c r="F17" s="120" t="s">
        <v>89</v>
      </c>
      <c r="G17" s="120" t="s">
        <v>265</v>
      </c>
      <c r="H17" s="120" t="s">
        <v>266</v>
      </c>
      <c r="I17" s="24">
        <v>17000000</v>
      </c>
      <c r="J17" s="24"/>
      <c r="K17" s="24"/>
      <c r="L17" s="24"/>
      <c r="M17" s="24"/>
      <c r="N17" s="24"/>
      <c r="O17" s="24"/>
      <c r="P17" s="24"/>
      <c r="Q17" s="24"/>
      <c r="R17" s="24">
        <v>17000000</v>
      </c>
      <c r="S17" s="24"/>
      <c r="T17" s="24"/>
      <c r="U17" s="24"/>
      <c r="V17" s="24"/>
      <c r="W17" s="24">
        <v>17000000</v>
      </c>
    </row>
    <row r="18" ht="18.75" customHeight="1" spans="1:23">
      <c r="A18" s="120" t="s">
        <v>261</v>
      </c>
      <c r="B18" s="120" t="s">
        <v>268</v>
      </c>
      <c r="C18" s="22" t="s">
        <v>267</v>
      </c>
      <c r="D18" s="120" t="s">
        <v>71</v>
      </c>
      <c r="E18" s="120" t="s">
        <v>88</v>
      </c>
      <c r="F18" s="120" t="s">
        <v>89</v>
      </c>
      <c r="G18" s="120" t="s">
        <v>271</v>
      </c>
      <c r="H18" s="120" t="s">
        <v>272</v>
      </c>
      <c r="I18" s="24">
        <v>3300000</v>
      </c>
      <c r="J18" s="24"/>
      <c r="K18" s="24"/>
      <c r="L18" s="24"/>
      <c r="M18" s="24"/>
      <c r="N18" s="24"/>
      <c r="O18" s="24"/>
      <c r="P18" s="24"/>
      <c r="Q18" s="24"/>
      <c r="R18" s="24">
        <v>3300000</v>
      </c>
      <c r="S18" s="24"/>
      <c r="T18" s="24"/>
      <c r="U18" s="24"/>
      <c r="V18" s="24"/>
      <c r="W18" s="24">
        <v>3300000</v>
      </c>
    </row>
    <row r="19" ht="18.75" customHeight="1" spans="1:23">
      <c r="A19" s="25"/>
      <c r="B19" s="25"/>
      <c r="C19" s="22" t="s">
        <v>273</v>
      </c>
      <c r="D19" s="25"/>
      <c r="E19" s="25"/>
      <c r="F19" s="25"/>
      <c r="G19" s="25"/>
      <c r="H19" s="25"/>
      <c r="I19" s="24">
        <v>150000</v>
      </c>
      <c r="J19" s="24">
        <v>150000</v>
      </c>
      <c r="K19" s="24">
        <v>150000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0" t="s">
        <v>261</v>
      </c>
      <c r="B20" s="120" t="s">
        <v>274</v>
      </c>
      <c r="C20" s="22" t="s">
        <v>273</v>
      </c>
      <c r="D20" s="120" t="s">
        <v>71</v>
      </c>
      <c r="E20" s="120" t="s">
        <v>88</v>
      </c>
      <c r="F20" s="120" t="s">
        <v>89</v>
      </c>
      <c r="G20" s="120" t="s">
        <v>250</v>
      </c>
      <c r="H20" s="120" t="s">
        <v>251</v>
      </c>
      <c r="I20" s="24">
        <v>150000</v>
      </c>
      <c r="J20" s="24">
        <v>150000</v>
      </c>
      <c r="K20" s="24">
        <v>150000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5"/>
      <c r="B21" s="25"/>
      <c r="C21" s="22" t="s">
        <v>275</v>
      </c>
      <c r="D21" s="25"/>
      <c r="E21" s="25"/>
      <c r="F21" s="25"/>
      <c r="G21" s="25"/>
      <c r="H21" s="25"/>
      <c r="I21" s="24">
        <v>570000</v>
      </c>
      <c r="J21" s="24">
        <v>570000</v>
      </c>
      <c r="K21" s="24">
        <v>570000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0" t="s">
        <v>276</v>
      </c>
      <c r="B22" s="120" t="s">
        <v>277</v>
      </c>
      <c r="C22" s="22" t="s">
        <v>275</v>
      </c>
      <c r="D22" s="120" t="s">
        <v>71</v>
      </c>
      <c r="E22" s="120" t="s">
        <v>88</v>
      </c>
      <c r="F22" s="120" t="s">
        <v>89</v>
      </c>
      <c r="G22" s="120" t="s">
        <v>278</v>
      </c>
      <c r="H22" s="120" t="s">
        <v>279</v>
      </c>
      <c r="I22" s="24">
        <v>570000</v>
      </c>
      <c r="J22" s="24">
        <v>570000</v>
      </c>
      <c r="K22" s="24">
        <v>570000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25"/>
      <c r="B23" s="25"/>
      <c r="C23" s="22" t="s">
        <v>280</v>
      </c>
      <c r="D23" s="25"/>
      <c r="E23" s="25"/>
      <c r="F23" s="25"/>
      <c r="G23" s="25"/>
      <c r="H23" s="25"/>
      <c r="I23" s="24">
        <v>4800000</v>
      </c>
      <c r="J23" s="24">
        <v>4800000</v>
      </c>
      <c r="K23" s="24">
        <v>4800000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0" t="s">
        <v>261</v>
      </c>
      <c r="B24" s="120" t="s">
        <v>281</v>
      </c>
      <c r="C24" s="22" t="s">
        <v>280</v>
      </c>
      <c r="D24" s="120" t="s">
        <v>71</v>
      </c>
      <c r="E24" s="120" t="s">
        <v>88</v>
      </c>
      <c r="F24" s="120" t="s">
        <v>89</v>
      </c>
      <c r="G24" s="120" t="s">
        <v>263</v>
      </c>
      <c r="H24" s="120" t="s">
        <v>264</v>
      </c>
      <c r="I24" s="24">
        <v>2000000</v>
      </c>
      <c r="J24" s="24">
        <v>2000000</v>
      </c>
      <c r="K24" s="24">
        <v>2000000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0" t="s">
        <v>261</v>
      </c>
      <c r="B25" s="120" t="s">
        <v>281</v>
      </c>
      <c r="C25" s="22" t="s">
        <v>280</v>
      </c>
      <c r="D25" s="120" t="s">
        <v>71</v>
      </c>
      <c r="E25" s="120" t="s">
        <v>88</v>
      </c>
      <c r="F25" s="120" t="s">
        <v>89</v>
      </c>
      <c r="G25" s="120" t="s">
        <v>282</v>
      </c>
      <c r="H25" s="120" t="s">
        <v>283</v>
      </c>
      <c r="I25" s="24">
        <v>2400000</v>
      </c>
      <c r="J25" s="24">
        <v>2400000</v>
      </c>
      <c r="K25" s="24">
        <v>2400000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0" t="s">
        <v>261</v>
      </c>
      <c r="B26" s="120" t="s">
        <v>281</v>
      </c>
      <c r="C26" s="22" t="s">
        <v>280</v>
      </c>
      <c r="D26" s="120" t="s">
        <v>71</v>
      </c>
      <c r="E26" s="120" t="s">
        <v>88</v>
      </c>
      <c r="F26" s="120" t="s">
        <v>89</v>
      </c>
      <c r="G26" s="120" t="s">
        <v>237</v>
      </c>
      <c r="H26" s="120" t="s">
        <v>236</v>
      </c>
      <c r="I26" s="24">
        <v>400000</v>
      </c>
      <c r="J26" s="24">
        <v>400000</v>
      </c>
      <c r="K26" s="24">
        <v>400000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5"/>
      <c r="B27" s="25"/>
      <c r="C27" s="22" t="s">
        <v>284</v>
      </c>
      <c r="D27" s="25"/>
      <c r="E27" s="25"/>
      <c r="F27" s="25"/>
      <c r="G27" s="25"/>
      <c r="H27" s="25"/>
      <c r="I27" s="24">
        <v>71880</v>
      </c>
      <c r="J27" s="24">
        <v>71880</v>
      </c>
      <c r="K27" s="24">
        <v>71880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0" t="s">
        <v>276</v>
      </c>
      <c r="B28" s="120" t="s">
        <v>285</v>
      </c>
      <c r="C28" s="22" t="s">
        <v>284</v>
      </c>
      <c r="D28" s="120" t="s">
        <v>71</v>
      </c>
      <c r="E28" s="120" t="s">
        <v>88</v>
      </c>
      <c r="F28" s="120" t="s">
        <v>89</v>
      </c>
      <c r="G28" s="120" t="s">
        <v>278</v>
      </c>
      <c r="H28" s="120" t="s">
        <v>279</v>
      </c>
      <c r="I28" s="24">
        <v>71880</v>
      </c>
      <c r="J28" s="24">
        <v>71880</v>
      </c>
      <c r="K28" s="24">
        <v>71880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5"/>
      <c r="B29" s="25"/>
      <c r="C29" s="22" t="s">
        <v>286</v>
      </c>
      <c r="D29" s="25"/>
      <c r="E29" s="25"/>
      <c r="F29" s="25"/>
      <c r="G29" s="25"/>
      <c r="H29" s="25"/>
      <c r="I29" s="24">
        <v>1500000</v>
      </c>
      <c r="J29" s="24"/>
      <c r="K29" s="24"/>
      <c r="L29" s="24"/>
      <c r="M29" s="24"/>
      <c r="N29" s="24"/>
      <c r="O29" s="24"/>
      <c r="P29" s="24"/>
      <c r="Q29" s="24"/>
      <c r="R29" s="24">
        <v>1500000</v>
      </c>
      <c r="S29" s="24"/>
      <c r="T29" s="24"/>
      <c r="U29" s="24"/>
      <c r="V29" s="24"/>
      <c r="W29" s="24">
        <v>1500000</v>
      </c>
    </row>
    <row r="30" ht="18.75" customHeight="1" spans="1:23">
      <c r="A30" s="120" t="s">
        <v>276</v>
      </c>
      <c r="B30" s="120" t="s">
        <v>287</v>
      </c>
      <c r="C30" s="22" t="s">
        <v>286</v>
      </c>
      <c r="D30" s="120" t="s">
        <v>71</v>
      </c>
      <c r="E30" s="120" t="s">
        <v>88</v>
      </c>
      <c r="F30" s="120" t="s">
        <v>89</v>
      </c>
      <c r="G30" s="120" t="s">
        <v>278</v>
      </c>
      <c r="H30" s="120" t="s">
        <v>279</v>
      </c>
      <c r="I30" s="24">
        <v>1500000</v>
      </c>
      <c r="J30" s="24"/>
      <c r="K30" s="24"/>
      <c r="L30" s="24"/>
      <c r="M30" s="24"/>
      <c r="N30" s="24"/>
      <c r="O30" s="24"/>
      <c r="P30" s="24"/>
      <c r="Q30" s="24"/>
      <c r="R30" s="24">
        <v>1500000</v>
      </c>
      <c r="S30" s="24"/>
      <c r="T30" s="24"/>
      <c r="U30" s="24"/>
      <c r="V30" s="24"/>
      <c r="W30" s="24">
        <v>1500000</v>
      </c>
    </row>
    <row r="31" ht="18.75" customHeight="1" spans="1:23">
      <c r="A31" s="35" t="s">
        <v>118</v>
      </c>
      <c r="B31" s="36"/>
      <c r="C31" s="36"/>
      <c r="D31" s="36"/>
      <c r="E31" s="36"/>
      <c r="F31" s="36"/>
      <c r="G31" s="36"/>
      <c r="H31" s="37"/>
      <c r="I31" s="24">
        <v>38091880</v>
      </c>
      <c r="J31" s="24">
        <v>5591880</v>
      </c>
      <c r="K31" s="24">
        <v>5591880</v>
      </c>
      <c r="L31" s="24"/>
      <c r="M31" s="24"/>
      <c r="N31" s="24"/>
      <c r="O31" s="24"/>
      <c r="P31" s="24"/>
      <c r="Q31" s="24">
        <v>7000000</v>
      </c>
      <c r="R31" s="24">
        <v>25500000</v>
      </c>
      <c r="S31" s="24"/>
      <c r="T31" s="24"/>
      <c r="U31" s="24"/>
      <c r="V31" s="24"/>
      <c r="W31" s="24">
        <v>25500000</v>
      </c>
    </row>
  </sheetData>
  <mergeCells count="28">
    <mergeCell ref="A3:W3"/>
    <mergeCell ref="A4:H4"/>
    <mergeCell ref="J5:M5"/>
    <mergeCell ref="N5:P5"/>
    <mergeCell ref="R5:W5"/>
    <mergeCell ref="A31:H3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6"/>
  <sheetViews>
    <sheetView showZeros="0" tabSelected="1" workbookViewId="0">
      <pane ySplit="1" topLeftCell="A3" activePane="bottomLeft" state="frozen"/>
      <selection/>
      <selection pane="bottomLeft" activeCell="E19" sqref="E1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288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"单位名称："&amp;"临沧市第一中学"</f>
        <v>单位名称：临沧市第一中学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289</v>
      </c>
      <c r="B5" s="46" t="s">
        <v>290</v>
      </c>
      <c r="C5" s="46" t="s">
        <v>291</v>
      </c>
      <c r="D5" s="46" t="s">
        <v>292</v>
      </c>
      <c r="E5" s="46" t="s">
        <v>293</v>
      </c>
      <c r="F5" s="53" t="s">
        <v>294</v>
      </c>
      <c r="G5" s="46" t="s">
        <v>295</v>
      </c>
      <c r="H5" s="53" t="s">
        <v>296</v>
      </c>
      <c r="I5" s="53" t="s">
        <v>297</v>
      </c>
      <c r="J5" s="46" t="s">
        <v>298</v>
      </c>
    </row>
    <row r="6" ht="18.7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  <c r="J6" s="117">
        <v>10</v>
      </c>
    </row>
    <row r="7" ht="18.75" customHeight="1" spans="1:10">
      <c r="A7" s="34" t="s">
        <v>71</v>
      </c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14" t="s">
        <v>280</v>
      </c>
      <c r="B8" s="22" t="s">
        <v>299</v>
      </c>
      <c r="C8" s="22" t="s">
        <v>300</v>
      </c>
      <c r="D8" s="22" t="s">
        <v>301</v>
      </c>
      <c r="E8" s="34" t="s">
        <v>302</v>
      </c>
      <c r="F8" s="22" t="s">
        <v>303</v>
      </c>
      <c r="G8" s="34" t="s">
        <v>304</v>
      </c>
      <c r="H8" s="22" t="s">
        <v>305</v>
      </c>
      <c r="I8" s="22" t="s">
        <v>306</v>
      </c>
      <c r="J8" s="34" t="s">
        <v>307</v>
      </c>
    </row>
    <row r="9" ht="18.75" customHeight="1" spans="1:10">
      <c r="A9" s="214" t="s">
        <v>280</v>
      </c>
      <c r="B9" s="22" t="s">
        <v>299</v>
      </c>
      <c r="C9" s="22" t="s">
        <v>308</v>
      </c>
      <c r="D9" s="22" t="s">
        <v>309</v>
      </c>
      <c r="E9" s="34" t="s">
        <v>310</v>
      </c>
      <c r="F9" s="22" t="s">
        <v>303</v>
      </c>
      <c r="G9" s="34" t="s">
        <v>311</v>
      </c>
      <c r="H9" s="22" t="s">
        <v>305</v>
      </c>
      <c r="I9" s="22" t="s">
        <v>306</v>
      </c>
      <c r="J9" s="34" t="s">
        <v>312</v>
      </c>
    </row>
    <row r="10" ht="18.75" customHeight="1" spans="1:10">
      <c r="A10" s="214" t="s">
        <v>280</v>
      </c>
      <c r="B10" s="22" t="s">
        <v>299</v>
      </c>
      <c r="C10" s="22" t="s">
        <v>313</v>
      </c>
      <c r="D10" s="22" t="s">
        <v>314</v>
      </c>
      <c r="E10" s="34" t="s">
        <v>315</v>
      </c>
      <c r="F10" s="22" t="s">
        <v>303</v>
      </c>
      <c r="G10" s="34" t="s">
        <v>304</v>
      </c>
      <c r="H10" s="22" t="s">
        <v>305</v>
      </c>
      <c r="I10" s="22" t="s">
        <v>306</v>
      </c>
      <c r="J10" s="34" t="s">
        <v>316</v>
      </c>
    </row>
    <row r="11" ht="18.75" customHeight="1" spans="1:10">
      <c r="A11" s="214" t="s">
        <v>275</v>
      </c>
      <c r="B11" s="22" t="s">
        <v>317</v>
      </c>
      <c r="C11" s="22" t="s">
        <v>300</v>
      </c>
      <c r="D11" s="22" t="s">
        <v>301</v>
      </c>
      <c r="E11" s="34" t="s">
        <v>318</v>
      </c>
      <c r="F11" s="22" t="s">
        <v>303</v>
      </c>
      <c r="G11" s="34" t="s">
        <v>319</v>
      </c>
      <c r="H11" s="22" t="s">
        <v>320</v>
      </c>
      <c r="I11" s="22" t="s">
        <v>321</v>
      </c>
      <c r="J11" s="34" t="s">
        <v>322</v>
      </c>
    </row>
    <row r="12" ht="18.75" customHeight="1" spans="1:10">
      <c r="A12" s="214" t="s">
        <v>275</v>
      </c>
      <c r="B12" s="22" t="s">
        <v>317</v>
      </c>
      <c r="C12" s="22" t="s">
        <v>300</v>
      </c>
      <c r="D12" s="22" t="s">
        <v>323</v>
      </c>
      <c r="E12" s="34" t="s">
        <v>324</v>
      </c>
      <c r="F12" s="22" t="s">
        <v>303</v>
      </c>
      <c r="G12" s="34" t="s">
        <v>311</v>
      </c>
      <c r="H12" s="22" t="s">
        <v>305</v>
      </c>
      <c r="I12" s="22" t="s">
        <v>306</v>
      </c>
      <c r="J12" s="34" t="s">
        <v>325</v>
      </c>
    </row>
    <row r="13" ht="18.75" customHeight="1" spans="1:10">
      <c r="A13" s="214" t="s">
        <v>275</v>
      </c>
      <c r="B13" s="22" t="s">
        <v>317</v>
      </c>
      <c r="C13" s="22" t="s">
        <v>300</v>
      </c>
      <c r="D13" s="22" t="s">
        <v>326</v>
      </c>
      <c r="E13" s="34" t="s">
        <v>327</v>
      </c>
      <c r="F13" s="22" t="s">
        <v>303</v>
      </c>
      <c r="G13" s="34" t="s">
        <v>311</v>
      </c>
      <c r="H13" s="22" t="s">
        <v>305</v>
      </c>
      <c r="I13" s="22" t="s">
        <v>306</v>
      </c>
      <c r="J13" s="34" t="s">
        <v>328</v>
      </c>
    </row>
    <row r="14" ht="18.75" customHeight="1" spans="1:10">
      <c r="A14" s="214" t="s">
        <v>275</v>
      </c>
      <c r="B14" s="22" t="s">
        <v>317</v>
      </c>
      <c r="C14" s="22" t="s">
        <v>308</v>
      </c>
      <c r="D14" s="22" t="s">
        <v>309</v>
      </c>
      <c r="E14" s="34" t="s">
        <v>329</v>
      </c>
      <c r="F14" s="22" t="s">
        <v>303</v>
      </c>
      <c r="G14" s="34" t="s">
        <v>311</v>
      </c>
      <c r="H14" s="22" t="s">
        <v>305</v>
      </c>
      <c r="I14" s="22" t="s">
        <v>306</v>
      </c>
      <c r="J14" s="34" t="s">
        <v>330</v>
      </c>
    </row>
    <row r="15" ht="18.75" customHeight="1" spans="1:10">
      <c r="A15" s="214" t="s">
        <v>275</v>
      </c>
      <c r="B15" s="22" t="s">
        <v>317</v>
      </c>
      <c r="C15" s="22" t="s">
        <v>313</v>
      </c>
      <c r="D15" s="22" t="s">
        <v>314</v>
      </c>
      <c r="E15" s="34" t="s">
        <v>331</v>
      </c>
      <c r="F15" s="22" t="s">
        <v>303</v>
      </c>
      <c r="G15" s="34" t="s">
        <v>304</v>
      </c>
      <c r="H15" s="22" t="s">
        <v>305</v>
      </c>
      <c r="I15" s="22" t="s">
        <v>306</v>
      </c>
      <c r="J15" s="34" t="s">
        <v>332</v>
      </c>
    </row>
    <row r="16" ht="18.75" customHeight="1" spans="1:10">
      <c r="A16" s="214" t="s">
        <v>267</v>
      </c>
      <c r="B16" s="22" t="s">
        <v>333</v>
      </c>
      <c r="C16" s="22" t="s">
        <v>300</v>
      </c>
      <c r="D16" s="22" t="s">
        <v>301</v>
      </c>
      <c r="E16" s="34" t="s">
        <v>334</v>
      </c>
      <c r="F16" s="22" t="s">
        <v>303</v>
      </c>
      <c r="G16" s="34" t="s">
        <v>311</v>
      </c>
      <c r="H16" s="22" t="s">
        <v>305</v>
      </c>
      <c r="I16" s="22" t="s">
        <v>321</v>
      </c>
      <c r="J16" s="34" t="s">
        <v>335</v>
      </c>
    </row>
    <row r="17" ht="18.75" customHeight="1" spans="1:10">
      <c r="A17" s="214" t="s">
        <v>267</v>
      </c>
      <c r="B17" s="22" t="s">
        <v>333</v>
      </c>
      <c r="C17" s="22" t="s">
        <v>300</v>
      </c>
      <c r="D17" s="22" t="s">
        <v>323</v>
      </c>
      <c r="E17" s="34" t="s">
        <v>336</v>
      </c>
      <c r="F17" s="22" t="s">
        <v>337</v>
      </c>
      <c r="G17" s="34" t="s">
        <v>338</v>
      </c>
      <c r="H17" s="22" t="s">
        <v>305</v>
      </c>
      <c r="I17" s="22" t="s">
        <v>321</v>
      </c>
      <c r="J17" s="34" t="s">
        <v>339</v>
      </c>
    </row>
    <row r="18" ht="18.75" customHeight="1" spans="1:10">
      <c r="A18" s="214" t="s">
        <v>267</v>
      </c>
      <c r="B18" s="22" t="s">
        <v>333</v>
      </c>
      <c r="C18" s="22" t="s">
        <v>308</v>
      </c>
      <c r="D18" s="22" t="s">
        <v>309</v>
      </c>
      <c r="E18" s="34" t="s">
        <v>340</v>
      </c>
      <c r="F18" s="22" t="s">
        <v>337</v>
      </c>
      <c r="G18" s="34" t="s">
        <v>341</v>
      </c>
      <c r="H18" s="22" t="s">
        <v>342</v>
      </c>
      <c r="I18" s="22" t="s">
        <v>321</v>
      </c>
      <c r="J18" s="34" t="s">
        <v>343</v>
      </c>
    </row>
    <row r="19" ht="18.75" customHeight="1" spans="1:10">
      <c r="A19" s="214" t="s">
        <v>267</v>
      </c>
      <c r="B19" s="22" t="s">
        <v>333</v>
      </c>
      <c r="C19" s="22" t="s">
        <v>313</v>
      </c>
      <c r="D19" s="22" t="s">
        <v>314</v>
      </c>
      <c r="E19" s="34" t="s">
        <v>344</v>
      </c>
      <c r="F19" s="22" t="s">
        <v>303</v>
      </c>
      <c r="G19" s="34" t="s">
        <v>304</v>
      </c>
      <c r="H19" s="22" t="s">
        <v>305</v>
      </c>
      <c r="I19" s="22" t="s">
        <v>306</v>
      </c>
      <c r="J19" s="34" t="s">
        <v>345</v>
      </c>
    </row>
    <row r="20" ht="18.75" customHeight="1" spans="1:10">
      <c r="A20" s="214" t="s">
        <v>284</v>
      </c>
      <c r="B20" s="22" t="s">
        <v>346</v>
      </c>
      <c r="C20" s="22" t="s">
        <v>300</v>
      </c>
      <c r="D20" s="22" t="s">
        <v>301</v>
      </c>
      <c r="E20" s="34" t="s">
        <v>318</v>
      </c>
      <c r="F20" s="22" t="s">
        <v>303</v>
      </c>
      <c r="G20" s="34" t="s">
        <v>347</v>
      </c>
      <c r="H20" s="22" t="s">
        <v>320</v>
      </c>
      <c r="I20" s="22" t="s">
        <v>321</v>
      </c>
      <c r="J20" s="34" t="s">
        <v>322</v>
      </c>
    </row>
    <row r="21" ht="18.75" customHeight="1" spans="1:10">
      <c r="A21" s="214" t="s">
        <v>284</v>
      </c>
      <c r="B21" s="22" t="s">
        <v>346</v>
      </c>
      <c r="C21" s="22" t="s">
        <v>300</v>
      </c>
      <c r="D21" s="22" t="s">
        <v>323</v>
      </c>
      <c r="E21" s="34" t="s">
        <v>348</v>
      </c>
      <c r="F21" s="22" t="s">
        <v>303</v>
      </c>
      <c r="G21" s="34" t="s">
        <v>311</v>
      </c>
      <c r="H21" s="22" t="s">
        <v>305</v>
      </c>
      <c r="I21" s="22" t="s">
        <v>306</v>
      </c>
      <c r="J21" s="34" t="s">
        <v>349</v>
      </c>
    </row>
    <row r="22" ht="18.75" customHeight="1" spans="1:10">
      <c r="A22" s="214" t="s">
        <v>284</v>
      </c>
      <c r="B22" s="22" t="s">
        <v>346</v>
      </c>
      <c r="C22" s="22" t="s">
        <v>300</v>
      </c>
      <c r="D22" s="22" t="s">
        <v>326</v>
      </c>
      <c r="E22" s="34" t="s">
        <v>327</v>
      </c>
      <c r="F22" s="22" t="s">
        <v>303</v>
      </c>
      <c r="G22" s="34" t="s">
        <v>311</v>
      </c>
      <c r="H22" s="22" t="s">
        <v>305</v>
      </c>
      <c r="I22" s="22" t="s">
        <v>306</v>
      </c>
      <c r="J22" s="34" t="s">
        <v>328</v>
      </c>
    </row>
    <row r="23" ht="18.75" customHeight="1" spans="1:10">
      <c r="A23" s="214" t="s">
        <v>284</v>
      </c>
      <c r="B23" s="22" t="s">
        <v>346</v>
      </c>
      <c r="C23" s="22" t="s">
        <v>308</v>
      </c>
      <c r="D23" s="22" t="s">
        <v>309</v>
      </c>
      <c r="E23" s="34" t="s">
        <v>329</v>
      </c>
      <c r="F23" s="22" t="s">
        <v>303</v>
      </c>
      <c r="G23" s="34" t="s">
        <v>311</v>
      </c>
      <c r="H23" s="22" t="s">
        <v>305</v>
      </c>
      <c r="I23" s="22" t="s">
        <v>306</v>
      </c>
      <c r="J23" s="34" t="s">
        <v>330</v>
      </c>
    </row>
    <row r="24" ht="18.75" customHeight="1" spans="1:10">
      <c r="A24" s="214" t="s">
        <v>284</v>
      </c>
      <c r="B24" s="22" t="s">
        <v>346</v>
      </c>
      <c r="C24" s="22" t="s">
        <v>313</v>
      </c>
      <c r="D24" s="22" t="s">
        <v>314</v>
      </c>
      <c r="E24" s="34" t="s">
        <v>331</v>
      </c>
      <c r="F24" s="22" t="s">
        <v>303</v>
      </c>
      <c r="G24" s="34" t="s">
        <v>304</v>
      </c>
      <c r="H24" s="22" t="s">
        <v>305</v>
      </c>
      <c r="I24" s="22" t="s">
        <v>306</v>
      </c>
      <c r="J24" s="34" t="s">
        <v>332</v>
      </c>
    </row>
    <row r="25" ht="27" customHeight="1" spans="1:10">
      <c r="A25" s="214" t="s">
        <v>273</v>
      </c>
      <c r="B25" s="22" t="s">
        <v>350</v>
      </c>
      <c r="C25" s="22" t="s">
        <v>300</v>
      </c>
      <c r="D25" s="22" t="s">
        <v>301</v>
      </c>
      <c r="E25" s="34" t="s">
        <v>318</v>
      </c>
      <c r="F25" s="22" t="s">
        <v>303</v>
      </c>
      <c r="G25" s="34" t="s">
        <v>351</v>
      </c>
      <c r="H25" s="22" t="s">
        <v>320</v>
      </c>
      <c r="I25" s="22" t="s">
        <v>321</v>
      </c>
      <c r="J25" s="34" t="s">
        <v>322</v>
      </c>
    </row>
    <row r="26" ht="24" customHeight="1" spans="1:10">
      <c r="A26" s="214" t="s">
        <v>273</v>
      </c>
      <c r="B26" s="22" t="s">
        <v>350</v>
      </c>
      <c r="C26" s="22" t="s">
        <v>308</v>
      </c>
      <c r="D26" s="22" t="s">
        <v>309</v>
      </c>
      <c r="E26" s="34" t="s">
        <v>329</v>
      </c>
      <c r="F26" s="22" t="s">
        <v>303</v>
      </c>
      <c r="G26" s="34" t="s">
        <v>304</v>
      </c>
      <c r="H26" s="22" t="s">
        <v>305</v>
      </c>
      <c r="I26" s="22" t="s">
        <v>306</v>
      </c>
      <c r="J26" s="34" t="s">
        <v>330</v>
      </c>
    </row>
    <row r="27" ht="34" customHeight="1" spans="1:10">
      <c r="A27" s="214" t="s">
        <v>273</v>
      </c>
      <c r="B27" s="22" t="s">
        <v>350</v>
      </c>
      <c r="C27" s="22" t="s">
        <v>313</v>
      </c>
      <c r="D27" s="22" t="s">
        <v>314</v>
      </c>
      <c r="E27" s="34" t="s">
        <v>331</v>
      </c>
      <c r="F27" s="22" t="s">
        <v>303</v>
      </c>
      <c r="G27" s="34" t="s">
        <v>304</v>
      </c>
      <c r="H27" s="22" t="s">
        <v>305</v>
      </c>
      <c r="I27" s="22" t="s">
        <v>306</v>
      </c>
      <c r="J27" s="34" t="s">
        <v>332</v>
      </c>
    </row>
    <row r="28" ht="18.75" customHeight="1" spans="1:10">
      <c r="A28" s="214" t="s">
        <v>286</v>
      </c>
      <c r="B28" s="22" t="s">
        <v>352</v>
      </c>
      <c r="C28" s="22" t="s">
        <v>300</v>
      </c>
      <c r="D28" s="22" t="s">
        <v>323</v>
      </c>
      <c r="E28" s="34" t="s">
        <v>324</v>
      </c>
      <c r="F28" s="22" t="s">
        <v>303</v>
      </c>
      <c r="G28" s="34" t="s">
        <v>311</v>
      </c>
      <c r="H28" s="22" t="s">
        <v>305</v>
      </c>
      <c r="I28" s="22" t="s">
        <v>321</v>
      </c>
      <c r="J28" s="34" t="s">
        <v>325</v>
      </c>
    </row>
    <row r="29" ht="18.75" customHeight="1" spans="1:10">
      <c r="A29" s="214" t="s">
        <v>286</v>
      </c>
      <c r="B29" s="22" t="s">
        <v>352</v>
      </c>
      <c r="C29" s="22" t="s">
        <v>300</v>
      </c>
      <c r="D29" s="22" t="s">
        <v>323</v>
      </c>
      <c r="E29" s="34" t="s">
        <v>348</v>
      </c>
      <c r="F29" s="22" t="s">
        <v>337</v>
      </c>
      <c r="G29" s="34" t="s">
        <v>304</v>
      </c>
      <c r="H29" s="22" t="s">
        <v>305</v>
      </c>
      <c r="I29" s="22" t="s">
        <v>321</v>
      </c>
      <c r="J29" s="34" t="s">
        <v>349</v>
      </c>
    </row>
    <row r="30" ht="18.75" customHeight="1" spans="1:10">
      <c r="A30" s="214" t="s">
        <v>286</v>
      </c>
      <c r="B30" s="22" t="s">
        <v>352</v>
      </c>
      <c r="C30" s="22" t="s">
        <v>300</v>
      </c>
      <c r="D30" s="22" t="s">
        <v>326</v>
      </c>
      <c r="E30" s="34" t="s">
        <v>327</v>
      </c>
      <c r="F30" s="22" t="s">
        <v>303</v>
      </c>
      <c r="G30" s="34" t="s">
        <v>311</v>
      </c>
      <c r="H30" s="22" t="s">
        <v>305</v>
      </c>
      <c r="I30" s="22" t="s">
        <v>321</v>
      </c>
      <c r="J30" s="34" t="s">
        <v>328</v>
      </c>
    </row>
    <row r="31" ht="18.75" customHeight="1" spans="1:10">
      <c r="A31" s="214" t="s">
        <v>286</v>
      </c>
      <c r="B31" s="22" t="s">
        <v>352</v>
      </c>
      <c r="C31" s="22" t="s">
        <v>308</v>
      </c>
      <c r="D31" s="22" t="s">
        <v>309</v>
      </c>
      <c r="E31" s="34" t="s">
        <v>329</v>
      </c>
      <c r="F31" s="22" t="s">
        <v>303</v>
      </c>
      <c r="G31" s="34" t="s">
        <v>304</v>
      </c>
      <c r="H31" s="22" t="s">
        <v>305</v>
      </c>
      <c r="I31" s="22" t="s">
        <v>306</v>
      </c>
      <c r="J31" s="34" t="s">
        <v>330</v>
      </c>
    </row>
    <row r="32" ht="18.75" customHeight="1" spans="1:10">
      <c r="A32" s="214" t="s">
        <v>286</v>
      </c>
      <c r="B32" s="22" t="s">
        <v>352</v>
      </c>
      <c r="C32" s="22" t="s">
        <v>313</v>
      </c>
      <c r="D32" s="22" t="s">
        <v>314</v>
      </c>
      <c r="E32" s="34" t="s">
        <v>331</v>
      </c>
      <c r="F32" s="22" t="s">
        <v>303</v>
      </c>
      <c r="G32" s="34" t="s">
        <v>304</v>
      </c>
      <c r="H32" s="22" t="s">
        <v>305</v>
      </c>
      <c r="I32" s="22" t="s">
        <v>306</v>
      </c>
      <c r="J32" s="34" t="s">
        <v>332</v>
      </c>
    </row>
    <row r="33" ht="18.75" customHeight="1" spans="1:10">
      <c r="A33" s="214" t="s">
        <v>62</v>
      </c>
      <c r="B33" s="22" t="s">
        <v>353</v>
      </c>
      <c r="C33" s="22" t="s">
        <v>300</v>
      </c>
      <c r="D33" s="22" t="s">
        <v>301</v>
      </c>
      <c r="E33" s="34" t="s">
        <v>354</v>
      </c>
      <c r="F33" s="22" t="s">
        <v>337</v>
      </c>
      <c r="G33" s="34" t="s">
        <v>355</v>
      </c>
      <c r="H33" s="22" t="s">
        <v>356</v>
      </c>
      <c r="I33" s="22" t="s">
        <v>321</v>
      </c>
      <c r="J33" s="34" t="s">
        <v>357</v>
      </c>
    </row>
    <row r="34" ht="18.75" customHeight="1" spans="1:10">
      <c r="A34" s="214" t="s">
        <v>62</v>
      </c>
      <c r="B34" s="22" t="s">
        <v>353</v>
      </c>
      <c r="C34" s="22" t="s">
        <v>300</v>
      </c>
      <c r="D34" s="22" t="s">
        <v>323</v>
      </c>
      <c r="E34" s="34" t="s">
        <v>358</v>
      </c>
      <c r="F34" s="22" t="s">
        <v>303</v>
      </c>
      <c r="G34" s="34" t="s">
        <v>311</v>
      </c>
      <c r="H34" s="22" t="s">
        <v>305</v>
      </c>
      <c r="I34" s="22" t="s">
        <v>306</v>
      </c>
      <c r="J34" s="34" t="s">
        <v>359</v>
      </c>
    </row>
    <row r="35" ht="18.75" customHeight="1" spans="1:10">
      <c r="A35" s="214" t="s">
        <v>62</v>
      </c>
      <c r="B35" s="22" t="s">
        <v>353</v>
      </c>
      <c r="C35" s="22" t="s">
        <v>308</v>
      </c>
      <c r="D35" s="22" t="s">
        <v>309</v>
      </c>
      <c r="E35" s="34" t="s">
        <v>310</v>
      </c>
      <c r="F35" s="22" t="s">
        <v>337</v>
      </c>
      <c r="G35" s="34" t="s">
        <v>311</v>
      </c>
      <c r="H35" s="22" t="s">
        <v>305</v>
      </c>
      <c r="I35" s="22" t="s">
        <v>321</v>
      </c>
      <c r="J35" s="34" t="s">
        <v>312</v>
      </c>
    </row>
    <row r="36" ht="18.75" customHeight="1" spans="1:10">
      <c r="A36" s="214" t="s">
        <v>62</v>
      </c>
      <c r="B36" s="22" t="s">
        <v>353</v>
      </c>
      <c r="C36" s="22" t="s">
        <v>313</v>
      </c>
      <c r="D36" s="22" t="s">
        <v>314</v>
      </c>
      <c r="E36" s="34" t="s">
        <v>315</v>
      </c>
      <c r="F36" s="22" t="s">
        <v>303</v>
      </c>
      <c r="G36" s="34" t="s">
        <v>304</v>
      </c>
      <c r="H36" s="22" t="s">
        <v>305</v>
      </c>
      <c r="I36" s="22" t="s">
        <v>306</v>
      </c>
      <c r="J36" s="34" t="s">
        <v>316</v>
      </c>
    </row>
  </sheetData>
  <mergeCells count="16">
    <mergeCell ref="A3:J3"/>
    <mergeCell ref="A4:H4"/>
    <mergeCell ref="A8:A10"/>
    <mergeCell ref="A11:A15"/>
    <mergeCell ref="A16:A19"/>
    <mergeCell ref="A20:A24"/>
    <mergeCell ref="A25:A27"/>
    <mergeCell ref="A28:A32"/>
    <mergeCell ref="A33:A36"/>
    <mergeCell ref="B8:B10"/>
    <mergeCell ref="B11:B15"/>
    <mergeCell ref="B16:B19"/>
    <mergeCell ref="B20:B24"/>
    <mergeCell ref="B25:B27"/>
    <mergeCell ref="B28:B32"/>
    <mergeCell ref="B33:B3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userName</cp:lastModifiedBy>
  <dcterms:created xsi:type="dcterms:W3CDTF">2025-03-07T03:08:00Z</dcterms:created>
  <dcterms:modified xsi:type="dcterms:W3CDTF">2025-03-17T07:47:41Z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9E70AB1CB28A478CA9E94C21452131CB</vt:lpwstr>
  </property>
  <property fmtid="{D5CDD505-2E9C-101B-9397-08002B2CF9AE}" pid="3" name="KSOProductBuildVer">
    <vt:lpwstr>2052-11.8.2.11978</vt:lpwstr>
  </property>
</Properties>
</file>