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3500" firstSheet="8" activeTab="12"/>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市对下转移支付预算表09-1" sheetId="13" r:id="rId13"/>
    <sheet name="市对下转移支付绩效目标表09-2" sheetId="14" r:id="rId14"/>
    <sheet name="新增资产配置表10" sheetId="15" r:id="rId15"/>
    <sheet name="转移支付补助项目支出预算表11" sheetId="16" r:id="rId16"/>
    <sheet name="部门项目中期规划预算表12" sheetId="17" r:id="rId17"/>
  </sheets>
  <definedNames>
    <definedName name="_xlnm.Print_Titles" localSheetId="3">'部门财政拨款收支预算总表02-1'!$1:$6</definedName>
    <definedName name="_xlnm.Print_Titles" localSheetId="4">'一般公共预算支出预算表02-2'!$1:$5</definedName>
    <definedName name="_xlnm.Print_Titles" localSheetId="5">“三公”经费支出预算表03!$1:$6</definedName>
    <definedName name="_xlnm.Print_Titles" localSheetId="9">部门政府性基金预算支出预算表06!$1:$6</definedName>
    <definedName name="_xlnm.Print_Titles" localSheetId="14">新增资产配置表10!$1:$6</definedName>
  </definedNames>
  <calcPr calcId="144525"/>
</workbook>
</file>

<file path=xl/sharedStrings.xml><?xml version="1.0" encoding="utf-8"?>
<sst xmlns="http://schemas.openxmlformats.org/spreadsheetml/2006/main" count="1288" uniqueCount="430">
  <si>
    <t>预算01-1表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</si>
  <si>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</si>
  <si>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</si>
  <si>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</si>
  <si>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</si>
  <si>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</si>
  <si>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</si>
  <si>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</si>
  <si>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</si>
  <si>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</si>
  <si>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</si>
  <si>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</si>
  <si>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</si>
  <si>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</si>
  <si>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</si>
  <si>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</si>
  <si>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1、事业收入</t>
  </si>
  <si>
    <t>六、科学技术支出</t>
  </si>
  <si>
    <t xml:space="preserve"> 2、事业单位经营收入</t>
  </si>
  <si>
    <t>七、文化旅游体育与传媒支出</t>
  </si>
  <si>
    <t xml:space="preserve"> 3、上级补助收入</t>
  </si>
  <si>
    <t>八、社会保障和就业支出</t>
  </si>
  <si>
    <t xml:space="preserve"> 4、附属单位上缴收入</t>
  </si>
  <si>
    <t>九、卫生健康支出</t>
  </si>
  <si>
    <t xml:space="preserve"> 5、其他收入</t>
  </si>
  <si>
    <t>十、节能环保支出</t>
  </si>
  <si>
    <t>　</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</si>
  <si>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</si>
  <si>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</si>
  <si>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</si>
  <si>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</si>
  <si>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</si>
  <si>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</si>
  <si>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</si>
  <si>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</si>
  <si>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</si>
  <si>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</si>
  <si>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</si>
  <si>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</si>
  <si>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</si>
  <si>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</si>
  <si>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</si>
  <si>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</si>
  <si>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</si>
  <si>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</si>
  <si>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</si>
  <si>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</si>
  <si>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</si>
  <si>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</si>
  <si>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</si>
  <si>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</si>
  <si>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</si>
  <si>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</si>
  <si>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</si>
  <si>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</si>
  <si>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</si>
  <si>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</si>
  <si>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</si>
  <si>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</si>
  <si>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</si>
  <si>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</si>
  <si>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</si>
  <si>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</si>
  <si>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</si>
  <si>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</si>
  <si>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</si>
  <si>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</si>
  <si>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</si>
  <si>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</si>
  <si>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</si>
  <si>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101</t>
  </si>
  <si>
    <t>临沧市人民政府办公室</t>
  </si>
  <si>
    <t>101001</t>
  </si>
  <si>
    <t>预算01-3表</t>
  </si>
  <si>
    <t>科目编码</t>
  </si>
  <si>
    <t>科目名称</t>
  </si>
  <si>
    <t>基本支出</t>
  </si>
  <si>
    <t>项目支出</t>
  </si>
  <si>
    <t>财政专户管理的支出</t>
  </si>
  <si>
    <t>单位资金</t>
  </si>
  <si>
    <t>事业支出</t>
  </si>
  <si>
    <t>事业单位
经营支出</t>
  </si>
  <si>
    <t>上级补助支出</t>
  </si>
  <si>
    <t>附属单位补助支出</t>
  </si>
  <si>
    <t>其他支出</t>
  </si>
  <si>
    <t>201</t>
  </si>
  <si>
    <t>一般公共服务支出</t>
  </si>
  <si>
    <t>20103</t>
  </si>
  <si>
    <t>政府办公厅（室）及相关机构事务</t>
  </si>
  <si>
    <t>2010301</t>
  </si>
  <si>
    <t>行政运行</t>
  </si>
  <si>
    <t>2010302</t>
  </si>
  <si>
    <t>一般行政管理事务</t>
  </si>
  <si>
    <t>2010399</t>
  </si>
  <si>
    <t>其他政府办公厅（室）及相关机构事务支出</t>
  </si>
  <si>
    <t>208</t>
  </si>
  <si>
    <t>社会保障和就业支出</t>
  </si>
  <si>
    <t>20805</t>
  </si>
  <si>
    <t>行政事业单位养老支出</t>
  </si>
  <si>
    <t>2080501</t>
  </si>
  <si>
    <t>行政单位离退休</t>
  </si>
  <si>
    <t>2080505</t>
  </si>
  <si>
    <t>机关事业单位基本养老保险缴费支出</t>
  </si>
  <si>
    <t>20808</t>
  </si>
  <si>
    <t>抚恤</t>
  </si>
  <si>
    <t>2080801</t>
  </si>
  <si>
    <t>死亡抚恤</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</si>
  <si>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</si>
  <si>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</si>
  <si>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</si>
  <si>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</si>
  <si>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</si>
  <si>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</si>
  <si>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</si>
  <si>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</si>
  <si>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</si>
  <si>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</si>
  <si>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</si>
  <si>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</si>
  <si>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</si>
  <si>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</si>
  <si>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</si>
  <si>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</si>
  <si>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</si>
  <si>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</si>
  <si>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</si>
  <si>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</si>
  <si>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</si>
  <si>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</si>
  <si>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</si>
  <si>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</si>
  <si>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</si>
  <si>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</si>
  <si>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</si>
  <si>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</si>
  <si>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</si>
  <si>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</si>
  <si>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</si>
  <si>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</si>
  <si>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</si>
  <si>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</si>
  <si>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</si>
  <si>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</si>
  <si>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</si>
  <si>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</si>
  <si>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</si>
  <si>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</si>
  <si>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</si>
  <si>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</si>
  <si>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</si>
  <si>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</si>
  <si>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</si>
  <si>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</si>
  <si>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</si>
  <si>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</si>
  <si>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</si>
  <si>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</si>
  <si>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</si>
  <si>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</si>
  <si>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</si>
  <si>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</si>
  <si>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二、年终结转结余</t>
  </si>
  <si>
    <t>收 入 总 计</t>
  </si>
  <si>
    <t>预算02-2表</t>
  </si>
  <si>
    <t>部门预算支出功能分类科目</t>
  </si>
  <si>
    <t>人员经费</t>
  </si>
  <si>
    <t>公用经费</t>
  </si>
  <si>
    <t>1</t>
  </si>
  <si>
    <t>2</t>
  </si>
  <si>
    <t>3</t>
  </si>
  <si>
    <t>5</t>
  </si>
  <si>
    <t>6</t>
  </si>
  <si>
    <t>7</t>
  </si>
  <si>
    <t>预算03表</t>
  </si>
  <si>
    <t>单位：元</t>
  </si>
  <si>
    <t>资金性质</t>
  </si>
  <si>
    <t>“三公”经费合计</t>
  </si>
  <si>
    <t>因公出国（境）费</t>
  </si>
  <si>
    <t>公务用车购置及运行费</t>
  </si>
  <si>
    <t>公务接待费</t>
  </si>
  <si>
    <t>公务用车购置费</t>
  </si>
  <si>
    <t>公务用车运行费</t>
  </si>
  <si>
    <t>上级资金</t>
  </si>
  <si>
    <t>本级财力安排</t>
  </si>
  <si>
    <t>自有资金</t>
  </si>
  <si>
    <t>非财政拨款</t>
  </si>
  <si>
    <t>预算04表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</si>
  <si>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</si>
  <si>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</si>
  <si>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</si>
  <si>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</si>
  <si>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</si>
  <si>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</si>
  <si>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</si>
  <si>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</si>
  <si>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</si>
  <si>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</si>
  <si>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</si>
  <si>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</si>
  <si>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</si>
  <si>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</si>
  <si>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</si>
  <si>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</si>
  <si>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</si>
  <si>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530900210000000003017</t>
  </si>
  <si>
    <t>事业人员支出工资</t>
  </si>
  <si>
    <t>30101</t>
  </si>
  <si>
    <t>基本工资</t>
  </si>
  <si>
    <t>530900210000000003016</t>
  </si>
  <si>
    <t>行政人员支出工资</t>
  </si>
  <si>
    <t>30102</t>
  </si>
  <si>
    <t>津贴补贴</t>
  </si>
  <si>
    <t>30103</t>
  </si>
  <si>
    <t>奖金</t>
  </si>
  <si>
    <t>530900231100001479368</t>
  </si>
  <si>
    <t>行政人员绩效考核奖</t>
  </si>
  <si>
    <t>30107</t>
  </si>
  <si>
    <t>绩效工资</t>
  </si>
  <si>
    <t>530900231100001479369</t>
  </si>
  <si>
    <t>绩效工资（2017年提高标准部分）</t>
  </si>
  <si>
    <t>530900210000000003018</t>
  </si>
  <si>
    <t>社会保障缴费</t>
  </si>
  <si>
    <t>30108</t>
  </si>
  <si>
    <t>机关事业单位基本养老保险缴费</t>
  </si>
  <si>
    <t>2080506</t>
  </si>
  <si>
    <t>机关事业单位职业年金缴费支出</t>
  </si>
  <si>
    <t>30109</t>
  </si>
  <si>
    <t>职业年金缴费</t>
  </si>
  <si>
    <t>30110</t>
  </si>
  <si>
    <t>职工基本医疗保险缴费</t>
  </si>
  <si>
    <t>30111</t>
  </si>
  <si>
    <t>公务员医疗补助缴费</t>
  </si>
  <si>
    <t>30112</t>
  </si>
  <si>
    <t>其他社会保障缴费</t>
  </si>
  <si>
    <t>530900210000000003019</t>
  </si>
  <si>
    <t>30113</t>
  </si>
  <si>
    <t>530900210000000003028</t>
  </si>
  <si>
    <t>一般公用经费</t>
  </si>
  <si>
    <t>30201</t>
  </si>
  <si>
    <t>办公费</t>
  </si>
  <si>
    <t>30299</t>
  </si>
  <si>
    <t>其他商品和服务支出</t>
  </si>
  <si>
    <t>530900210000000003027</t>
  </si>
  <si>
    <t>离退休公用经费</t>
  </si>
  <si>
    <t>530900210000000003029</t>
  </si>
  <si>
    <t>职工教育经费</t>
  </si>
  <si>
    <t>30216</t>
  </si>
  <si>
    <t>培训费</t>
  </si>
  <si>
    <t>530900210000000003025</t>
  </si>
  <si>
    <t>工会经费</t>
  </si>
  <si>
    <t>30228</t>
  </si>
  <si>
    <t>530900210000000003026</t>
  </si>
  <si>
    <t>福利费</t>
  </si>
  <si>
    <t>30229</t>
  </si>
  <si>
    <t>530900210000000003022</t>
  </si>
  <si>
    <t>公务用车运行维护费</t>
  </si>
  <si>
    <t>30231</t>
  </si>
  <si>
    <t>530900210000000003023</t>
  </si>
  <si>
    <t>行政人员公务交通补贴</t>
  </si>
  <si>
    <t>30239</t>
  </si>
  <si>
    <t>其他交通费用</t>
  </si>
  <si>
    <t>530900210000000003020</t>
  </si>
  <si>
    <t>离退休费</t>
  </si>
  <si>
    <t>30301</t>
  </si>
  <si>
    <t>离休费</t>
  </si>
  <si>
    <t>30302</t>
  </si>
  <si>
    <t>退休费</t>
  </si>
  <si>
    <t>530900231100001480447</t>
  </si>
  <si>
    <t>离休人员医疗统筹费</t>
  </si>
  <si>
    <t>30307</t>
  </si>
  <si>
    <t>医疗费补助</t>
  </si>
  <si>
    <t>530900231100001164881</t>
  </si>
  <si>
    <t>遗属生活补助</t>
  </si>
  <si>
    <t>30305</t>
  </si>
  <si>
    <t>生活补助</t>
  </si>
  <si>
    <t>预算05-1表</t>
  </si>
  <si>
    <t>项目分类</t>
  </si>
  <si>
    <t>项目单位</t>
  </si>
  <si>
    <t>经济科目编码</t>
  </si>
  <si>
    <t>经济科目名称</t>
  </si>
  <si>
    <t>本年拨款</t>
  </si>
  <si>
    <t>其中：本次下达</t>
  </si>
  <si>
    <t>“12345”政府热线建设及运维费</t>
  </si>
  <si>
    <t>事业发展类</t>
  </si>
  <si>
    <t>530900200000000000882</t>
  </si>
  <si>
    <t>30213</t>
  </si>
  <si>
    <t>维修（护）费</t>
  </si>
  <si>
    <t>《临沧市人民政府公报》办刊经费</t>
  </si>
  <si>
    <t>530900200000000000624</t>
  </si>
  <si>
    <t>30202</t>
  </si>
  <si>
    <t>印刷费</t>
  </si>
  <si>
    <t>30207</t>
  </si>
  <si>
    <t>邮电费</t>
  </si>
  <si>
    <t>市政府办公室工作经费</t>
  </si>
  <si>
    <t>530900200000000000883</t>
  </si>
  <si>
    <t>30205</t>
  </si>
  <si>
    <t>水费</t>
  </si>
  <si>
    <t>30211</t>
  </si>
  <si>
    <t>差旅费</t>
  </si>
  <si>
    <t>30215</t>
  </si>
  <si>
    <t>会议费</t>
  </si>
  <si>
    <t>30217</t>
  </si>
  <si>
    <t>30226</t>
  </si>
  <si>
    <t>劳务费</t>
  </si>
  <si>
    <t>市政府法律顾问经费</t>
  </si>
  <si>
    <t>530900200000000000689</t>
  </si>
  <si>
    <t>政府门户网站群运行支撑保障服务及视频会议系统运维经费</t>
  </si>
  <si>
    <t>530900231100001168492</t>
  </si>
  <si>
    <t>驻京联络处工作经费</t>
  </si>
  <si>
    <t>530900200000000000966</t>
  </si>
  <si>
    <t>30206</t>
  </si>
  <si>
    <t>电费</t>
  </si>
  <si>
    <t>30209</t>
  </si>
  <si>
    <t>物业管理费</t>
  </si>
  <si>
    <t>30214</t>
  </si>
  <si>
    <t>租赁费</t>
  </si>
  <si>
    <t>预算05-2表</t>
  </si>
  <si>
    <t>单位名称、项目名称</t>
  </si>
  <si>
    <t>项目年度绩效目标</t>
  </si>
  <si>
    <t>一级指标</t>
  </si>
  <si>
    <t>二级指标</t>
  </si>
  <si>
    <t>三级指标</t>
  </si>
  <si>
    <t>指标性质</t>
  </si>
  <si>
    <t>指标值</t>
  </si>
  <si>
    <t>度量单位</t>
  </si>
  <si>
    <t>指标属性</t>
  </si>
  <si>
    <t>指标内容</t>
  </si>
  <si>
    <t>用于支付市政府聘请9名法律顾问费用。法律顾问参加政府会议，出据法律意见书，参与“三重一大”审查，提供法律方面服务，参与政府重大决策，重大行政行为的法律风险评估等。</t>
  </si>
  <si>
    <t>产出指标</t>
  </si>
  <si>
    <t>数量指标</t>
  </si>
  <si>
    <t>用于支付市政府聘请9名法律顾问费用。</t>
  </si>
  <si>
    <t>=</t>
  </si>
  <si>
    <t>9</t>
  </si>
  <si>
    <t>名</t>
  </si>
  <si>
    <t>定量指标</t>
  </si>
  <si>
    <t>效益指标</t>
  </si>
  <si>
    <t>社会效益</t>
  </si>
  <si>
    <t>用于支付市政府聘请9名法律顾问费用，依法行政，参加政府会议，出据法律意见书率。</t>
  </si>
  <si>
    <t>&gt;=</t>
  </si>
  <si>
    <t>100</t>
  </si>
  <si>
    <t>%</t>
  </si>
  <si>
    <t>满意度指标</t>
  </si>
  <si>
    <t>服务对象满意度</t>
  </si>
  <si>
    <t>人民群众、市委、市政府、各委办局及各部门</t>
  </si>
  <si>
    <t>95</t>
  </si>
  <si>
    <t>临沧市人民政府驻北京联络处全面按照 “树立窗口形象、发挥桥梁作用，维护首都稳定、服务临沧人民”的职责要求，着力抓好“服务保障、沟通协调、招商引资和信访维稳”工作。积极主动服务临沧经济社会建设，圆满完成了市委、市政府交给的各项工作任务。</t>
  </si>
  <si>
    <t>重点服务保障市委、市政府及相关部门赴京汇报工作</t>
  </si>
  <si>
    <t>20</t>
  </si>
  <si>
    <t>批次</t>
  </si>
  <si>
    <t>临沧市人民政府驻北京联络处全面按照 “树立窗口形象、发挥桥梁作用，维护首都稳定、服务临沧人民”的职责要求，着力抓好“服务保障、沟通协调、招商引资和信访维稳”工作。积极主动服务临沧经济社会建设，圆满完成了市委、政府交给的各项工作任务。</t>
  </si>
  <si>
    <t>加强与国家各部委沟通协调，积极争取对临沧各项事业的支持。</t>
  </si>
  <si>
    <t>市委市政府以及市级部门和县区收集、传递和反馈有关政务、经济和技术信息，负责与国家各部委、人民团</t>
  </si>
  <si>
    <t>98</t>
  </si>
  <si>
    <t>保障市政府门户网站群运行支撑保障服务及视频会议系统正常运行。1.满足《政府网站发展指引》、《国务院办公厅政府信息与政务公开办公室关于规范政府信息公开平台有关事项的通知》建设标准和规范。2.市政府门户网站、8县区政府门户网站、45个市级部门专栏、8县区政府组成部门及乡镇信息公开专栏建设运维。3.政府门户网站移动端访问、方便特殊群体无障碍浏览。4.网站通过等保第三级测评5.网站运行平台及存储所需软硬件设备及条件6.网站安全保障所需软硬件设备及条件。包括防火墙、WAF、堡垒机、数据库审计、日志审计、漏洞扫描等各类安全组件，满足网站各项等保合规要求。
临沧市视频会议系统运行维护费用。
临沧市视频会议备份系统建设。</t>
  </si>
  <si>
    <t>保障县区政府门户网站</t>
  </si>
  <si>
    <t>8</t>
  </si>
  <si>
    <t>个</t>
  </si>
  <si>
    <t>网站通过等保第三级测评率</t>
  </si>
  <si>
    <t>&gt;</t>
  </si>
  <si>
    <t>99</t>
  </si>
  <si>
    <t>人民群众满意率</t>
  </si>
  <si>
    <t>用于保障市政府和市政府办公室正常办公运转，开展市政府办公室应急值班工作、政府参事室业务工作、全市政府信息与政务公开、政务办公系统（含全市电子政务移动办公系统（OA）、政府网站集群）、党政机关视频会议及信息安全工作、市政府重大项目督查工作、打私工作等产生的办公费、出差费、文件材料印刷费及后勤服务等费用，确保了市政府日常工作高效有序运转，为促进全市经济社会跨越式发展作出了积极的贡献。</t>
  </si>
  <si>
    <t>质量指标</t>
  </si>
  <si>
    <t>保持经济平稳健康发展、脱贫攻坚、营商环境建设等各项工作。</t>
  </si>
  <si>
    <t>用于保障市政府和市政府办公室正常办公运转，开展市政府办公室应急值班工作、政府参事室业务工作、全市政府信息与政务公开、政务办公系统（含全市电子政务移动办公系统（OA）、政府网站集群）、党政机关视频会议及信息安全工作、市政府重大项目督查工作、打私工作</t>
  </si>
  <si>
    <t>提高了“三服务”工作的质量和效率，为推动全市跨越发展提供优质的服务。</t>
  </si>
  <si>
    <t>保障市政府“12345”政府热线系统正常运转。</t>
  </si>
  <si>
    <t>高质量接听话务率</t>
  </si>
  <si>
    <t>到期办结率</t>
  </si>
  <si>
    <t>90</t>
  </si>
  <si>
    <t>用于做好《临沧市人民政府公报》办刊印刷费、投递费。《临沧市人民政府公报》是经省新闻出版局批准，由临沧市人民政府主办，临沧市人民政府办公室承办的政府出版物，根据国务院办公厅和省政府办公厅有关做好政府公报工作的通知精神，市人民政府办公室将《临沧市人民政府公报》赠阅范围至行政村。</t>
  </si>
  <si>
    <t>临沧市人民政府公报</t>
  </si>
  <si>
    <t>12</t>
  </si>
  <si>
    <t>期</t>
  </si>
  <si>
    <t>《临沧市人民政府公报》是经省新闻出版局批准，由临沧市人民政府主办，临沧市人民政府办公室承办的政府出版物，每年期数为8期，根据国务院办公厅和省政府办公厅有关做好政府公报工作的通知精神，市人民政府办公室将《临沧市人民政府公报》赠阅范围至937个行政村（社区）、市、县区档案馆、文化馆、图书馆及乡镇（街道）综合文化馆，第期印刷为1700份。</t>
  </si>
  <si>
    <t>传达党和政府的声音</t>
  </si>
  <si>
    <t>赠阅范围对象</t>
  </si>
  <si>
    <t>预算06表</t>
  </si>
  <si>
    <t>政府性基金预算支出预算表</t>
  </si>
  <si>
    <t>单位名称：临沧市发展和改革委员会</t>
  </si>
  <si>
    <t>本年政府性基金预算支出</t>
  </si>
  <si>
    <t>临沧市人民政府办公室无政府性基金预算支出，故本表无数据。</t>
  </si>
  <si>
    <t>预算07表</t>
  </si>
  <si>
    <t>预算项目</t>
  </si>
  <si>
    <t>采购项目</t>
  </si>
  <si>
    <t>采购目录</t>
  </si>
  <si>
    <t>计量
单位</t>
  </si>
  <si>
    <t>数量</t>
  </si>
  <si>
    <t>面向中小企业预留资金</t>
  </si>
  <si>
    <t>政府性
基金</t>
  </si>
  <si>
    <t>国有资本经营收益</t>
  </si>
  <si>
    <t>财政专户管理的收入</t>
  </si>
  <si>
    <t>临沧市人民政府办公室无政府采购预算支出，故本表无数据。</t>
  </si>
  <si>
    <t>预算08表</t>
  </si>
  <si>
    <t>政府购买服务项目</t>
  </si>
  <si>
    <t>政府购买服务目录</t>
  </si>
  <si>
    <t>临沧市人民政府办公室无政府购买服务预算支出，故本表无数据。</t>
  </si>
  <si>
    <t>预算09-1表</t>
  </si>
  <si>
    <t>单位名称（项目）</t>
  </si>
  <si>
    <t>地区</t>
  </si>
  <si>
    <t>政府性基金</t>
  </si>
  <si>
    <t>凤庆县</t>
  </si>
  <si>
    <t>云县</t>
  </si>
  <si>
    <t>临翔区</t>
  </si>
  <si>
    <t>永德县</t>
  </si>
  <si>
    <t>镇康县</t>
  </si>
  <si>
    <t>双江县</t>
  </si>
  <si>
    <t>耿马县</t>
  </si>
  <si>
    <t>沧源县</t>
  </si>
  <si>
    <t>高新区</t>
  </si>
  <si>
    <t>边境合作区</t>
  </si>
  <si>
    <t>临沧市人民政府办公室无市对下转移支付预算支出，故本表无数据。</t>
  </si>
  <si>
    <t>预算09-2表</t>
  </si>
  <si>
    <t>预算10表</t>
  </si>
  <si>
    <t>资产类别</t>
  </si>
  <si>
    <t>资产分类代码.名称</t>
  </si>
  <si>
    <t>资产名称</t>
  </si>
  <si>
    <t>计量单位</t>
  </si>
  <si>
    <t>财政部门批复数（元）</t>
  </si>
  <si>
    <t>单价</t>
  </si>
  <si>
    <t>金额</t>
  </si>
  <si>
    <t>临沧市人民政府办公室无新增资产配置预算支出，故本表无数据。</t>
  </si>
  <si>
    <t>预算11表</t>
  </si>
  <si>
    <t>上级补助</t>
  </si>
  <si>
    <t>临沧市人民政府办公室无转移支付补助项目支出，故本表无数据。</t>
  </si>
  <si>
    <t>预算12表</t>
  </si>
  <si>
    <t>项目级次</t>
  </si>
  <si>
    <t>313 事业发展类</t>
  </si>
  <si>
    <t>本级</t>
  </si>
  <si>
    <t/>
  </si>
</sst>
</file>

<file path=xl/styles.xml><?xml version="1.0" encoding="utf-8"?>
<styleSheet xmlns="http://schemas.openxmlformats.org/spreadsheetml/2006/main">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
    <numFmt numFmtId="177" formatCode="yyyy/mm/dd\ hh:mm:ss"/>
    <numFmt numFmtId="178" formatCode="yyyy/mm/dd"/>
    <numFmt numFmtId="179" formatCode="#,##0.00;\-#,##0.00;;@"/>
    <numFmt numFmtId="180" formatCode="hh:mm:ss"/>
  </numFmts>
  <fonts count="50">
    <font>
      <sz val="9"/>
      <color rgb="FF000000"/>
      <name val="Microsoft YaHei UI"/>
      <charset val="134"/>
    </font>
    <font>
      <sz val="9"/>
      <name val="Microsoft YaHei UI"/>
      <charset val="134"/>
    </font>
    <font>
      <sz val="10"/>
      <color rgb="FF000000"/>
      <name val="宋体"/>
      <charset val="134"/>
    </font>
    <font>
      <sz val="22"/>
      <color rgb="FF000000"/>
      <name val="方正小标宋简体"/>
      <charset val="134"/>
    </font>
    <font>
      <b/>
      <sz val="23"/>
      <color rgb="FF000000"/>
      <name val="宋体"/>
      <charset val="134"/>
    </font>
    <font>
      <sz val="9"/>
      <color rgb="FF000000"/>
      <name val="宋体"/>
      <charset val="134"/>
    </font>
    <font>
      <sz val="11"/>
      <color rgb="FF000000"/>
      <name val="宋体"/>
      <charset val="134"/>
    </font>
    <font>
      <sz val="9"/>
      <name val="宋体"/>
      <charset val="134"/>
    </font>
    <font>
      <sz val="22"/>
      <name val="方正小标宋简体"/>
      <charset val="134"/>
    </font>
    <font>
      <sz val="10"/>
      <color rgb="FFFFFFFF"/>
      <name val="宋体"/>
      <charset val="134"/>
    </font>
    <font>
      <b/>
      <sz val="21"/>
      <color rgb="FF000000"/>
      <name val="宋体"/>
      <charset val="134"/>
    </font>
    <font>
      <sz val="9.75"/>
      <color rgb="FF000000"/>
      <name val="宋体"/>
      <charset val="134"/>
    </font>
    <font>
      <sz val="10"/>
      <color theme="1"/>
      <name val="宋体"/>
      <charset val="134"/>
    </font>
    <font>
      <sz val="11"/>
      <color theme="1"/>
      <name val="宋体"/>
      <charset val="134"/>
    </font>
    <font>
      <sz val="12"/>
      <color rgb="FF000000"/>
      <name val="宋体"/>
      <charset val="134"/>
    </font>
    <font>
      <sz val="12"/>
      <color theme="1"/>
      <name val="宋体"/>
      <charset val="134"/>
    </font>
    <font>
      <sz val="11.25"/>
      <color rgb="FF000000"/>
      <name val="宋体"/>
      <charset val="134"/>
    </font>
    <font>
      <sz val="9"/>
      <color theme="1"/>
      <name val="宋体"/>
      <charset val="134"/>
    </font>
    <font>
      <sz val="21"/>
      <color rgb="FF000000"/>
      <name val="宋体"/>
      <charset val="134"/>
    </font>
    <font>
      <sz val="20"/>
      <color rgb="FF000000"/>
      <name val="宋体"/>
      <charset val="134"/>
    </font>
    <font>
      <b/>
      <sz val="10"/>
      <color rgb="FF000000"/>
      <name val="宋体"/>
      <charset val="134"/>
    </font>
    <font>
      <sz val="10"/>
      <name val="宋体"/>
      <charset val="134"/>
    </font>
    <font>
      <b/>
      <sz val="9"/>
      <name val="宋体"/>
      <charset val="134"/>
    </font>
    <font>
      <sz val="10"/>
      <color rgb="FF000000"/>
      <name val="Arial"/>
      <charset val="134"/>
    </font>
    <font>
      <sz val="28"/>
      <color rgb="FF000000"/>
      <name val="宋体"/>
      <charset val="134"/>
    </font>
    <font>
      <sz val="10"/>
      <color rgb="FF000000"/>
      <name val="Microsoft YaHei UI"/>
      <charset val="134"/>
    </font>
    <font>
      <sz val="30"/>
      <color rgb="FF000000"/>
      <name val="宋体"/>
      <charset val="134"/>
    </font>
    <font>
      <sz val="19"/>
      <color rgb="FF000000"/>
      <name val="宋体"/>
      <charset val="134"/>
    </font>
    <font>
      <b/>
      <sz val="11"/>
      <color rgb="FF000000"/>
      <name val="宋体"/>
      <charset val="134"/>
    </font>
    <font>
      <b/>
      <sz val="9"/>
      <color rgb="FF000000"/>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top"/>
      <protection locked="0"/>
    </xf>
    <xf numFmtId="42" fontId="30" fillId="0" borderId="0" applyFont="0" applyFill="0" applyBorder="0" applyAlignment="0" applyProtection="0">
      <alignment vertical="center"/>
    </xf>
    <xf numFmtId="0" fontId="31" fillId="3" borderId="0" applyNumberFormat="0" applyBorder="0" applyAlignment="0" applyProtection="0">
      <alignment vertical="center"/>
    </xf>
    <xf numFmtId="0" fontId="32" fillId="4" borderId="14" applyNumberFormat="0" applyAlignment="0" applyProtection="0">
      <alignment vertical="center"/>
    </xf>
    <xf numFmtId="44" fontId="30" fillId="0" borderId="0" applyFont="0" applyFill="0" applyBorder="0" applyAlignment="0" applyProtection="0">
      <alignment vertical="center"/>
    </xf>
    <xf numFmtId="41" fontId="30" fillId="0" borderId="0" applyFont="0" applyFill="0" applyBorder="0" applyAlignment="0" applyProtection="0">
      <alignment vertical="center"/>
    </xf>
    <xf numFmtId="177" fontId="7" fillId="0" borderId="7">
      <alignment horizontal="right" vertical="center"/>
    </xf>
    <xf numFmtId="0" fontId="31" fillId="5" borderId="0" applyNumberFormat="0" applyBorder="0" applyAlignment="0" applyProtection="0">
      <alignment vertical="center"/>
    </xf>
    <xf numFmtId="0" fontId="33" fillId="6" borderId="0" applyNumberFormat="0" applyBorder="0" applyAlignment="0" applyProtection="0">
      <alignment vertical="center"/>
    </xf>
    <xf numFmtId="43" fontId="30" fillId="0" borderId="0" applyFont="0" applyFill="0" applyBorder="0" applyAlignment="0" applyProtection="0">
      <alignment vertical="center"/>
    </xf>
    <xf numFmtId="0" fontId="34" fillId="7" borderId="0" applyNumberFormat="0" applyBorder="0" applyAlignment="0" applyProtection="0">
      <alignment vertical="center"/>
    </xf>
    <xf numFmtId="0" fontId="35" fillId="0" borderId="0" applyNumberFormat="0" applyFill="0" applyBorder="0" applyAlignment="0" applyProtection="0">
      <alignment vertical="center"/>
    </xf>
    <xf numFmtId="9" fontId="30" fillId="0" borderId="0" applyFont="0" applyFill="0" applyBorder="0" applyAlignment="0" applyProtection="0">
      <alignment vertical="center"/>
    </xf>
    <xf numFmtId="178" fontId="7" fillId="0" borderId="7">
      <alignment horizontal="right" vertical="center"/>
    </xf>
    <xf numFmtId="0" fontId="36" fillId="0" borderId="0" applyNumberFormat="0" applyFill="0" applyBorder="0" applyAlignment="0" applyProtection="0">
      <alignment vertical="center"/>
    </xf>
    <xf numFmtId="0" fontId="30" fillId="8" borderId="15" applyNumberFormat="0" applyFont="0" applyAlignment="0" applyProtection="0">
      <alignment vertical="center"/>
    </xf>
    <xf numFmtId="0" fontId="34" fillId="9" borderId="0" applyNumberFormat="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16" applyNumberFormat="0" applyFill="0" applyAlignment="0" applyProtection="0">
      <alignment vertical="center"/>
    </xf>
    <xf numFmtId="0" fontId="42" fillId="0" borderId="16" applyNumberFormat="0" applyFill="0" applyAlignment="0" applyProtection="0">
      <alignment vertical="center"/>
    </xf>
    <xf numFmtId="0" fontId="34" fillId="10" borderId="0" applyNumberFormat="0" applyBorder="0" applyAlignment="0" applyProtection="0">
      <alignment vertical="center"/>
    </xf>
    <xf numFmtId="0" fontId="37" fillId="0" borderId="17" applyNumberFormat="0" applyFill="0" applyAlignment="0" applyProtection="0">
      <alignment vertical="center"/>
    </xf>
    <xf numFmtId="0" fontId="34" fillId="11" borderId="0" applyNumberFormat="0" applyBorder="0" applyAlignment="0" applyProtection="0">
      <alignment vertical="center"/>
    </xf>
    <xf numFmtId="0" fontId="43" fillId="12" borderId="18" applyNumberFormat="0" applyAlignment="0" applyProtection="0">
      <alignment vertical="center"/>
    </xf>
    <xf numFmtId="0" fontId="44" fillId="12" borderId="14" applyNumberFormat="0" applyAlignment="0" applyProtection="0">
      <alignment vertical="center"/>
    </xf>
    <xf numFmtId="0" fontId="45" fillId="13" borderId="19" applyNumberFormat="0" applyAlignment="0" applyProtection="0">
      <alignment vertical="center"/>
    </xf>
    <xf numFmtId="0" fontId="31" fillId="14" borderId="0" applyNumberFormat="0" applyBorder="0" applyAlignment="0" applyProtection="0">
      <alignment vertical="center"/>
    </xf>
    <xf numFmtId="0" fontId="34" fillId="15" borderId="0" applyNumberFormat="0" applyBorder="0" applyAlignment="0" applyProtection="0">
      <alignment vertical="center"/>
    </xf>
    <xf numFmtId="0" fontId="46" fillId="0" borderId="20" applyNumberFormat="0" applyFill="0" applyAlignment="0" applyProtection="0">
      <alignment vertical="center"/>
    </xf>
    <xf numFmtId="0" fontId="47" fillId="0" borderId="21" applyNumberFormat="0" applyFill="0" applyAlignment="0" applyProtection="0">
      <alignment vertical="center"/>
    </xf>
    <xf numFmtId="0" fontId="48" fillId="16" borderId="0" applyNumberFormat="0" applyBorder="0" applyAlignment="0" applyProtection="0">
      <alignment vertical="center"/>
    </xf>
    <xf numFmtId="0" fontId="49" fillId="17" borderId="0" applyNumberFormat="0" applyBorder="0" applyAlignment="0" applyProtection="0">
      <alignment vertical="center"/>
    </xf>
    <xf numFmtId="10" fontId="7" fillId="0" borderId="7">
      <alignment horizontal="right" vertical="center"/>
    </xf>
    <xf numFmtId="0" fontId="31" fillId="18" borderId="0" applyNumberFormat="0" applyBorder="0" applyAlignment="0" applyProtection="0">
      <alignment vertical="center"/>
    </xf>
    <xf numFmtId="0" fontId="34"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4" fillId="24" borderId="0" applyNumberFormat="0" applyBorder="0" applyAlignment="0" applyProtection="0">
      <alignment vertical="center"/>
    </xf>
    <xf numFmtId="0" fontId="34"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4" fillId="28" borderId="0" applyNumberFormat="0" applyBorder="0" applyAlignment="0" applyProtection="0">
      <alignment vertical="center"/>
    </xf>
    <xf numFmtId="0" fontId="31" fillId="29" borderId="0" applyNumberFormat="0" applyBorder="0" applyAlignment="0" applyProtection="0">
      <alignment vertical="center"/>
    </xf>
    <xf numFmtId="0" fontId="34" fillId="30" borderId="0" applyNumberFormat="0" applyBorder="0" applyAlignment="0" applyProtection="0">
      <alignment vertical="center"/>
    </xf>
    <xf numFmtId="0" fontId="34" fillId="31" borderId="0" applyNumberFormat="0" applyBorder="0" applyAlignment="0" applyProtection="0">
      <alignment vertical="center"/>
    </xf>
    <xf numFmtId="0" fontId="31" fillId="32" borderId="0" applyNumberFormat="0" applyBorder="0" applyAlignment="0" applyProtection="0">
      <alignment vertical="center"/>
    </xf>
    <xf numFmtId="0" fontId="34" fillId="33" borderId="0" applyNumberFormat="0" applyBorder="0" applyAlignment="0" applyProtection="0">
      <alignment vertical="center"/>
    </xf>
    <xf numFmtId="179" fontId="7" fillId="0" borderId="7">
      <alignment horizontal="right" vertical="center"/>
    </xf>
    <xf numFmtId="49" fontId="7" fillId="0" borderId="7">
      <alignment horizontal="left" vertical="center" wrapText="1"/>
    </xf>
    <xf numFmtId="179" fontId="7" fillId="0" borderId="7">
      <alignment horizontal="right" vertical="center"/>
    </xf>
    <xf numFmtId="180" fontId="7" fillId="0" borderId="7">
      <alignment horizontal="right" vertical="center"/>
    </xf>
    <xf numFmtId="176" fontId="7" fillId="0" borderId="7">
      <alignment horizontal="right" vertical="center"/>
    </xf>
  </cellStyleXfs>
  <cellXfs count="213">
    <xf numFmtId="0" fontId="0" fillId="0" borderId="0" xfId="0" applyFont="1">
      <alignment vertical="top"/>
      <protection locked="0"/>
    </xf>
    <xf numFmtId="0" fontId="1" fillId="0" borderId="0" xfId="0" applyFont="1" applyAlignment="1">
      <alignment vertical="center"/>
      <protection locked="0"/>
    </xf>
    <xf numFmtId="49" fontId="2" fillId="0" borderId="0" xfId="0" applyNumberFormat="1" applyFont="1" applyAlignment="1" applyProtection="1">
      <alignment vertical="center"/>
    </xf>
    <xf numFmtId="0" fontId="2" fillId="0" borderId="0" xfId="0" applyFont="1" applyAlignment="1" applyProtection="1">
      <alignment vertical="center"/>
    </xf>
    <xf numFmtId="0" fontId="2" fillId="0" borderId="0" xfId="0" applyFont="1" applyAlignment="1">
      <alignment horizontal="right" vertical="center"/>
      <protection locked="0"/>
    </xf>
    <xf numFmtId="0" fontId="3" fillId="0" borderId="0" xfId="0" applyFont="1" applyAlignment="1" applyProtection="1">
      <alignment horizontal="center" vertical="center"/>
    </xf>
    <xf numFmtId="0" fontId="4" fillId="0" borderId="0" xfId="0" applyFont="1" applyAlignment="1" applyProtection="1">
      <alignment horizontal="center" vertical="center"/>
    </xf>
    <xf numFmtId="0" fontId="5" fillId="0" borderId="0" xfId="0" applyFont="1" applyAlignment="1">
      <alignment horizontal="left" vertical="center"/>
      <protection locked="0"/>
    </xf>
    <xf numFmtId="0" fontId="6" fillId="0" borderId="0" xfId="0" applyFont="1" applyAlignment="1" applyProtection="1">
      <alignment horizontal="left" vertical="center"/>
    </xf>
    <xf numFmtId="0" fontId="6" fillId="0" borderId="0" xfId="0" applyFont="1" applyAlignment="1" applyProtection="1">
      <alignment vertical="center"/>
    </xf>
    <xf numFmtId="0" fontId="6" fillId="0" borderId="1" xfId="0" applyFont="1" applyBorder="1" applyAlignment="1">
      <alignment horizontal="center" vertical="center" wrapText="1"/>
      <protection locked="0"/>
    </xf>
    <xf numFmtId="0" fontId="6" fillId="0" borderId="1" xfId="0" applyFont="1" applyBorder="1" applyAlignment="1" applyProtection="1">
      <alignment horizontal="center" vertical="center" wrapText="1"/>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0" borderId="4" xfId="0" applyFont="1" applyBorder="1" applyAlignment="1" applyProtection="1">
      <alignment horizontal="center" vertical="center"/>
    </xf>
    <xf numFmtId="0" fontId="6" fillId="0" borderId="5" xfId="0" applyFont="1" applyBorder="1" applyAlignment="1">
      <alignment horizontal="center" vertical="center" wrapText="1"/>
      <protection locked="0"/>
    </xf>
    <xf numFmtId="0" fontId="6" fillId="0" borderId="5" xfId="0" applyFont="1" applyBorder="1" applyAlignment="1" applyProtection="1">
      <alignment horizontal="center" vertical="center" wrapText="1"/>
    </xf>
    <xf numFmtId="0" fontId="6" fillId="0" borderId="6" xfId="0" applyFont="1" applyBorder="1" applyAlignment="1">
      <alignment horizontal="center" vertical="center" wrapText="1"/>
      <protection locked="0"/>
    </xf>
    <xf numFmtId="0" fontId="6" fillId="0" borderId="6" xfId="0" applyFont="1" applyBorder="1" applyAlignment="1" applyProtection="1">
      <alignment horizontal="center" vertical="center" wrapText="1"/>
    </xf>
    <xf numFmtId="0" fontId="2" fillId="0" borderId="7" xfId="0" applyFont="1" applyBorder="1" applyAlignment="1" applyProtection="1">
      <alignment horizontal="center" vertical="center"/>
    </xf>
    <xf numFmtId="0" fontId="2" fillId="0" borderId="7" xfId="0" applyFont="1" applyBorder="1" applyAlignment="1">
      <alignment horizontal="center" vertical="center"/>
      <protection locked="0"/>
    </xf>
    <xf numFmtId="0" fontId="5" fillId="0" borderId="7" xfId="0" applyFont="1" applyBorder="1" applyAlignment="1">
      <alignment horizontal="left" vertical="center" wrapText="1"/>
      <protection locked="0"/>
    </xf>
    <xf numFmtId="0" fontId="5" fillId="0" borderId="7" xfId="0" applyFont="1" applyBorder="1" applyAlignment="1">
      <alignment horizontal="left" vertical="center"/>
      <protection locked="0"/>
    </xf>
    <xf numFmtId="179" fontId="7" fillId="0" borderId="7" xfId="0" applyNumberFormat="1" applyFont="1" applyBorder="1" applyAlignment="1">
      <alignment horizontal="right" vertical="center"/>
      <protection locked="0"/>
    </xf>
    <xf numFmtId="0" fontId="5" fillId="0" borderId="7" xfId="0" applyFont="1" applyBorder="1" applyAlignment="1">
      <alignment horizontal="left" vertical="center" wrapText="1" indent="1"/>
      <protection locked="0"/>
    </xf>
    <xf numFmtId="49" fontId="7" fillId="0" borderId="7" xfId="53" applyNumberFormat="1" applyFont="1" applyBorder="1" applyProtection="1">
      <alignment horizontal="left" vertical="center" wrapText="1"/>
      <protection locked="0"/>
    </xf>
    <xf numFmtId="0" fontId="5" fillId="0" borderId="2" xfId="0" applyFont="1" applyBorder="1" applyAlignment="1">
      <alignment horizontal="center" vertical="center" wrapText="1"/>
      <protection locked="0"/>
    </xf>
    <xf numFmtId="0" fontId="5" fillId="0" borderId="3" xfId="0" applyFont="1" applyBorder="1" applyAlignment="1">
      <alignment horizontal="left" vertical="center" wrapText="1"/>
      <protection locked="0"/>
    </xf>
    <xf numFmtId="0" fontId="5" fillId="0" borderId="4" xfId="0" applyFont="1" applyBorder="1" applyAlignment="1">
      <alignment horizontal="left" vertical="center" wrapText="1"/>
      <protection locked="0"/>
    </xf>
    <xf numFmtId="49" fontId="2" fillId="0" borderId="0" xfId="0" applyNumberFormat="1" applyFont="1" applyAlignment="1" applyProtection="1"/>
    <xf numFmtId="0" fontId="2" fillId="0" borderId="0" xfId="0" applyFont="1" applyAlignment="1" applyProtection="1"/>
    <xf numFmtId="0" fontId="6" fillId="0" borderId="1" xfId="0" applyFont="1" applyBorder="1" applyAlignment="1" applyProtection="1">
      <alignment horizontal="center" vertical="center"/>
    </xf>
    <xf numFmtId="0" fontId="6" fillId="0" borderId="5" xfId="0" applyFont="1" applyBorder="1" applyAlignment="1" applyProtection="1">
      <alignment horizontal="center" vertical="center"/>
    </xf>
    <xf numFmtId="0" fontId="6" fillId="0" borderId="6" xfId="0" applyFont="1" applyBorder="1" applyAlignment="1" applyProtection="1">
      <alignment horizontal="center" vertical="center"/>
    </xf>
    <xf numFmtId="0" fontId="5" fillId="0" borderId="7" xfId="0" applyFont="1" applyBorder="1" applyAlignment="1" applyProtection="1">
      <alignment horizontal="left" vertical="center" wrapText="1"/>
    </xf>
    <xf numFmtId="0" fontId="2" fillId="0" borderId="2" xfId="0" applyFont="1" applyBorder="1" applyAlignment="1">
      <alignment horizontal="center" vertical="center" wrapText="1"/>
      <protection locked="0"/>
    </xf>
    <xf numFmtId="0" fontId="5" fillId="0" borderId="3" xfId="0" applyFont="1" applyBorder="1" applyAlignment="1" applyProtection="1">
      <alignment horizontal="left" vertical="center"/>
    </xf>
    <xf numFmtId="0" fontId="5" fillId="0" borderId="4" xfId="0" applyFont="1" applyBorder="1" applyAlignment="1" applyProtection="1">
      <alignment horizontal="left" vertical="center"/>
    </xf>
    <xf numFmtId="0" fontId="5" fillId="0" borderId="0" xfId="0" applyFont="1" applyAlignment="1">
      <alignment horizontal="right" vertical="center"/>
      <protection locked="0"/>
    </xf>
    <xf numFmtId="0" fontId="5" fillId="0" borderId="0" xfId="0" applyFont="1" applyAlignment="1" applyProtection="1">
      <alignment horizontal="right" vertical="center"/>
    </xf>
    <xf numFmtId="0" fontId="3" fillId="0" borderId="0" xfId="0" applyFont="1" applyAlignment="1" applyProtection="1">
      <alignment horizontal="center" vertical="center" wrapText="1"/>
    </xf>
    <xf numFmtId="0" fontId="5" fillId="0" borderId="0" xfId="0" applyFont="1" applyAlignment="1" applyProtection="1">
      <alignment horizontal="left" vertical="center"/>
    </xf>
    <xf numFmtId="0" fontId="2" fillId="0" borderId="0" xfId="0" applyFont="1" applyAlignment="1" applyProtection="1">
      <alignment horizontal="right" vertical="center" wrapText="1"/>
    </xf>
    <xf numFmtId="0" fontId="6" fillId="0" borderId="2" xfId="0" applyFont="1" applyBorder="1" applyAlignment="1" applyProtection="1">
      <alignment horizontal="center" vertical="center" wrapText="1"/>
    </xf>
    <xf numFmtId="0" fontId="6" fillId="0" borderId="3" xfId="0" applyFont="1" applyBorder="1" applyAlignment="1" applyProtection="1">
      <alignment horizontal="center" vertical="center" wrapText="1"/>
    </xf>
    <xf numFmtId="0" fontId="6" fillId="0" borderId="4" xfId="0" applyFont="1" applyBorder="1" applyAlignment="1" applyProtection="1">
      <alignment horizontal="center" vertical="center" wrapText="1"/>
    </xf>
    <xf numFmtId="0" fontId="6" fillId="0" borderId="7" xfId="0" applyFont="1" applyBorder="1" applyAlignment="1" applyProtection="1">
      <alignment horizontal="center" vertical="center" wrapText="1"/>
    </xf>
    <xf numFmtId="0" fontId="5" fillId="0" borderId="7" xfId="0" applyFont="1" applyBorder="1" applyAlignment="1" applyProtection="1">
      <alignment vertical="center" wrapText="1"/>
    </xf>
    <xf numFmtId="176" fontId="7" fillId="0" borderId="7" xfId="56" applyNumberFormat="1" applyFont="1" applyBorder="1" applyProtection="1">
      <alignment horizontal="right" vertical="center"/>
      <protection locked="0"/>
    </xf>
    <xf numFmtId="0" fontId="5" fillId="0" borderId="3" xfId="0" applyFont="1" applyBorder="1" applyAlignment="1">
      <alignment horizontal="center" vertical="center" wrapText="1"/>
      <protection locked="0"/>
    </xf>
    <xf numFmtId="0" fontId="5" fillId="0" borderId="4" xfId="0" applyFont="1" applyBorder="1" applyAlignment="1">
      <alignment horizontal="center" vertical="center" wrapText="1"/>
      <protection locked="0"/>
    </xf>
    <xf numFmtId="0" fontId="4" fillId="0" borderId="0" xfId="0" applyFont="1" applyAlignment="1">
      <alignment horizontal="center" vertical="center"/>
      <protection locked="0"/>
    </xf>
    <xf numFmtId="0" fontId="5" fillId="0" borderId="0" xfId="0" applyFont="1">
      <alignment vertical="top"/>
      <protection locked="0"/>
    </xf>
    <xf numFmtId="0" fontId="6" fillId="0" borderId="7" xfId="0" applyFont="1" applyBorder="1" applyAlignment="1">
      <alignment horizontal="center" vertical="center"/>
      <protection locked="0"/>
    </xf>
    <xf numFmtId="0" fontId="5" fillId="0" borderId="7" xfId="0" applyFont="1" applyBorder="1" applyAlignment="1" applyProtection="1">
      <alignment horizontal="center" vertical="center" wrapText="1"/>
    </xf>
    <xf numFmtId="0" fontId="5" fillId="0" borderId="7" xfId="0" applyFont="1" applyBorder="1" applyAlignment="1">
      <alignment horizontal="center" vertical="center"/>
      <protection locked="0"/>
    </xf>
    <xf numFmtId="0" fontId="5" fillId="0" borderId="7" xfId="0" applyFont="1" applyBorder="1" applyAlignment="1">
      <alignment horizontal="center" vertical="center" wrapText="1"/>
      <protection locked="0"/>
    </xf>
    <xf numFmtId="0" fontId="2" fillId="0" borderId="0" xfId="0" applyFont="1" applyAlignment="1" applyProtection="1">
      <alignment horizontal="right" vertical="center"/>
    </xf>
    <xf numFmtId="0" fontId="8" fillId="0" borderId="0" xfId="0" applyFont="1" applyAlignment="1">
      <alignment horizontal="center" vertical="center" wrapText="1"/>
      <protection locked="0"/>
    </xf>
    <xf numFmtId="0" fontId="5" fillId="0" borderId="0" xfId="0" applyFont="1" applyAlignment="1" applyProtection="1">
      <alignment horizontal="left" vertical="center" wrapText="1"/>
    </xf>
    <xf numFmtId="0" fontId="6" fillId="0" borderId="0" xfId="0" applyFont="1" applyAlignment="1" applyProtection="1">
      <alignment wrapText="1"/>
    </xf>
    <xf numFmtId="0" fontId="2" fillId="0" borderId="0" xfId="0" applyFont="1" applyAlignment="1" applyProtection="1">
      <alignment horizontal="right" wrapText="1"/>
    </xf>
    <xf numFmtId="0" fontId="2" fillId="0" borderId="0" xfId="0" applyFont="1" applyAlignment="1" applyProtection="1">
      <alignment wrapText="1"/>
    </xf>
    <xf numFmtId="0" fontId="6" fillId="0" borderId="8" xfId="0" applyFont="1" applyBorder="1" applyAlignment="1" applyProtection="1">
      <alignment horizontal="center" vertical="center" wrapText="1"/>
    </xf>
    <xf numFmtId="0" fontId="6" fillId="0" borderId="7" xfId="0" applyFont="1" applyBorder="1" applyAlignment="1" applyProtection="1">
      <alignment horizontal="center" vertical="center"/>
    </xf>
    <xf numFmtId="0" fontId="5" fillId="0" borderId="0" xfId="0" applyFont="1" applyAlignment="1">
      <alignment horizontal="right"/>
      <protection locked="0"/>
    </xf>
    <xf numFmtId="0" fontId="6" fillId="0" borderId="3" xfId="0" applyFont="1" applyBorder="1" applyAlignment="1">
      <alignment horizontal="center" vertical="center"/>
      <protection locked="0"/>
    </xf>
    <xf numFmtId="0" fontId="2" fillId="0" borderId="0" xfId="0" applyFont="1" applyAlignment="1">
      <protection locked="0"/>
    </xf>
    <xf numFmtId="0" fontId="5" fillId="0" borderId="0" xfId="0" applyFont="1" applyAlignment="1">
      <alignment vertical="top" wrapText="1"/>
      <protection locked="0"/>
    </xf>
    <xf numFmtId="0" fontId="4" fillId="0" borderId="0" xfId="0" applyFont="1" applyAlignment="1" applyProtection="1">
      <alignment horizontal="center" vertical="center" wrapText="1"/>
    </xf>
    <xf numFmtId="0" fontId="4" fillId="0" borderId="0" xfId="0" applyFont="1" applyAlignment="1">
      <alignment horizontal="center" vertical="center" wrapText="1"/>
      <protection locked="0"/>
    </xf>
    <xf numFmtId="0" fontId="6" fillId="0" borderId="0" xfId="0" applyFont="1" applyAlignment="1">
      <protection locked="0"/>
    </xf>
    <xf numFmtId="0" fontId="6" fillId="0" borderId="9" xfId="0" applyFont="1" applyBorder="1" applyAlignment="1" applyProtection="1">
      <alignment horizontal="center" vertical="center" wrapText="1"/>
    </xf>
    <xf numFmtId="0" fontId="6" fillId="0" borderId="9" xfId="0" applyFont="1" applyBorder="1" applyAlignment="1">
      <alignment horizontal="center" vertical="center" wrapText="1"/>
      <protection locked="0"/>
    </xf>
    <xf numFmtId="0" fontId="6" fillId="0" borderId="3" xfId="0" applyFont="1" applyBorder="1" applyAlignment="1">
      <alignment horizontal="center" vertical="center" wrapText="1"/>
      <protection locked="0"/>
    </xf>
    <xf numFmtId="0" fontId="6" fillId="0" borderId="10" xfId="0" applyFont="1" applyBorder="1" applyAlignment="1" applyProtection="1">
      <alignment horizontal="center" vertical="center" wrapText="1"/>
    </xf>
    <xf numFmtId="0" fontId="6" fillId="0" borderId="10" xfId="0" applyFont="1" applyBorder="1" applyAlignment="1">
      <alignment horizontal="center" vertical="center" wrapText="1"/>
      <protection locked="0"/>
    </xf>
    <xf numFmtId="0" fontId="6" fillId="0" borderId="11" xfId="0" applyFont="1" applyBorder="1" applyAlignment="1" applyProtection="1">
      <alignment horizontal="center" vertical="center" wrapText="1"/>
    </xf>
    <xf numFmtId="0" fontId="6" fillId="0" borderId="11" xfId="0" applyFont="1" applyBorder="1" applyAlignment="1">
      <alignment horizontal="center" vertical="center" wrapText="1"/>
      <protection locked="0"/>
    </xf>
    <xf numFmtId="3" fontId="6" fillId="0" borderId="6" xfId="0" applyNumberFormat="1" applyFont="1" applyBorder="1" applyAlignment="1" applyProtection="1">
      <alignment horizontal="center" vertical="center"/>
    </xf>
    <xf numFmtId="0" fontId="5" fillId="0" borderId="6" xfId="0" applyFont="1" applyBorder="1" applyAlignment="1" applyProtection="1">
      <alignment horizontal="left" vertical="center" wrapText="1"/>
    </xf>
    <xf numFmtId="0" fontId="5" fillId="0" borderId="11" xfId="0" applyFont="1" applyBorder="1" applyAlignment="1" applyProtection="1">
      <alignment horizontal="left" vertical="center" wrapText="1"/>
    </xf>
    <xf numFmtId="0" fontId="5" fillId="0" borderId="11" xfId="0" applyFont="1" applyBorder="1" applyAlignment="1">
      <alignment horizontal="left" vertical="center" wrapText="1"/>
      <protection locked="0"/>
    </xf>
    <xf numFmtId="0" fontId="5" fillId="0" borderId="12" xfId="0" applyFont="1" applyBorder="1" applyAlignment="1" applyProtection="1">
      <alignment horizontal="center" vertical="center"/>
    </xf>
    <xf numFmtId="0" fontId="5" fillId="0" borderId="13" xfId="0" applyFont="1" applyBorder="1" applyAlignment="1" applyProtection="1">
      <alignment horizontal="left" vertical="center"/>
    </xf>
    <xf numFmtId="0" fontId="5" fillId="0" borderId="13" xfId="0" applyFont="1" applyBorder="1" applyAlignment="1">
      <alignment horizontal="left" vertical="center"/>
      <protection locked="0"/>
    </xf>
    <xf numFmtId="0" fontId="5" fillId="0" borderId="0" xfId="0" applyFont="1" applyAlignment="1">
      <alignment horizontal="right" vertical="center" wrapText="1"/>
      <protection locked="0"/>
    </xf>
    <xf numFmtId="0" fontId="5" fillId="0" borderId="0" xfId="0" applyFont="1" applyAlignment="1" applyProtection="1">
      <alignment horizontal="right" vertical="center" wrapText="1"/>
    </xf>
    <xf numFmtId="0" fontId="5" fillId="0" borderId="0" xfId="0" applyFont="1" applyAlignment="1">
      <alignment horizontal="right" wrapText="1"/>
      <protection locked="0"/>
    </xf>
    <xf numFmtId="0" fontId="6" fillId="0" borderId="13" xfId="0" applyFont="1" applyBorder="1" applyAlignment="1" applyProtection="1">
      <alignment horizontal="center" vertical="center" wrapText="1"/>
    </xf>
    <xf numFmtId="0" fontId="6" fillId="0" borderId="13" xfId="0" applyFont="1" applyBorder="1" applyAlignment="1">
      <alignment horizontal="center" vertical="center"/>
      <protection locked="0"/>
    </xf>
    <xf numFmtId="0" fontId="6" fillId="0" borderId="13" xfId="0" applyFont="1" applyBorder="1" applyAlignment="1">
      <alignment horizontal="center" vertical="center" wrapText="1"/>
      <protection locked="0"/>
    </xf>
    <xf numFmtId="0" fontId="6" fillId="0" borderId="7" xfId="0" applyFont="1" applyBorder="1" applyAlignment="1">
      <alignment horizontal="center" vertical="center" wrapText="1"/>
      <protection locked="0"/>
    </xf>
    <xf numFmtId="0" fontId="6" fillId="0" borderId="0" xfId="0" applyFont="1" applyAlignment="1" applyProtection="1"/>
    <xf numFmtId="0" fontId="6" fillId="0" borderId="11" xfId="0" applyFont="1" applyBorder="1" applyAlignment="1" applyProtection="1">
      <alignment horizontal="center" vertical="center"/>
    </xf>
    <xf numFmtId="0" fontId="6" fillId="0" borderId="11" xfId="0" applyFont="1" applyBorder="1" applyAlignment="1">
      <alignment horizontal="center" vertical="center"/>
      <protection locked="0"/>
    </xf>
    <xf numFmtId="0" fontId="5" fillId="0" borderId="11" xfId="0" applyFont="1" applyBorder="1" applyAlignment="1" applyProtection="1">
      <alignment horizontal="right" vertical="center"/>
    </xf>
    <xf numFmtId="3" fontId="5" fillId="0" borderId="11" xfId="0" applyNumberFormat="1" applyFont="1" applyBorder="1" applyAlignment="1" applyProtection="1">
      <alignment horizontal="right" vertical="center"/>
    </xf>
    <xf numFmtId="0" fontId="9" fillId="0" borderId="0" xfId="0" applyFont="1" applyAlignment="1">
      <alignment horizontal="right"/>
      <protection locked="0"/>
    </xf>
    <xf numFmtId="49" fontId="9" fillId="0" borderId="0" xfId="0" applyNumberFormat="1" applyFont="1" applyAlignment="1">
      <protection locked="0"/>
    </xf>
    <xf numFmtId="0" fontId="2" fillId="0" borderId="0" xfId="0" applyFont="1" applyAlignment="1" applyProtection="1">
      <alignment horizontal="right"/>
    </xf>
    <xf numFmtId="0" fontId="3" fillId="0" borderId="0" xfId="0" applyFont="1" applyAlignment="1">
      <alignment horizontal="center" vertical="center" wrapText="1"/>
      <protection locked="0"/>
    </xf>
    <xf numFmtId="0" fontId="10" fillId="0" borderId="0" xfId="0" applyFont="1" applyAlignment="1">
      <alignment horizontal="center" vertical="center" wrapText="1"/>
      <protection locked="0"/>
    </xf>
    <xf numFmtId="0" fontId="10" fillId="0" borderId="0" xfId="0" applyFont="1" applyAlignment="1">
      <alignment horizontal="center" vertical="center"/>
      <protection locked="0"/>
    </xf>
    <xf numFmtId="0" fontId="10" fillId="0" borderId="0" xfId="0" applyFont="1" applyAlignment="1" applyProtection="1">
      <alignment horizontal="center" vertical="center"/>
    </xf>
    <xf numFmtId="0" fontId="6" fillId="0" borderId="1" xfId="0" applyFont="1" applyBorder="1" applyAlignment="1">
      <alignment horizontal="center" vertical="center"/>
      <protection locked="0"/>
    </xf>
    <xf numFmtId="49" fontId="6" fillId="0" borderId="9" xfId="0" applyNumberFormat="1" applyFont="1" applyBorder="1" applyAlignment="1">
      <alignment horizontal="center" vertical="center" wrapText="1"/>
      <protection locked="0"/>
    </xf>
    <xf numFmtId="0" fontId="6" fillId="0" borderId="9" xfId="0" applyFont="1" applyBorder="1" applyAlignment="1">
      <alignment horizontal="center" vertical="center"/>
      <protection locked="0"/>
    </xf>
    <xf numFmtId="0" fontId="6" fillId="0" borderId="6" xfId="0" applyFont="1" applyBorder="1" applyAlignment="1">
      <alignment horizontal="center" vertical="center"/>
      <protection locked="0"/>
    </xf>
    <xf numFmtId="49" fontId="6" fillId="0" borderId="11" xfId="0" applyNumberFormat="1" applyFont="1" applyBorder="1" applyAlignment="1">
      <alignment horizontal="center" vertical="center" wrapText="1"/>
      <protection locked="0"/>
    </xf>
    <xf numFmtId="49" fontId="6" fillId="0" borderId="11" xfId="0" applyNumberFormat="1" applyFont="1" applyBorder="1" applyAlignment="1">
      <alignment horizontal="center" vertical="center"/>
      <protection locked="0"/>
    </xf>
    <xf numFmtId="0" fontId="5" fillId="0" borderId="6" xfId="0" applyFont="1" applyBorder="1" applyAlignment="1">
      <alignment horizontal="left" vertical="center" wrapText="1"/>
      <protection locked="0"/>
    </xf>
    <xf numFmtId="0" fontId="2" fillId="0" borderId="2" xfId="0" applyFont="1" applyBorder="1" applyAlignment="1">
      <alignment horizontal="center" vertical="center"/>
      <protection locked="0"/>
    </xf>
    <xf numFmtId="0" fontId="2" fillId="0" borderId="3" xfId="0" applyFont="1" applyBorder="1" applyAlignment="1">
      <alignment horizontal="center" vertical="center"/>
      <protection locked="0"/>
    </xf>
    <xf numFmtId="0" fontId="2" fillId="0" borderId="4" xfId="0" applyFont="1" applyBorder="1" applyAlignment="1">
      <alignment horizontal="center" vertical="center"/>
      <protection locked="0"/>
    </xf>
    <xf numFmtId="3" fontId="6" fillId="0" borderId="7" xfId="0" applyNumberFormat="1" applyFont="1" applyBorder="1" applyAlignment="1" applyProtection="1">
      <alignment horizontal="center" vertical="center"/>
    </xf>
    <xf numFmtId="0" fontId="5" fillId="0" borderId="7" xfId="0" applyFont="1" applyBorder="1" applyAlignment="1" applyProtection="1">
      <alignment horizontal="left" vertical="center" wrapText="1" indent="1"/>
    </xf>
    <xf numFmtId="0" fontId="5" fillId="0" borderId="7" xfId="0" applyFont="1" applyBorder="1" applyAlignment="1" applyProtection="1">
      <alignment horizontal="left" vertical="center" wrapText="1" indent="2"/>
    </xf>
    <xf numFmtId="3" fontId="2" fillId="0" borderId="7" xfId="0" applyNumberFormat="1" applyFont="1" applyBorder="1" applyAlignment="1" applyProtection="1">
      <alignment horizontal="center" vertical="center"/>
    </xf>
    <xf numFmtId="0" fontId="2" fillId="0" borderId="7" xfId="0" applyFont="1" applyBorder="1" applyAlignment="1" applyProtection="1">
      <alignment vertical="center"/>
    </xf>
    <xf numFmtId="0" fontId="6" fillId="0" borderId="8" xfId="0" applyFont="1" applyBorder="1" applyAlignment="1" applyProtection="1">
      <alignment horizontal="center" vertical="center"/>
    </xf>
    <xf numFmtId="0" fontId="6" fillId="0" borderId="9" xfId="0" applyFont="1" applyBorder="1" applyAlignment="1" applyProtection="1">
      <alignment horizontal="center" vertical="center"/>
    </xf>
    <xf numFmtId="0" fontId="6" fillId="0" borderId="12" xfId="0" applyFont="1" applyBorder="1" applyAlignment="1">
      <alignment horizontal="center" vertical="center" wrapText="1"/>
      <protection locked="0"/>
    </xf>
    <xf numFmtId="0" fontId="6" fillId="0" borderId="5" xfId="0" applyFont="1" applyBorder="1" applyAlignment="1">
      <alignment horizontal="center" vertical="center"/>
      <protection locked="0"/>
    </xf>
    <xf numFmtId="0" fontId="2" fillId="0" borderId="0" xfId="0" applyFont="1">
      <alignment vertical="top"/>
      <protection locked="0"/>
    </xf>
    <xf numFmtId="49" fontId="2" fillId="0" borderId="0" xfId="0" applyNumberFormat="1" applyFont="1" applyAlignment="1">
      <protection locked="0"/>
    </xf>
    <xf numFmtId="0" fontId="3" fillId="0" borderId="0" xfId="0" applyFont="1" applyAlignment="1">
      <alignment horizontal="center" vertical="center"/>
      <protection locked="0"/>
    </xf>
    <xf numFmtId="0" fontId="6" fillId="0" borderId="0" xfId="0" applyFont="1" applyAlignment="1">
      <alignment horizontal="left" vertical="center"/>
      <protection locked="0"/>
    </xf>
    <xf numFmtId="0" fontId="6" fillId="0" borderId="2" xfId="0" applyFont="1" applyBorder="1" applyAlignment="1">
      <alignment horizontal="center" vertical="center"/>
      <protection locked="0"/>
    </xf>
    <xf numFmtId="3" fontId="2" fillId="0" borderId="7" xfId="0" applyNumberFormat="1" applyFont="1" applyBorder="1" applyAlignment="1">
      <alignment horizontal="center" vertical="center"/>
      <protection locked="0"/>
    </xf>
    <xf numFmtId="0" fontId="5" fillId="0" borderId="7" xfId="0" applyFont="1" applyBorder="1" applyAlignment="1" applyProtection="1">
      <alignment horizontal="left" vertical="center"/>
    </xf>
    <xf numFmtId="0" fontId="5" fillId="0" borderId="7" xfId="0" applyFont="1" applyBorder="1" applyAlignment="1" applyProtection="1">
      <alignment horizontal="left" vertical="center" indent="1"/>
    </xf>
    <xf numFmtId="179" fontId="7" fillId="0" borderId="7" xfId="0" applyNumberFormat="1" applyFont="1" applyFill="1" applyBorder="1" applyAlignment="1">
      <alignment horizontal="right" vertical="center"/>
      <protection locked="0"/>
    </xf>
    <xf numFmtId="0" fontId="5" fillId="0" borderId="3" xfId="0" applyFont="1" applyBorder="1" applyAlignment="1">
      <alignment horizontal="left" vertical="center"/>
      <protection locked="0"/>
    </xf>
    <xf numFmtId="0" fontId="5" fillId="0" borderId="4" xfId="0" applyFont="1" applyBorder="1" applyAlignment="1">
      <alignment horizontal="left" vertical="center"/>
      <protection locked="0"/>
    </xf>
    <xf numFmtId="0" fontId="6" fillId="0" borderId="4" xfId="0" applyFont="1" applyBorder="1" applyAlignment="1">
      <alignment horizontal="center" vertical="center"/>
      <protection locked="0"/>
    </xf>
    <xf numFmtId="0" fontId="6" fillId="0" borderId="2" xfId="0" applyFont="1" applyBorder="1" applyAlignment="1">
      <alignment horizontal="center" vertical="center" wrapText="1"/>
      <protection locked="0"/>
    </xf>
    <xf numFmtId="0" fontId="6" fillId="0" borderId="4" xfId="0" applyFont="1" applyBorder="1" applyAlignment="1">
      <alignment horizontal="center" vertical="center" wrapText="1"/>
      <protection locked="0"/>
    </xf>
    <xf numFmtId="0" fontId="11" fillId="0" borderId="0" xfId="0" applyFont="1" applyAlignment="1" applyProtection="1">
      <alignment horizontal="center"/>
    </xf>
    <xf numFmtId="0" fontId="12" fillId="0" borderId="0" xfId="0" applyFont="1" applyAlignment="1" applyProtection="1">
      <alignment horizontal="center" wrapText="1"/>
    </xf>
    <xf numFmtId="0" fontId="2" fillId="0" borderId="0" xfId="0" applyFont="1" applyAlignment="1" applyProtection="1">
      <alignment horizontal="center" wrapText="1"/>
    </xf>
    <xf numFmtId="0" fontId="13" fillId="0" borderId="6" xfId="0" applyFont="1" applyBorder="1" applyAlignment="1">
      <alignment horizontal="center" vertical="center" wrapText="1"/>
      <protection locked="0"/>
    </xf>
    <xf numFmtId="0" fontId="14" fillId="0" borderId="7" xfId="0" applyFont="1" applyBorder="1" applyAlignment="1">
      <alignment horizontal="center" vertical="center"/>
      <protection locked="0"/>
    </xf>
    <xf numFmtId="0" fontId="15" fillId="0" borderId="7" xfId="0" applyFont="1" applyBorder="1" applyAlignment="1" applyProtection="1">
      <alignment horizontal="center" vertical="center"/>
    </xf>
    <xf numFmtId="0" fontId="14" fillId="0" borderId="7" xfId="0" applyFont="1" applyBorder="1" applyAlignment="1" applyProtection="1">
      <alignment horizontal="center" vertical="center"/>
    </xf>
    <xf numFmtId="0" fontId="14" fillId="0" borderId="2" xfId="0" applyFont="1" applyBorder="1" applyAlignment="1" applyProtection="1">
      <alignment horizontal="center" vertical="center"/>
    </xf>
    <xf numFmtId="179" fontId="16" fillId="0" borderId="7" xfId="0" applyNumberFormat="1" applyFont="1" applyBorder="1" applyAlignment="1" applyProtection="1">
      <alignment horizontal="center" vertical="center"/>
    </xf>
    <xf numFmtId="179" fontId="17" fillId="0" borderId="7" xfId="0" applyNumberFormat="1" applyFont="1" applyBorder="1" applyAlignment="1" applyProtection="1">
      <alignment horizontal="right" vertical="center"/>
    </xf>
    <xf numFmtId="179" fontId="5" fillId="0" borderId="7" xfId="0" applyNumberFormat="1" applyFont="1" applyBorder="1" applyAlignment="1" applyProtection="1">
      <alignment horizontal="center" vertical="center"/>
    </xf>
    <xf numFmtId="0" fontId="2" fillId="0" borderId="0" xfId="0" applyFont="1" applyProtection="1">
      <alignment vertical="top"/>
    </xf>
    <xf numFmtId="0" fontId="18" fillId="0" borderId="0" xfId="0" applyFont="1" applyAlignment="1" applyProtection="1">
      <alignment horizontal="center" vertical="center"/>
    </xf>
    <xf numFmtId="0" fontId="2" fillId="0" borderId="0" xfId="0" applyFont="1" applyAlignment="1">
      <alignment horizontal="left" vertical="center"/>
      <protection locked="0"/>
    </xf>
    <xf numFmtId="49" fontId="6" fillId="0" borderId="2" xfId="0" applyNumberFormat="1" applyFont="1" applyBorder="1" applyAlignment="1" applyProtection="1">
      <alignment horizontal="center" vertical="center" wrapText="1"/>
    </xf>
    <xf numFmtId="49" fontId="6" fillId="0" borderId="4" xfId="0" applyNumberFormat="1" applyFont="1" applyBorder="1" applyAlignment="1" applyProtection="1">
      <alignment horizontal="center" vertical="center" wrapText="1"/>
    </xf>
    <xf numFmtId="49" fontId="6" fillId="0" borderId="7" xfId="0" applyNumberFormat="1" applyFont="1" applyBorder="1" applyAlignment="1" applyProtection="1">
      <alignment horizontal="center" vertical="center"/>
    </xf>
    <xf numFmtId="49" fontId="6" fillId="0" borderId="7" xfId="0" applyNumberFormat="1" applyFont="1" applyBorder="1" applyAlignment="1">
      <alignment horizontal="center" vertical="center"/>
      <protection locked="0"/>
    </xf>
    <xf numFmtId="0" fontId="2" fillId="0" borderId="2" xfId="0" applyFont="1" applyBorder="1" applyAlignment="1" applyProtection="1">
      <alignment horizontal="center" vertical="center"/>
    </xf>
    <xf numFmtId="0" fontId="2" fillId="0" borderId="4" xfId="0" applyFont="1" applyBorder="1" applyAlignment="1" applyProtection="1">
      <alignment horizontal="center" vertical="center"/>
    </xf>
    <xf numFmtId="0" fontId="19" fillId="0" borderId="0" xfId="0" applyFont="1" applyAlignment="1" applyProtection="1">
      <alignment horizontal="center" vertical="center"/>
    </xf>
    <xf numFmtId="0" fontId="20" fillId="0" borderId="0" xfId="0" applyFont="1" applyAlignment="1" applyProtection="1">
      <alignment horizontal="center" vertical="center"/>
    </xf>
    <xf numFmtId="0" fontId="5" fillId="0" borderId="7" xfId="0" applyFont="1" applyBorder="1" applyAlignment="1" applyProtection="1">
      <alignment vertical="center"/>
    </xf>
    <xf numFmtId="0" fontId="5" fillId="0" borderId="7" xfId="0" applyFont="1" applyBorder="1" applyAlignment="1">
      <alignment vertical="center"/>
      <protection locked="0"/>
    </xf>
    <xf numFmtId="0" fontId="7" fillId="0" borderId="7" xfId="0" applyFont="1" applyBorder="1" applyAlignment="1">
      <alignment vertical="center"/>
      <protection locked="0"/>
    </xf>
    <xf numFmtId="0" fontId="7" fillId="0" borderId="4" xfId="0" applyFont="1" applyBorder="1" applyAlignment="1">
      <alignment horizontal="left" vertical="center"/>
      <protection locked="0"/>
    </xf>
    <xf numFmtId="0" fontId="7" fillId="0" borderId="6" xfId="0" applyFont="1" applyBorder="1" applyAlignment="1">
      <alignment vertical="center"/>
      <protection locked="0"/>
    </xf>
    <xf numFmtId="0" fontId="7" fillId="0" borderId="11" xfId="0" applyFont="1" applyBorder="1" applyAlignment="1">
      <alignment horizontal="left" vertical="center"/>
      <protection locked="0"/>
    </xf>
    <xf numFmtId="0" fontId="7" fillId="0" borderId="6" xfId="0" applyFont="1" applyBorder="1" applyAlignment="1">
      <alignment horizontal="left" vertical="center"/>
      <protection locked="0"/>
    </xf>
    <xf numFmtId="0" fontId="21" fillId="0" borderId="6" xfId="0" applyFont="1" applyBorder="1" applyAlignment="1">
      <alignment vertical="center"/>
      <protection locked="0"/>
    </xf>
    <xf numFmtId="0" fontId="22" fillId="0" borderId="6" xfId="0" applyFont="1" applyBorder="1" applyAlignment="1">
      <alignment horizontal="center" vertical="center"/>
      <protection locked="0"/>
    </xf>
    <xf numFmtId="179" fontId="22" fillId="0" borderId="7" xfId="0" applyNumberFormat="1" applyFont="1" applyBorder="1" applyAlignment="1">
      <alignment horizontal="right" vertical="center"/>
      <protection locked="0"/>
    </xf>
    <xf numFmtId="0" fontId="5" fillId="0" borderId="7" xfId="0" applyFont="1" applyBorder="1" applyAlignment="1" applyProtection="1">
      <alignment horizontal="center" vertical="center"/>
    </xf>
    <xf numFmtId="0" fontId="23" fillId="0" borderId="0" xfId="0" applyFont="1" applyAlignment="1" applyProtection="1">
      <alignment vertical="center"/>
    </xf>
    <xf numFmtId="0" fontId="24" fillId="0" borderId="0" xfId="0" applyFont="1" applyAlignment="1" applyProtection="1">
      <alignment horizontal="center" vertical="center"/>
    </xf>
    <xf numFmtId="0" fontId="5" fillId="0" borderId="0" xfId="0" applyFont="1" applyAlignment="1">
      <alignment horizontal="left" vertical="center" wrapText="1"/>
      <protection locked="0"/>
    </xf>
    <xf numFmtId="0" fontId="2" fillId="0" borderId="0" xfId="0" applyFont="1" applyAlignment="1" applyProtection="1">
      <alignment horizontal="left" vertical="center" wrapText="1"/>
    </xf>
    <xf numFmtId="0" fontId="21" fillId="0" borderId="7" xfId="0" applyFont="1" applyBorder="1" applyAlignment="1">
      <alignment horizontal="left" vertical="center" wrapText="1" indent="1"/>
      <protection locked="0"/>
    </xf>
    <xf numFmtId="0" fontId="21" fillId="0" borderId="7" xfId="0" applyFont="1" applyBorder="1" applyAlignment="1" applyProtection="1">
      <alignment horizontal="left" vertical="center" wrapText="1" indent="1"/>
    </xf>
    <xf numFmtId="0" fontId="2" fillId="0" borderId="7" xfId="0" applyFont="1" applyBorder="1" applyAlignment="1">
      <alignment horizontal="left" vertical="center" wrapText="1" indent="2"/>
      <protection locked="0"/>
    </xf>
    <xf numFmtId="0" fontId="2" fillId="0" borderId="7" xfId="0" applyFont="1" applyBorder="1" applyAlignment="1" applyProtection="1">
      <alignment horizontal="left" vertical="center" wrapText="1" indent="2"/>
    </xf>
    <xf numFmtId="0" fontId="2" fillId="0" borderId="7" xfId="0" applyFont="1" applyBorder="1" applyAlignment="1">
      <alignment horizontal="center" vertical="center" wrapText="1"/>
      <protection locked="0"/>
    </xf>
    <xf numFmtId="0" fontId="2" fillId="0" borderId="7" xfId="0" applyFont="1" applyBorder="1" applyAlignment="1" applyProtection="1">
      <alignment horizontal="center" vertical="center" wrapText="1"/>
    </xf>
    <xf numFmtId="0" fontId="25" fillId="0" borderId="0" xfId="0" applyFont="1" applyAlignment="1" applyProtection="1"/>
    <xf numFmtId="0" fontId="26" fillId="0" borderId="0" xfId="0" applyFont="1" applyAlignment="1" applyProtection="1">
      <alignment horizontal="center" vertical="center"/>
    </xf>
    <xf numFmtId="0" fontId="2" fillId="0" borderId="1" xfId="0" applyFont="1" applyBorder="1" applyAlignment="1">
      <alignment horizontal="center" vertical="center" wrapText="1"/>
      <protection locked="0"/>
    </xf>
    <xf numFmtId="0" fontId="2" fillId="0" borderId="9" xfId="0" applyFont="1" applyBorder="1" applyAlignment="1">
      <alignment horizontal="center" vertical="center" wrapText="1"/>
      <protection locked="0"/>
    </xf>
    <xf numFmtId="0" fontId="2" fillId="0" borderId="3" xfId="0" applyFont="1" applyBorder="1" applyAlignment="1">
      <alignment horizontal="center" vertical="center" wrapText="1"/>
      <protection locked="0"/>
    </xf>
    <xf numFmtId="0" fontId="2" fillId="0" borderId="3" xfId="0" applyFont="1" applyBorder="1" applyAlignment="1" applyProtection="1">
      <alignment horizontal="center" vertical="center" wrapText="1"/>
    </xf>
    <xf numFmtId="0" fontId="2" fillId="0" borderId="5" xfId="0" applyFont="1" applyBorder="1" applyAlignment="1" applyProtection="1">
      <alignment horizontal="center" vertical="center"/>
    </xf>
    <xf numFmtId="0" fontId="2" fillId="0" borderId="10" xfId="0" applyFont="1" applyBorder="1" applyAlignment="1" applyProtection="1">
      <alignment horizontal="center" vertical="center"/>
    </xf>
    <xf numFmtId="0" fontId="2" fillId="0" borderId="10" xfId="0" applyFont="1" applyBorder="1" applyAlignment="1">
      <alignment horizontal="center" vertical="center" wrapText="1"/>
      <protection locked="0"/>
    </xf>
    <xf numFmtId="0" fontId="2" fillId="0" borderId="6"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11" xfId="0" applyFont="1" applyBorder="1" applyAlignment="1" applyProtection="1">
      <alignment horizontal="center" vertical="center"/>
    </xf>
    <xf numFmtId="0" fontId="5" fillId="0" borderId="6" xfId="0" applyFont="1" applyBorder="1" applyAlignment="1" applyProtection="1">
      <alignment vertical="center" wrapText="1"/>
    </xf>
    <xf numFmtId="0" fontId="5" fillId="0" borderId="11" xfId="0" applyFont="1" applyBorder="1" applyAlignment="1" applyProtection="1">
      <alignment vertical="center" wrapText="1"/>
    </xf>
    <xf numFmtId="0" fontId="5" fillId="0" borderId="6" xfId="0" applyFont="1" applyBorder="1" applyAlignment="1" applyProtection="1">
      <alignment horizontal="left" vertical="center" wrapText="1" indent="1"/>
    </xf>
    <xf numFmtId="0" fontId="5" fillId="0" borderId="11" xfId="0" applyFont="1" applyBorder="1" applyAlignment="1" applyProtection="1">
      <alignment horizontal="left" vertical="center" wrapText="1" indent="1"/>
    </xf>
    <xf numFmtId="0" fontId="5" fillId="0" borderId="6" xfId="0" applyFont="1" applyBorder="1" applyAlignment="1" applyProtection="1">
      <alignment horizontal="center" vertical="center"/>
    </xf>
    <xf numFmtId="0" fontId="5" fillId="0" borderId="11" xfId="0" applyFont="1" applyBorder="1" applyAlignment="1" applyProtection="1">
      <alignment vertical="center"/>
    </xf>
    <xf numFmtId="0" fontId="23" fillId="0" borderId="0" xfId="0" applyFont="1" applyProtection="1">
      <alignment vertical="top"/>
    </xf>
    <xf numFmtId="0" fontId="26" fillId="0" borderId="0" xfId="0" applyFont="1" applyAlignment="1">
      <alignment horizontal="center" vertical="center"/>
      <protection locked="0"/>
    </xf>
    <xf numFmtId="0" fontId="2" fillId="0" borderId="3" xfId="0" applyFont="1" applyBorder="1" applyAlignment="1" applyProtection="1">
      <alignment horizontal="center" vertical="center"/>
    </xf>
    <xf numFmtId="0" fontId="2" fillId="0" borderId="4" xfId="0" applyFont="1" applyBorder="1" applyAlignment="1" applyProtection="1">
      <alignment horizontal="center" vertical="center" wrapText="1"/>
    </xf>
    <xf numFmtId="0" fontId="2" fillId="0" borderId="13" xfId="0" applyFont="1" applyBorder="1" applyAlignment="1" applyProtection="1">
      <alignment horizontal="center" vertical="center"/>
    </xf>
    <xf numFmtId="0" fontId="5" fillId="0" borderId="11" xfId="0" applyFont="1" applyBorder="1" applyAlignment="1">
      <alignment horizontal="center" vertical="center"/>
      <protection locked="0"/>
    </xf>
    <xf numFmtId="0" fontId="2" fillId="2" borderId="4" xfId="0" applyFont="1" applyFill="1" applyBorder="1" applyAlignment="1">
      <alignment horizontal="center" vertical="center" wrapText="1"/>
      <protection locked="0"/>
    </xf>
    <xf numFmtId="0" fontId="27" fillId="0" borderId="0" xfId="0" applyFont="1" applyAlignment="1" applyProtection="1">
      <alignment horizontal="center" vertical="top"/>
    </xf>
    <xf numFmtId="0" fontId="28" fillId="0" borderId="0" xfId="0" applyFont="1" applyAlignment="1" applyProtection="1">
      <alignment horizontal="center" vertical="center"/>
    </xf>
    <xf numFmtId="0" fontId="7" fillId="0" borderId="7" xfId="0" applyFont="1" applyBorder="1" applyAlignment="1">
      <alignment horizontal="left" vertical="center"/>
      <protection locked="0"/>
    </xf>
    <xf numFmtId="0" fontId="29" fillId="0" borderId="6" xfId="0" applyFont="1" applyBorder="1" applyAlignment="1" applyProtection="1">
      <alignment horizontal="center" vertical="center"/>
    </xf>
    <xf numFmtId="0" fontId="29" fillId="0" borderId="7" xfId="0" applyFont="1" applyBorder="1" applyAlignment="1" applyProtection="1">
      <alignment horizontal="center" vertical="center"/>
    </xf>
    <xf numFmtId="0" fontId="5" fillId="0" borderId="6" xfId="0" applyFont="1" applyBorder="1" applyAlignment="1" applyProtection="1">
      <alignment horizontal="left" vertical="center"/>
    </xf>
    <xf numFmtId="0" fontId="29" fillId="0" borderId="6" xfId="0" applyFont="1" applyBorder="1" applyAlignment="1">
      <alignment horizontal="center" vertical="center"/>
      <protection locked="0"/>
    </xf>
    <xf numFmtId="0" fontId="21" fillId="0" borderId="7" xfId="0" applyFont="1" applyBorder="1" applyAlignment="1" applyProtection="1" quotePrefix="1">
      <alignment horizontal="left" vertical="center" wrapText="1" indent="1"/>
    </xf>
    <xf numFmtId="0" fontId="2" fillId="0" borderId="7" xfId="0" applyFont="1" applyBorder="1" applyAlignment="1" applyProtection="1" quotePrefix="1">
      <alignment horizontal="left" vertical="center" wrapText="1" indent="2"/>
    </xf>
    <xf numFmtId="0" fontId="5" fillId="0" borderId="7" xfId="0" applyFont="1" applyBorder="1" applyAlignment="1" applyProtection="1" quotePrefix="1">
      <alignment horizontal="left" vertical="center" wrapText="1" indent="2"/>
    </xf>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DateTimeStyle"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DateStyle" xfId="13"/>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PercentStyle" xfId="35"/>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NumberStyle" xfId="52"/>
    <cellStyle name="TextStyle" xfId="53"/>
    <cellStyle name="MoneyStyle" xfId="54"/>
    <cellStyle name="TimeStyle" xfId="55"/>
    <cellStyle name="IntegralNumberStyle" xfId="56"/>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8"/>
  <sheetViews>
    <sheetView showZeros="0" topLeftCell="A2" workbookViewId="0">
      <selection activeCell="D5" sqref="D5:D6"/>
    </sheetView>
  </sheetViews>
  <sheetFormatPr defaultColWidth="9.14285714285714" defaultRowHeight="12" customHeight="1" outlineLevelCol="3"/>
  <cols>
    <col min="1" max="1" width="31.847619047619" customWidth="1"/>
    <col min="2" max="2" width="47.5238095238095" customWidth="1"/>
    <col min="3" max="3" width="36.5714285714286" customWidth="1"/>
    <col min="4" max="4" width="33.847619047619" customWidth="1"/>
  </cols>
  <sheetData>
    <row r="1" ht="15" customHeight="1" spans="4:4">
      <c r="D1" s="39" t="s">
        <v>0</v>
      </c>
    </row>
    <row r="2" ht="36" customHeight="1" spans="1:4">
      <c r="A2" s="5" t="str">
        <f>"2025"&amp;"年部门财务收支预算总表"</f>
        <v>2025年部门财务收支预算总表</v>
      </c>
      <c r="B2" s="206"/>
      <c r="C2" s="206"/>
      <c r="D2" s="206"/>
    </row>
    <row r="3" ht="18.75" customHeight="1" spans="1:4">
      <c r="A3" s="41" t="str">
        <f>"单位名称："&amp;"临沧市人民政府办公室"</f>
        <v>单位名称：临沧市人民政府办公室</v>
      </c>
      <c r="B3" s="207"/>
      <c r="C3" s="207"/>
      <c r="D3" s="39" t="s">
        <v>1</v>
      </c>
    </row>
    <row r="4" ht="18.75" customHeight="1" spans="1:4">
      <c r="A4" s="12" t="s">
        <v>2</v>
      </c>
      <c r="B4" s="14"/>
      <c r="C4" s="12" t="s">
        <v>3</v>
      </c>
      <c r="D4" s="14"/>
    </row>
    <row r="5" ht="18.75" customHeight="1" spans="1:4">
      <c r="A5" s="31" t="s">
        <v>4</v>
      </c>
      <c r="B5" s="31" t="str">
        <f>"2025"&amp;"年预算数"</f>
        <v>2025年预算数</v>
      </c>
      <c r="C5" s="31" t="s">
        <v>5</v>
      </c>
      <c r="D5" s="31" t="str">
        <f>"2025"&amp;"年预算数"</f>
        <v>2025年预算数</v>
      </c>
    </row>
    <row r="6" ht="18.75" customHeight="1" spans="1:4">
      <c r="A6" s="33"/>
      <c r="B6" s="33"/>
      <c r="C6" s="33"/>
      <c r="D6" s="33"/>
    </row>
    <row r="7" ht="18.75" customHeight="1" spans="1:4">
      <c r="A7" s="130" t="s">
        <v>6</v>
      </c>
      <c r="B7" s="23">
        <v>26140770.25</v>
      </c>
      <c r="C7" s="130" t="s">
        <v>7</v>
      </c>
      <c r="D7" s="23">
        <v>20441223.27</v>
      </c>
    </row>
    <row r="8" ht="18.75" customHeight="1" spans="1:4">
      <c r="A8" s="130" t="s">
        <v>8</v>
      </c>
      <c r="B8" s="23"/>
      <c r="C8" s="130" t="s">
        <v>9</v>
      </c>
      <c r="D8" s="23"/>
    </row>
    <row r="9" ht="18.75" customHeight="1" spans="1:4">
      <c r="A9" s="130" t="s">
        <v>10</v>
      </c>
      <c r="B9" s="23"/>
      <c r="C9" s="130" t="s">
        <v>11</v>
      </c>
      <c r="D9" s="23"/>
    </row>
    <row r="10" ht="18.75" customHeight="1" spans="1:4">
      <c r="A10" s="130" t="s">
        <v>12</v>
      </c>
      <c r="B10" s="23"/>
      <c r="C10" s="130" t="s">
        <v>13</v>
      </c>
      <c r="D10" s="23"/>
    </row>
    <row r="11" ht="18.75" customHeight="1" spans="1:4">
      <c r="A11" s="208" t="s">
        <v>14</v>
      </c>
      <c r="B11" s="23"/>
      <c r="C11" s="163" t="s">
        <v>15</v>
      </c>
      <c r="D11" s="23"/>
    </row>
    <row r="12" ht="18.75" customHeight="1" spans="1:4">
      <c r="A12" s="166" t="s">
        <v>16</v>
      </c>
      <c r="B12" s="23"/>
      <c r="C12" s="165" t="s">
        <v>17</v>
      </c>
      <c r="D12" s="23"/>
    </row>
    <row r="13" ht="18.75" customHeight="1" spans="1:4">
      <c r="A13" s="166" t="s">
        <v>18</v>
      </c>
      <c r="B13" s="23"/>
      <c r="C13" s="165" t="s">
        <v>19</v>
      </c>
      <c r="D13" s="23"/>
    </row>
    <row r="14" ht="18.75" customHeight="1" spans="1:4">
      <c r="A14" s="166" t="s">
        <v>20</v>
      </c>
      <c r="B14" s="23"/>
      <c r="C14" s="165" t="s">
        <v>21</v>
      </c>
      <c r="D14" s="23">
        <v>2877350.04</v>
      </c>
    </row>
    <row r="15" ht="18.75" customHeight="1" spans="1:4">
      <c r="A15" s="166" t="s">
        <v>22</v>
      </c>
      <c r="B15" s="23"/>
      <c r="C15" s="165" t="s">
        <v>23</v>
      </c>
      <c r="D15" s="23">
        <v>1279093.9</v>
      </c>
    </row>
    <row r="16" ht="18.75" customHeight="1" spans="1:4">
      <c r="A16" s="166" t="s">
        <v>24</v>
      </c>
      <c r="B16" s="23"/>
      <c r="C16" s="166" t="s">
        <v>25</v>
      </c>
      <c r="D16" s="23"/>
    </row>
    <row r="17" ht="18.75" customHeight="1" spans="1:4">
      <c r="A17" s="166" t="s">
        <v>26</v>
      </c>
      <c r="B17" s="23"/>
      <c r="C17" s="166" t="s">
        <v>27</v>
      </c>
      <c r="D17" s="23"/>
    </row>
    <row r="18" ht="18.75" customHeight="1" spans="1:4">
      <c r="A18" s="167" t="s">
        <v>26</v>
      </c>
      <c r="B18" s="23"/>
      <c r="C18" s="165" t="s">
        <v>28</v>
      </c>
      <c r="D18" s="23"/>
    </row>
    <row r="19" ht="18.75" customHeight="1" spans="1:4">
      <c r="A19" s="167" t="s">
        <v>26</v>
      </c>
      <c r="B19" s="23"/>
      <c r="C19" s="165" t="s">
        <v>29</v>
      </c>
      <c r="D19" s="23"/>
    </row>
    <row r="20" ht="18.75" customHeight="1" spans="1:4">
      <c r="A20" s="167" t="s">
        <v>26</v>
      </c>
      <c r="B20" s="23"/>
      <c r="C20" s="165" t="s">
        <v>30</v>
      </c>
      <c r="D20" s="23"/>
    </row>
    <row r="21" ht="18.75" customHeight="1" spans="1:4">
      <c r="A21" s="167" t="s">
        <v>26</v>
      </c>
      <c r="B21" s="23"/>
      <c r="C21" s="165" t="s">
        <v>31</v>
      </c>
      <c r="D21" s="23"/>
    </row>
    <row r="22" ht="18.75" customHeight="1" spans="1:4">
      <c r="A22" s="167" t="s">
        <v>26</v>
      </c>
      <c r="B22" s="23"/>
      <c r="C22" s="165" t="s">
        <v>32</v>
      </c>
      <c r="D22" s="23"/>
    </row>
    <row r="23" ht="18.75" customHeight="1" spans="1:4">
      <c r="A23" s="167" t="s">
        <v>26</v>
      </c>
      <c r="B23" s="23"/>
      <c r="C23" s="165" t="s">
        <v>33</v>
      </c>
      <c r="D23" s="23"/>
    </row>
    <row r="24" ht="18.75" customHeight="1" spans="1:4">
      <c r="A24" s="167" t="s">
        <v>26</v>
      </c>
      <c r="B24" s="23"/>
      <c r="C24" s="165" t="s">
        <v>34</v>
      </c>
      <c r="D24" s="23"/>
    </row>
    <row r="25" ht="18.75" customHeight="1" spans="1:4">
      <c r="A25" s="167" t="s">
        <v>26</v>
      </c>
      <c r="B25" s="23"/>
      <c r="C25" s="165" t="s">
        <v>35</v>
      </c>
      <c r="D25" s="23">
        <v>1543103.04</v>
      </c>
    </row>
    <row r="26" ht="18.75" customHeight="1" spans="1:4">
      <c r="A26" s="167" t="s">
        <v>26</v>
      </c>
      <c r="B26" s="23"/>
      <c r="C26" s="165" t="s">
        <v>36</v>
      </c>
      <c r="D26" s="23"/>
    </row>
    <row r="27" ht="18.75" customHeight="1" spans="1:4">
      <c r="A27" s="167" t="s">
        <v>26</v>
      </c>
      <c r="B27" s="23"/>
      <c r="C27" s="165" t="s">
        <v>37</v>
      </c>
      <c r="D27" s="23"/>
    </row>
    <row r="28" ht="18.75" customHeight="1" spans="1:4">
      <c r="A28" s="167" t="s">
        <v>26</v>
      </c>
      <c r="B28" s="23"/>
      <c r="C28" s="165" t="s">
        <v>38</v>
      </c>
      <c r="D28" s="23"/>
    </row>
    <row r="29" ht="18.75" customHeight="1" spans="1:4">
      <c r="A29" s="167" t="s">
        <v>26</v>
      </c>
      <c r="B29" s="23"/>
      <c r="C29" s="165" t="s">
        <v>39</v>
      </c>
      <c r="D29" s="23"/>
    </row>
    <row r="30" ht="18.75" customHeight="1" spans="1:4">
      <c r="A30" s="168" t="s">
        <v>26</v>
      </c>
      <c r="B30" s="23"/>
      <c r="C30" s="166" t="s">
        <v>40</v>
      </c>
      <c r="D30" s="23"/>
    </row>
    <row r="31" ht="18.75" customHeight="1" spans="1:4">
      <c r="A31" s="168" t="s">
        <v>26</v>
      </c>
      <c r="B31" s="23"/>
      <c r="C31" s="166" t="s">
        <v>41</v>
      </c>
      <c r="D31" s="23"/>
    </row>
    <row r="32" ht="18.75" customHeight="1" spans="1:4">
      <c r="A32" s="168" t="s">
        <v>26</v>
      </c>
      <c r="B32" s="23"/>
      <c r="C32" s="166" t="s">
        <v>42</v>
      </c>
      <c r="D32" s="23"/>
    </row>
    <row r="33" ht="18.75" customHeight="1" spans="1:4">
      <c r="A33" s="168"/>
      <c r="B33" s="23"/>
      <c r="C33" s="166" t="s">
        <v>43</v>
      </c>
      <c r="D33" s="23"/>
    </row>
    <row r="34" ht="18.75" customHeight="1" spans="1:4">
      <c r="A34" s="209" t="s">
        <v>44</v>
      </c>
      <c r="B34" s="169">
        <f>SUM(B7:B11)</f>
        <v>26140770.25</v>
      </c>
      <c r="C34" s="210" t="s">
        <v>45</v>
      </c>
      <c r="D34" s="169">
        <v>26140770.25</v>
      </c>
    </row>
    <row r="35" ht="18.75" customHeight="1" spans="1:4">
      <c r="A35" s="211" t="s">
        <v>46</v>
      </c>
      <c r="B35" s="23"/>
      <c r="C35" s="130" t="s">
        <v>47</v>
      </c>
      <c r="D35" s="23"/>
    </row>
    <row r="36" ht="18.75" customHeight="1" spans="1:4">
      <c r="A36" s="211" t="s">
        <v>48</v>
      </c>
      <c r="B36" s="23"/>
      <c r="C36" s="130" t="s">
        <v>48</v>
      </c>
      <c r="D36" s="23"/>
    </row>
    <row r="37" ht="18.75" customHeight="1" spans="1:4">
      <c r="A37" s="211" t="s">
        <v>49</v>
      </c>
      <c r="B37" s="23">
        <f>B35-B36</f>
        <v>0</v>
      </c>
      <c r="C37" s="130" t="s">
        <v>50</v>
      </c>
      <c r="D37" s="23"/>
    </row>
    <row r="38" ht="18.75" customHeight="1" spans="1:4">
      <c r="A38" s="212" t="s">
        <v>51</v>
      </c>
      <c r="B38" s="169">
        <f t="shared" ref="B38:D38" si="0">B34+B35</f>
        <v>26140770.25</v>
      </c>
      <c r="C38" s="210" t="s">
        <v>52</v>
      </c>
      <c r="D38" s="169">
        <f t="shared" si="0"/>
        <v>26140770.25</v>
      </c>
    </row>
  </sheetData>
  <mergeCells count="8">
    <mergeCell ref="A2:D2"/>
    <mergeCell ref="A3:B3"/>
    <mergeCell ref="A4:B4"/>
    <mergeCell ref="C4:D4"/>
    <mergeCell ref="A5:A6"/>
    <mergeCell ref="B5:B6"/>
    <mergeCell ref="C5:C6"/>
    <mergeCell ref="D5:D6"/>
  </mergeCells>
  <printOptions horizontalCentered="1"/>
  <pageMargins left="0.39" right="0.39" top="0.51" bottom="0.51" header="0.31" footer="0.31"/>
  <pageSetup paperSize="9" scale="83"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10"/>
  <sheetViews>
    <sheetView showZeros="0" workbookViewId="0">
      <selection activeCell="A1" sqref="A1"/>
    </sheetView>
  </sheetViews>
  <sheetFormatPr defaultColWidth="9.14285714285714" defaultRowHeight="14.25" customHeight="1"/>
  <cols>
    <col min="1" max="1" width="21.1428571428571" customWidth="1"/>
    <col min="2" max="2" width="35.2761904761905" customWidth="1"/>
    <col min="3" max="8" width="20.4285714285714" customWidth="1"/>
    <col min="9" max="11" width="20.5714285714286" customWidth="1"/>
    <col min="12" max="12" width="20.4285714285714" customWidth="1"/>
    <col min="13" max="13" width="20.5714285714286" customWidth="1"/>
    <col min="14" max="19" width="20.4285714285714" customWidth="1"/>
  </cols>
  <sheetData>
    <row r="1" ht="15" customHeight="1" spans="10:19">
      <c r="J1" s="199"/>
      <c r="O1" s="67"/>
      <c r="P1" s="67"/>
      <c r="Q1" s="67"/>
      <c r="R1" s="67"/>
      <c r="S1" s="38" t="s">
        <v>53</v>
      </c>
    </row>
    <row r="2" ht="57.75" customHeight="1" spans="1:19">
      <c r="A2" s="126" t="str">
        <f>"2025"&amp;"年部门收入预算表"</f>
        <v>2025年部门收入预算表</v>
      </c>
      <c r="B2" s="182"/>
      <c r="C2" s="182"/>
      <c r="D2" s="182"/>
      <c r="E2" s="182"/>
      <c r="F2" s="182"/>
      <c r="G2" s="182"/>
      <c r="H2" s="182"/>
      <c r="I2" s="182"/>
      <c r="J2" s="182"/>
      <c r="K2" s="182"/>
      <c r="L2" s="182"/>
      <c r="M2" s="182"/>
      <c r="N2" s="182"/>
      <c r="O2" s="200"/>
      <c r="P2" s="200"/>
      <c r="Q2" s="200"/>
      <c r="R2" s="200"/>
      <c r="S2" s="200"/>
    </row>
    <row r="3" ht="18.75" customHeight="1" spans="1:19">
      <c r="A3" s="41" t="str">
        <f>"单位名称："&amp;"临沧市人民政府办公室"</f>
        <v>单位名称：临沧市人民政府办公室</v>
      </c>
      <c r="B3" s="93"/>
      <c r="C3" s="93"/>
      <c r="D3" s="93"/>
      <c r="E3" s="93"/>
      <c r="F3" s="93"/>
      <c r="G3" s="93"/>
      <c r="H3" s="93"/>
      <c r="I3" s="93"/>
      <c r="J3" s="71"/>
      <c r="K3" s="93"/>
      <c r="L3" s="93"/>
      <c r="M3" s="93"/>
      <c r="N3" s="93"/>
      <c r="O3" s="71"/>
      <c r="P3" s="71"/>
      <c r="Q3" s="71"/>
      <c r="R3" s="71"/>
      <c r="S3" s="38" t="s">
        <v>1</v>
      </c>
    </row>
    <row r="4" ht="18.75" customHeight="1" spans="1:19">
      <c r="A4" s="183" t="s">
        <v>54</v>
      </c>
      <c r="B4" s="184" t="s">
        <v>55</v>
      </c>
      <c r="C4" s="184" t="s">
        <v>56</v>
      </c>
      <c r="D4" s="185" t="s">
        <v>57</v>
      </c>
      <c r="E4" s="186"/>
      <c r="F4" s="186"/>
      <c r="G4" s="186"/>
      <c r="H4" s="186"/>
      <c r="I4" s="186"/>
      <c r="J4" s="201"/>
      <c r="K4" s="186"/>
      <c r="L4" s="186"/>
      <c r="M4" s="186"/>
      <c r="N4" s="202"/>
      <c r="O4" s="185" t="s">
        <v>46</v>
      </c>
      <c r="P4" s="185"/>
      <c r="Q4" s="185"/>
      <c r="R4" s="185"/>
      <c r="S4" s="205"/>
    </row>
    <row r="5" ht="18.75" customHeight="1" spans="1:19">
      <c r="A5" s="187"/>
      <c r="B5" s="188"/>
      <c r="C5" s="188"/>
      <c r="D5" s="189" t="s">
        <v>58</v>
      </c>
      <c r="E5" s="189" t="s">
        <v>59</v>
      </c>
      <c r="F5" s="189" t="s">
        <v>60</v>
      </c>
      <c r="G5" s="189" t="s">
        <v>61</v>
      </c>
      <c r="H5" s="189" t="s">
        <v>62</v>
      </c>
      <c r="I5" s="203" t="s">
        <v>63</v>
      </c>
      <c r="J5" s="203"/>
      <c r="K5" s="203"/>
      <c r="L5" s="203"/>
      <c r="M5" s="203"/>
      <c r="N5" s="192"/>
      <c r="O5" s="189" t="s">
        <v>58</v>
      </c>
      <c r="P5" s="189" t="s">
        <v>59</v>
      </c>
      <c r="Q5" s="189" t="s">
        <v>60</v>
      </c>
      <c r="R5" s="189" t="s">
        <v>61</v>
      </c>
      <c r="S5" s="189" t="s">
        <v>64</v>
      </c>
    </row>
    <row r="6" ht="18.75" customHeight="1" spans="1:19">
      <c r="A6" s="190"/>
      <c r="B6" s="191"/>
      <c r="C6" s="191"/>
      <c r="D6" s="192"/>
      <c r="E6" s="192"/>
      <c r="F6" s="192"/>
      <c r="G6" s="192"/>
      <c r="H6" s="192"/>
      <c r="I6" s="191" t="s">
        <v>58</v>
      </c>
      <c r="J6" s="191" t="s">
        <v>65</v>
      </c>
      <c r="K6" s="191" t="s">
        <v>66</v>
      </c>
      <c r="L6" s="191" t="s">
        <v>67</v>
      </c>
      <c r="M6" s="191" t="s">
        <v>68</v>
      </c>
      <c r="N6" s="191" t="s">
        <v>69</v>
      </c>
      <c r="O6" s="204"/>
      <c r="P6" s="204"/>
      <c r="Q6" s="204"/>
      <c r="R6" s="204"/>
      <c r="S6" s="192"/>
    </row>
    <row r="7" ht="18.75" customHeight="1" spans="1:19">
      <c r="A7" s="19">
        <v>1</v>
      </c>
      <c r="B7" s="19">
        <v>2</v>
      </c>
      <c r="C7" s="19">
        <v>3</v>
      </c>
      <c r="D7" s="19">
        <v>4</v>
      </c>
      <c r="E7" s="19">
        <v>5</v>
      </c>
      <c r="F7" s="19">
        <v>6</v>
      </c>
      <c r="G7" s="19">
        <v>7</v>
      </c>
      <c r="H7" s="19">
        <v>8</v>
      </c>
      <c r="I7" s="19">
        <v>9</v>
      </c>
      <c r="J7" s="19">
        <v>10</v>
      </c>
      <c r="K7" s="19">
        <v>11</v>
      </c>
      <c r="L7" s="19">
        <v>12</v>
      </c>
      <c r="M7" s="19">
        <v>13</v>
      </c>
      <c r="N7" s="19">
        <v>14</v>
      </c>
      <c r="O7" s="19">
        <v>15</v>
      </c>
      <c r="P7" s="19">
        <v>16</v>
      </c>
      <c r="Q7" s="19">
        <v>17</v>
      </c>
      <c r="R7" s="19">
        <v>18</v>
      </c>
      <c r="S7" s="19">
        <v>19</v>
      </c>
    </row>
    <row r="8" ht="18.75" customHeight="1" spans="1:19">
      <c r="A8" s="193" t="s">
        <v>70</v>
      </c>
      <c r="B8" s="194" t="s">
        <v>71</v>
      </c>
      <c r="C8" s="23">
        <v>26140770.25</v>
      </c>
      <c r="D8" s="23">
        <v>26140770.25</v>
      </c>
      <c r="E8" s="23">
        <v>26140770.25</v>
      </c>
      <c r="F8" s="23"/>
      <c r="G8" s="23"/>
      <c r="H8" s="23"/>
      <c r="I8" s="23"/>
      <c r="J8" s="23"/>
      <c r="K8" s="23"/>
      <c r="L8" s="23"/>
      <c r="M8" s="23"/>
      <c r="N8" s="23"/>
      <c r="O8" s="23"/>
      <c r="P8" s="23"/>
      <c r="Q8" s="23"/>
      <c r="R8" s="23"/>
      <c r="S8" s="23"/>
    </row>
    <row r="9" ht="18.75" customHeight="1" spans="1:19">
      <c r="A9" s="195" t="s">
        <v>72</v>
      </c>
      <c r="B9" s="196" t="s">
        <v>71</v>
      </c>
      <c r="C9" s="23">
        <v>26140770.25</v>
      </c>
      <c r="D9" s="23">
        <v>26140770.25</v>
      </c>
      <c r="E9" s="23">
        <v>26140770.25</v>
      </c>
      <c r="F9" s="23"/>
      <c r="G9" s="23"/>
      <c r="H9" s="23"/>
      <c r="I9" s="23"/>
      <c r="J9" s="23"/>
      <c r="K9" s="23"/>
      <c r="L9" s="23"/>
      <c r="M9" s="23"/>
      <c r="N9" s="23"/>
      <c r="O9" s="23"/>
      <c r="P9" s="23"/>
      <c r="Q9" s="23"/>
      <c r="R9" s="23"/>
      <c r="S9" s="23"/>
    </row>
    <row r="10" ht="18.75" customHeight="1" spans="1:19">
      <c r="A10" s="197" t="s">
        <v>56</v>
      </c>
      <c r="B10" s="198"/>
      <c r="C10" s="23">
        <v>26140770.25</v>
      </c>
      <c r="D10" s="23">
        <v>26140770.25</v>
      </c>
      <c r="E10" s="23">
        <v>26140770.25</v>
      </c>
      <c r="F10" s="23"/>
      <c r="G10" s="23"/>
      <c r="H10" s="23"/>
      <c r="I10" s="23"/>
      <c r="J10" s="23"/>
      <c r="K10" s="23"/>
      <c r="L10" s="23"/>
      <c r="M10" s="23"/>
      <c r="N10" s="23"/>
      <c r="O10" s="23"/>
      <c r="P10" s="23"/>
      <c r="Q10" s="23"/>
      <c r="R10" s="23"/>
      <c r="S10" s="23"/>
    </row>
  </sheetData>
  <mergeCells count="19">
    <mergeCell ref="A2:S2"/>
    <mergeCell ref="A3:D3"/>
    <mergeCell ref="D4:N4"/>
    <mergeCell ref="O4:S4"/>
    <mergeCell ref="I5:N5"/>
    <mergeCell ref="A10:B10"/>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39" right="0.39" top="0.51" bottom="0.51" header="0.31" footer="0.31"/>
  <pageSetup paperSize="9" scale="56"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O27"/>
  <sheetViews>
    <sheetView showZeros="0" workbookViewId="0">
      <selection activeCell="A1" sqref="A1"/>
    </sheetView>
  </sheetViews>
  <sheetFormatPr defaultColWidth="9.14285714285714" defaultRowHeight="14.25" customHeight="1"/>
  <cols>
    <col min="1" max="1" width="14.2761904761905" customWidth="1"/>
    <col min="2" max="2" width="37.7142857142857" customWidth="1"/>
    <col min="3" max="6" width="19.1428571428571" customWidth="1"/>
    <col min="7" max="8" width="19" customWidth="1"/>
    <col min="9" max="9" width="18.847619047619" customWidth="1"/>
    <col min="10" max="11" width="19" customWidth="1"/>
    <col min="12" max="14" width="18.847619047619" customWidth="1"/>
    <col min="15" max="15" width="19" customWidth="1"/>
  </cols>
  <sheetData>
    <row r="1" ht="15" customHeight="1" spans="1:15">
      <c r="A1" s="1"/>
      <c r="B1" s="1"/>
      <c r="C1" s="1"/>
      <c r="D1" s="171"/>
      <c r="E1" s="1"/>
      <c r="F1" s="1"/>
      <c r="G1" s="1"/>
      <c r="H1" s="171"/>
      <c r="I1" s="1"/>
      <c r="J1" s="171"/>
      <c r="K1" s="1"/>
      <c r="L1" s="1"/>
      <c r="M1" s="1"/>
      <c r="N1" s="1"/>
      <c r="O1" s="39" t="s">
        <v>73</v>
      </c>
    </row>
    <row r="2" ht="42" customHeight="1" spans="1:15">
      <c r="A2" s="5" t="str">
        <f>"2025"&amp;"年部门支出预算表"</f>
        <v>2025年部门支出预算表</v>
      </c>
      <c r="B2" s="172"/>
      <c r="C2" s="172"/>
      <c r="D2" s="172"/>
      <c r="E2" s="172"/>
      <c r="F2" s="172"/>
      <c r="G2" s="172"/>
      <c r="H2" s="172"/>
      <c r="I2" s="172"/>
      <c r="J2" s="172"/>
      <c r="K2" s="172"/>
      <c r="L2" s="172"/>
      <c r="M2" s="172"/>
      <c r="N2" s="172"/>
      <c r="O2" s="172"/>
    </row>
    <row r="3" ht="18.75" customHeight="1" spans="1:15">
      <c r="A3" s="173" t="str">
        <f>"单位名称："&amp;"临沧市人民政府办公室"</f>
        <v>单位名称：临沧市人民政府办公室</v>
      </c>
      <c r="B3" s="174"/>
      <c r="C3" s="62"/>
      <c r="D3" s="30"/>
      <c r="E3" s="62"/>
      <c r="F3" s="62"/>
      <c r="G3" s="62"/>
      <c r="H3" s="30"/>
      <c r="I3" s="62"/>
      <c r="J3" s="30"/>
      <c r="K3" s="62"/>
      <c r="L3" s="62"/>
      <c r="M3" s="181"/>
      <c r="N3" s="181"/>
      <c r="O3" s="39" t="s">
        <v>1</v>
      </c>
    </row>
    <row r="4" ht="18.75" customHeight="1" spans="1:15">
      <c r="A4" s="10" t="s">
        <v>74</v>
      </c>
      <c r="B4" s="10" t="s">
        <v>75</v>
      </c>
      <c r="C4" s="10" t="s">
        <v>56</v>
      </c>
      <c r="D4" s="12" t="s">
        <v>59</v>
      </c>
      <c r="E4" s="74" t="s">
        <v>76</v>
      </c>
      <c r="F4" s="137" t="s">
        <v>77</v>
      </c>
      <c r="G4" s="10" t="s">
        <v>60</v>
      </c>
      <c r="H4" s="10" t="s">
        <v>61</v>
      </c>
      <c r="I4" s="10" t="s">
        <v>78</v>
      </c>
      <c r="J4" s="12" t="s">
        <v>79</v>
      </c>
      <c r="K4" s="13"/>
      <c r="L4" s="13"/>
      <c r="M4" s="13"/>
      <c r="N4" s="13"/>
      <c r="O4" s="14"/>
    </row>
    <row r="5" ht="30" customHeight="1" spans="1:15">
      <c r="A5" s="18"/>
      <c r="B5" s="18"/>
      <c r="C5" s="18"/>
      <c r="D5" s="64" t="s">
        <v>58</v>
      </c>
      <c r="E5" s="92" t="s">
        <v>76</v>
      </c>
      <c r="F5" s="92" t="s">
        <v>77</v>
      </c>
      <c r="G5" s="18"/>
      <c r="H5" s="18"/>
      <c r="I5" s="18"/>
      <c r="J5" s="64" t="s">
        <v>58</v>
      </c>
      <c r="K5" s="46" t="s">
        <v>80</v>
      </c>
      <c r="L5" s="46" t="s">
        <v>81</v>
      </c>
      <c r="M5" s="46" t="s">
        <v>82</v>
      </c>
      <c r="N5" s="46" t="s">
        <v>83</v>
      </c>
      <c r="O5" s="46" t="s">
        <v>84</v>
      </c>
    </row>
    <row r="6" ht="18.75" customHeight="1" spans="1:15">
      <c r="A6" s="115">
        <v>1</v>
      </c>
      <c r="B6" s="115">
        <v>2</v>
      </c>
      <c r="C6" s="64">
        <v>3</v>
      </c>
      <c r="D6" s="64">
        <v>4</v>
      </c>
      <c r="E6" s="64">
        <v>5</v>
      </c>
      <c r="F6" s="64">
        <v>6</v>
      </c>
      <c r="G6" s="64">
        <v>7</v>
      </c>
      <c r="H6" s="64">
        <v>8</v>
      </c>
      <c r="I6" s="64">
        <v>9</v>
      </c>
      <c r="J6" s="64">
        <v>10</v>
      </c>
      <c r="K6" s="64">
        <v>11</v>
      </c>
      <c r="L6" s="64">
        <v>12</v>
      </c>
      <c r="M6" s="64">
        <v>13</v>
      </c>
      <c r="N6" s="64">
        <v>14</v>
      </c>
      <c r="O6" s="64">
        <v>15</v>
      </c>
    </row>
    <row r="7" ht="18.75" customHeight="1" spans="1:15">
      <c r="A7" s="130" t="s">
        <v>85</v>
      </c>
      <c r="B7" s="160" t="s">
        <v>86</v>
      </c>
      <c r="C7" s="23">
        <v>20441223.27</v>
      </c>
      <c r="D7" s="23">
        <v>20441223.27</v>
      </c>
      <c r="E7" s="23">
        <v>14041223.27</v>
      </c>
      <c r="F7" s="23">
        <v>6400000</v>
      </c>
      <c r="G7" s="23"/>
      <c r="H7" s="23"/>
      <c r="I7" s="23"/>
      <c r="J7" s="23"/>
      <c r="K7" s="23"/>
      <c r="L7" s="23"/>
      <c r="M7" s="23"/>
      <c r="N7" s="23"/>
      <c r="O7" s="23"/>
    </row>
    <row r="8" ht="18.75" customHeight="1" spans="1:15">
      <c r="A8" s="175" t="s">
        <v>87</v>
      </c>
      <c r="B8" s="213" t="s">
        <v>88</v>
      </c>
      <c r="C8" s="23">
        <v>20441223.27</v>
      </c>
      <c r="D8" s="23">
        <v>20441223.27</v>
      </c>
      <c r="E8" s="23">
        <v>14041223.27</v>
      </c>
      <c r="F8" s="23">
        <v>6400000</v>
      </c>
      <c r="G8" s="23"/>
      <c r="H8" s="23"/>
      <c r="I8" s="23"/>
      <c r="J8" s="23"/>
      <c r="K8" s="23"/>
      <c r="L8" s="23"/>
      <c r="M8" s="23"/>
      <c r="N8" s="23"/>
      <c r="O8" s="23"/>
    </row>
    <row r="9" ht="18.75" customHeight="1" spans="1:15">
      <c r="A9" s="177" t="s">
        <v>89</v>
      </c>
      <c r="B9" s="214" t="s">
        <v>90</v>
      </c>
      <c r="C9" s="23">
        <v>14041223.27</v>
      </c>
      <c r="D9" s="23">
        <v>14041223.27</v>
      </c>
      <c r="E9" s="23">
        <v>14041223.27</v>
      </c>
      <c r="F9" s="23"/>
      <c r="G9" s="23"/>
      <c r="H9" s="23"/>
      <c r="I9" s="23"/>
      <c r="J9" s="23"/>
      <c r="K9" s="23"/>
      <c r="L9" s="23"/>
      <c r="M9" s="23"/>
      <c r="N9" s="23"/>
      <c r="O9" s="23"/>
    </row>
    <row r="10" ht="18.75" customHeight="1" spans="1:15">
      <c r="A10" s="177" t="s">
        <v>91</v>
      </c>
      <c r="B10" s="214" t="s">
        <v>92</v>
      </c>
      <c r="C10" s="23">
        <v>5400000</v>
      </c>
      <c r="D10" s="23">
        <v>5400000</v>
      </c>
      <c r="E10" s="23"/>
      <c r="F10" s="23">
        <v>5400000</v>
      </c>
      <c r="G10" s="23"/>
      <c r="H10" s="23"/>
      <c r="I10" s="23"/>
      <c r="J10" s="23"/>
      <c r="K10" s="23"/>
      <c r="L10" s="23"/>
      <c r="M10" s="23"/>
      <c r="N10" s="23"/>
      <c r="O10" s="23"/>
    </row>
    <row r="11" ht="18.75" customHeight="1" spans="1:15">
      <c r="A11" s="177" t="s">
        <v>93</v>
      </c>
      <c r="B11" s="214" t="s">
        <v>94</v>
      </c>
      <c r="C11" s="23">
        <v>1000000</v>
      </c>
      <c r="D11" s="23">
        <v>1000000</v>
      </c>
      <c r="E11" s="23"/>
      <c r="F11" s="23">
        <v>1000000</v>
      </c>
      <c r="G11" s="23"/>
      <c r="H11" s="23"/>
      <c r="I11" s="23"/>
      <c r="J11" s="23"/>
      <c r="K11" s="23"/>
      <c r="L11" s="23"/>
      <c r="M11" s="23"/>
      <c r="N11" s="23"/>
      <c r="O11" s="23"/>
    </row>
    <row r="12" ht="18.75" customHeight="1" spans="1:15">
      <c r="A12" s="130" t="s">
        <v>95</v>
      </c>
      <c r="B12" s="160" t="s">
        <v>96</v>
      </c>
      <c r="C12" s="23">
        <v>2877350.04</v>
      </c>
      <c r="D12" s="23">
        <v>2877350.04</v>
      </c>
      <c r="E12" s="23">
        <v>2877350.04</v>
      </c>
      <c r="F12" s="23"/>
      <c r="G12" s="23"/>
      <c r="H12" s="23"/>
      <c r="I12" s="23"/>
      <c r="J12" s="23"/>
      <c r="K12" s="23"/>
      <c r="L12" s="23"/>
      <c r="M12" s="23"/>
      <c r="N12" s="23"/>
      <c r="O12" s="23"/>
    </row>
    <row r="13" ht="18.75" customHeight="1" spans="1:15">
      <c r="A13" s="175" t="s">
        <v>97</v>
      </c>
      <c r="B13" s="213" t="s">
        <v>98</v>
      </c>
      <c r="C13" s="23">
        <v>2854502.04</v>
      </c>
      <c r="D13" s="23">
        <v>2854502.04</v>
      </c>
      <c r="E13" s="23">
        <v>2854502.04</v>
      </c>
      <c r="F13" s="23"/>
      <c r="G13" s="23"/>
      <c r="H13" s="23"/>
      <c r="I13" s="23"/>
      <c r="J13" s="23"/>
      <c r="K13" s="23"/>
      <c r="L13" s="23"/>
      <c r="M13" s="23"/>
      <c r="N13" s="23"/>
      <c r="O13" s="23"/>
    </row>
    <row r="14" ht="18.75" customHeight="1" spans="1:15">
      <c r="A14" s="177" t="s">
        <v>99</v>
      </c>
      <c r="B14" s="214" t="s">
        <v>100</v>
      </c>
      <c r="C14" s="23">
        <v>1068582.2</v>
      </c>
      <c r="D14" s="23">
        <v>1068582.2</v>
      </c>
      <c r="E14" s="23">
        <v>1068582.2</v>
      </c>
      <c r="F14" s="23"/>
      <c r="G14" s="23"/>
      <c r="H14" s="23"/>
      <c r="I14" s="23"/>
      <c r="J14" s="23"/>
      <c r="K14" s="23"/>
      <c r="L14" s="23"/>
      <c r="M14" s="23"/>
      <c r="N14" s="23"/>
      <c r="O14" s="23"/>
    </row>
    <row r="15" ht="18.75" customHeight="1" spans="1:15">
      <c r="A15" s="177" t="s">
        <v>101</v>
      </c>
      <c r="B15" s="214" t="s">
        <v>102</v>
      </c>
      <c r="C15" s="23">
        <v>1785919.84</v>
      </c>
      <c r="D15" s="23">
        <v>1785919.84</v>
      </c>
      <c r="E15" s="23">
        <v>1785919.84</v>
      </c>
      <c r="F15" s="23"/>
      <c r="G15" s="23"/>
      <c r="H15" s="23"/>
      <c r="I15" s="23"/>
      <c r="J15" s="23"/>
      <c r="K15" s="23"/>
      <c r="L15" s="23"/>
      <c r="M15" s="23"/>
      <c r="N15" s="23"/>
      <c r="O15" s="23"/>
    </row>
    <row r="16" ht="18.75" customHeight="1" spans="1:15">
      <c r="A16" s="175" t="s">
        <v>103</v>
      </c>
      <c r="B16" s="213" t="s">
        <v>104</v>
      </c>
      <c r="C16" s="23">
        <v>22848</v>
      </c>
      <c r="D16" s="23">
        <v>22848</v>
      </c>
      <c r="E16" s="23">
        <v>22848</v>
      </c>
      <c r="F16" s="23"/>
      <c r="G16" s="23"/>
      <c r="H16" s="23"/>
      <c r="I16" s="23"/>
      <c r="J16" s="23"/>
      <c r="K16" s="23"/>
      <c r="L16" s="23"/>
      <c r="M16" s="23"/>
      <c r="N16" s="23"/>
      <c r="O16" s="23"/>
    </row>
    <row r="17" ht="18.75" customHeight="1" spans="1:15">
      <c r="A17" s="177" t="s">
        <v>105</v>
      </c>
      <c r="B17" s="214" t="s">
        <v>106</v>
      </c>
      <c r="C17" s="23">
        <v>22848</v>
      </c>
      <c r="D17" s="23">
        <v>22848</v>
      </c>
      <c r="E17" s="23">
        <v>22848</v>
      </c>
      <c r="F17" s="23"/>
      <c r="G17" s="23"/>
      <c r="H17" s="23"/>
      <c r="I17" s="23"/>
      <c r="J17" s="23"/>
      <c r="K17" s="23"/>
      <c r="L17" s="23"/>
      <c r="M17" s="23"/>
      <c r="N17" s="23"/>
      <c r="O17" s="23"/>
    </row>
    <row r="18" ht="18.75" customHeight="1" spans="1:15">
      <c r="A18" s="130" t="s">
        <v>107</v>
      </c>
      <c r="B18" s="160" t="s">
        <v>108</v>
      </c>
      <c r="C18" s="23">
        <v>1279093.9</v>
      </c>
      <c r="D18" s="23">
        <v>1279093.9</v>
      </c>
      <c r="E18" s="23">
        <v>1279093.9</v>
      </c>
      <c r="F18" s="23"/>
      <c r="G18" s="23"/>
      <c r="H18" s="23"/>
      <c r="I18" s="23"/>
      <c r="J18" s="23"/>
      <c r="K18" s="23"/>
      <c r="L18" s="23"/>
      <c r="M18" s="23"/>
      <c r="N18" s="23"/>
      <c r="O18" s="23"/>
    </row>
    <row r="19" ht="18.75" customHeight="1" spans="1:15">
      <c r="A19" s="175" t="s">
        <v>109</v>
      </c>
      <c r="B19" s="213" t="s">
        <v>110</v>
      </c>
      <c r="C19" s="23">
        <v>1279093.9</v>
      </c>
      <c r="D19" s="23">
        <v>1279093.9</v>
      </c>
      <c r="E19" s="23">
        <v>1279093.9</v>
      </c>
      <c r="F19" s="23"/>
      <c r="G19" s="23"/>
      <c r="H19" s="23"/>
      <c r="I19" s="23"/>
      <c r="J19" s="23"/>
      <c r="K19" s="23"/>
      <c r="L19" s="23"/>
      <c r="M19" s="23"/>
      <c r="N19" s="23"/>
      <c r="O19" s="23"/>
    </row>
    <row r="20" ht="18.75" customHeight="1" spans="1:15">
      <c r="A20" s="177" t="s">
        <v>111</v>
      </c>
      <c r="B20" s="214" t="s">
        <v>112</v>
      </c>
      <c r="C20" s="23">
        <v>703152.27</v>
      </c>
      <c r="D20" s="23">
        <v>703152.27</v>
      </c>
      <c r="E20" s="23">
        <v>703152.27</v>
      </c>
      <c r="F20" s="23"/>
      <c r="G20" s="23"/>
      <c r="H20" s="23"/>
      <c r="I20" s="23"/>
      <c r="J20" s="23"/>
      <c r="K20" s="23"/>
      <c r="L20" s="23"/>
      <c r="M20" s="23"/>
      <c r="N20" s="23"/>
      <c r="O20" s="23"/>
    </row>
    <row r="21" ht="18.75" customHeight="1" spans="1:15">
      <c r="A21" s="177" t="s">
        <v>113</v>
      </c>
      <c r="B21" s="214" t="s">
        <v>114</v>
      </c>
      <c r="C21" s="23">
        <v>107349.66</v>
      </c>
      <c r="D21" s="23">
        <v>107349.66</v>
      </c>
      <c r="E21" s="23">
        <v>107349.66</v>
      </c>
      <c r="F21" s="23"/>
      <c r="G21" s="23"/>
      <c r="H21" s="23"/>
      <c r="I21" s="23"/>
      <c r="J21" s="23"/>
      <c r="K21" s="23"/>
      <c r="L21" s="23"/>
      <c r="M21" s="23"/>
      <c r="N21" s="23"/>
      <c r="O21" s="23"/>
    </row>
    <row r="22" ht="18.75" customHeight="1" spans="1:15">
      <c r="A22" s="177" t="s">
        <v>115</v>
      </c>
      <c r="B22" s="214" t="s">
        <v>116</v>
      </c>
      <c r="C22" s="23">
        <v>410099.97</v>
      </c>
      <c r="D22" s="23">
        <v>410099.97</v>
      </c>
      <c r="E22" s="23">
        <v>410099.97</v>
      </c>
      <c r="F22" s="23"/>
      <c r="G22" s="23"/>
      <c r="H22" s="23"/>
      <c r="I22" s="23"/>
      <c r="J22" s="23"/>
      <c r="K22" s="23"/>
      <c r="L22" s="23"/>
      <c r="M22" s="23"/>
      <c r="N22" s="23"/>
      <c r="O22" s="23"/>
    </row>
    <row r="23" ht="18.75" customHeight="1" spans="1:15">
      <c r="A23" s="177" t="s">
        <v>117</v>
      </c>
      <c r="B23" s="214" t="s">
        <v>118</v>
      </c>
      <c r="C23" s="23">
        <v>58492</v>
      </c>
      <c r="D23" s="23">
        <v>58492</v>
      </c>
      <c r="E23" s="23">
        <v>58492</v>
      </c>
      <c r="F23" s="23"/>
      <c r="G23" s="23"/>
      <c r="H23" s="23"/>
      <c r="I23" s="23"/>
      <c r="J23" s="23"/>
      <c r="K23" s="23"/>
      <c r="L23" s="23"/>
      <c r="M23" s="23"/>
      <c r="N23" s="23"/>
      <c r="O23" s="23"/>
    </row>
    <row r="24" ht="18.75" customHeight="1" spans="1:15">
      <c r="A24" s="130" t="s">
        <v>119</v>
      </c>
      <c r="B24" s="160" t="s">
        <v>120</v>
      </c>
      <c r="C24" s="23">
        <v>1543103.04</v>
      </c>
      <c r="D24" s="23">
        <v>1543103.04</v>
      </c>
      <c r="E24" s="23">
        <v>1543103.04</v>
      </c>
      <c r="F24" s="23"/>
      <c r="G24" s="23"/>
      <c r="H24" s="23"/>
      <c r="I24" s="23"/>
      <c r="J24" s="23"/>
      <c r="K24" s="23"/>
      <c r="L24" s="23"/>
      <c r="M24" s="23"/>
      <c r="N24" s="23"/>
      <c r="O24" s="23"/>
    </row>
    <row r="25" ht="18.75" customHeight="1" spans="1:15">
      <c r="A25" s="175" t="s">
        <v>121</v>
      </c>
      <c r="B25" s="213" t="s">
        <v>122</v>
      </c>
      <c r="C25" s="23">
        <v>1543103.04</v>
      </c>
      <c r="D25" s="23">
        <v>1543103.04</v>
      </c>
      <c r="E25" s="23">
        <v>1543103.04</v>
      </c>
      <c r="F25" s="23"/>
      <c r="G25" s="23"/>
      <c r="H25" s="23"/>
      <c r="I25" s="23"/>
      <c r="J25" s="23"/>
      <c r="K25" s="23"/>
      <c r="L25" s="23"/>
      <c r="M25" s="23"/>
      <c r="N25" s="23"/>
      <c r="O25" s="23"/>
    </row>
    <row r="26" ht="18.75" customHeight="1" spans="1:15">
      <c r="A26" s="177" t="s">
        <v>123</v>
      </c>
      <c r="B26" s="214" t="s">
        <v>124</v>
      </c>
      <c r="C26" s="23">
        <v>1543103.04</v>
      </c>
      <c r="D26" s="23">
        <v>1543103.04</v>
      </c>
      <c r="E26" s="23">
        <v>1543103.04</v>
      </c>
      <c r="F26" s="23"/>
      <c r="G26" s="23"/>
      <c r="H26" s="23"/>
      <c r="I26" s="23"/>
      <c r="J26" s="23"/>
      <c r="K26" s="23"/>
      <c r="L26" s="23"/>
      <c r="M26" s="23"/>
      <c r="N26" s="23"/>
      <c r="O26" s="23"/>
    </row>
    <row r="27" ht="18.75" customHeight="1" spans="1:15">
      <c r="A27" s="179" t="s">
        <v>125</v>
      </c>
      <c r="B27" s="180" t="s">
        <v>125</v>
      </c>
      <c r="C27" s="23">
        <v>26140770.25</v>
      </c>
      <c r="D27" s="23">
        <v>26140770.25</v>
      </c>
      <c r="E27" s="23">
        <v>19740770.25</v>
      </c>
      <c r="F27" s="23">
        <v>6400000</v>
      </c>
      <c r="G27" s="23"/>
      <c r="H27" s="23"/>
      <c r="I27" s="23"/>
      <c r="J27" s="23"/>
      <c r="K27" s="23"/>
      <c r="L27" s="23"/>
      <c r="M27" s="23"/>
      <c r="N27" s="23"/>
      <c r="O27" s="23"/>
    </row>
  </sheetData>
  <mergeCells count="11">
    <mergeCell ref="A2:O2"/>
    <mergeCell ref="A3:L3"/>
    <mergeCell ref="D4:F4"/>
    <mergeCell ref="J4:O4"/>
    <mergeCell ref="A27:B27"/>
    <mergeCell ref="A4:A5"/>
    <mergeCell ref="B4:B5"/>
    <mergeCell ref="C4:C5"/>
    <mergeCell ref="G4:G5"/>
    <mergeCell ref="H4:H5"/>
    <mergeCell ref="I4:I5"/>
  </mergeCells>
  <printOptions horizontalCentered="1"/>
  <pageMargins left="0.39" right="0.39" top="0.51" bottom="0.51" header="0.31" footer="0.31"/>
  <pageSetup paperSize="9" scale="58"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6"/>
  <sheetViews>
    <sheetView showZeros="0" workbookViewId="0">
      <selection activeCell="A13" sqref="A13"/>
    </sheetView>
  </sheetViews>
  <sheetFormatPr defaultColWidth="9.14285714285714" defaultRowHeight="14.25" customHeight="1" outlineLevelCol="3"/>
  <cols>
    <col min="1" max="1" width="39.2761904761905" customWidth="1"/>
    <col min="2" max="2" width="30.847619047619" customWidth="1"/>
    <col min="3" max="3" width="35.847619047619" customWidth="1"/>
    <col min="4" max="4" width="29.847619047619" customWidth="1"/>
  </cols>
  <sheetData>
    <row r="1" ht="15" customHeight="1" spans="1:4">
      <c r="A1" s="1"/>
      <c r="B1" s="1"/>
      <c r="C1" s="1"/>
      <c r="D1" s="39" t="s">
        <v>126</v>
      </c>
    </row>
    <row r="2" ht="36" customHeight="1" spans="1:4">
      <c r="A2" s="5" t="str">
        <f>"2025"&amp;"年部门财政拨款收支预算总表"</f>
        <v>2025年部门财政拨款收支预算总表</v>
      </c>
      <c r="B2" s="158"/>
      <c r="C2" s="158"/>
      <c r="D2" s="158"/>
    </row>
    <row r="3" ht="18.75" customHeight="1" spans="1:4">
      <c r="A3" s="7" t="str">
        <f>"单位名称："&amp;"临沧市人民政府办公室"</f>
        <v>单位名称：临沧市人民政府办公室</v>
      </c>
      <c r="B3" s="159"/>
      <c r="C3" s="159"/>
      <c r="D3" s="39" t="s">
        <v>1</v>
      </c>
    </row>
    <row r="4" ht="18.75" customHeight="1" spans="1:4">
      <c r="A4" s="12" t="s">
        <v>2</v>
      </c>
      <c r="B4" s="14"/>
      <c r="C4" s="12" t="s">
        <v>3</v>
      </c>
      <c r="D4" s="14"/>
    </row>
    <row r="5" ht="18.75" customHeight="1" spans="1:4">
      <c r="A5" s="31" t="s">
        <v>4</v>
      </c>
      <c r="B5" s="105" t="str">
        <f>"2025"&amp;"年预算数"</f>
        <v>2025年预算数</v>
      </c>
      <c r="C5" s="31" t="s">
        <v>127</v>
      </c>
      <c r="D5" s="105" t="str">
        <f>"2025"&amp;"年预算数"</f>
        <v>2025年预算数</v>
      </c>
    </row>
    <row r="6" ht="18.75" customHeight="1" spans="1:4">
      <c r="A6" s="33"/>
      <c r="B6" s="18"/>
      <c r="C6" s="33"/>
      <c r="D6" s="18"/>
    </row>
    <row r="7" ht="18.75" customHeight="1" spans="1:4">
      <c r="A7" s="160" t="s">
        <v>128</v>
      </c>
      <c r="B7" s="23">
        <v>26140770.25</v>
      </c>
      <c r="C7" s="22" t="s">
        <v>129</v>
      </c>
      <c r="D7" s="23">
        <v>26140770.25</v>
      </c>
    </row>
    <row r="8" ht="18.75" customHeight="1" spans="1:4">
      <c r="A8" s="161" t="s">
        <v>130</v>
      </c>
      <c r="B8" s="23">
        <v>26140770.25</v>
      </c>
      <c r="C8" s="22" t="s">
        <v>131</v>
      </c>
      <c r="D8" s="23">
        <v>20441223.27</v>
      </c>
    </row>
    <row r="9" ht="18.75" customHeight="1" spans="1:4">
      <c r="A9" s="161" t="s">
        <v>132</v>
      </c>
      <c r="B9" s="23"/>
      <c r="C9" s="22" t="s">
        <v>133</v>
      </c>
      <c r="D9" s="23"/>
    </row>
    <row r="10" ht="18.75" customHeight="1" spans="1:4">
      <c r="A10" s="161" t="s">
        <v>134</v>
      </c>
      <c r="B10" s="23"/>
      <c r="C10" s="22" t="s">
        <v>135</v>
      </c>
      <c r="D10" s="23"/>
    </row>
    <row r="11" ht="18.75" customHeight="1" spans="1:4">
      <c r="A11" s="162" t="s">
        <v>136</v>
      </c>
      <c r="B11" s="23"/>
      <c r="C11" s="163" t="s">
        <v>137</v>
      </c>
      <c r="D11" s="23"/>
    </row>
    <row r="12" ht="18.75" customHeight="1" spans="1:4">
      <c r="A12" s="164" t="s">
        <v>130</v>
      </c>
      <c r="B12" s="23"/>
      <c r="C12" s="165" t="s">
        <v>138</v>
      </c>
      <c r="D12" s="23"/>
    </row>
    <row r="13" ht="18.75" customHeight="1" spans="1:4">
      <c r="A13" s="164" t="s">
        <v>132</v>
      </c>
      <c r="B13" s="23"/>
      <c r="C13" s="165" t="s">
        <v>139</v>
      </c>
      <c r="D13" s="23"/>
    </row>
    <row r="14" ht="18.75" customHeight="1" spans="1:4">
      <c r="A14" s="164" t="s">
        <v>134</v>
      </c>
      <c r="B14" s="23"/>
      <c r="C14" s="165" t="s">
        <v>140</v>
      </c>
      <c r="D14" s="23"/>
    </row>
    <row r="15" ht="18.75" customHeight="1" spans="1:4">
      <c r="A15" s="164" t="s">
        <v>26</v>
      </c>
      <c r="B15" s="23"/>
      <c r="C15" s="165" t="s">
        <v>141</v>
      </c>
      <c r="D15" s="23">
        <v>2877350.04</v>
      </c>
    </row>
    <row r="16" ht="18.75" customHeight="1" spans="1:4">
      <c r="A16" s="164" t="s">
        <v>26</v>
      </c>
      <c r="B16" s="23" t="s">
        <v>26</v>
      </c>
      <c r="C16" s="165" t="s">
        <v>142</v>
      </c>
      <c r="D16" s="23">
        <v>1279093.9</v>
      </c>
    </row>
    <row r="17" ht="18.75" customHeight="1" spans="1:4">
      <c r="A17" s="166" t="s">
        <v>26</v>
      </c>
      <c r="B17" s="23" t="s">
        <v>26</v>
      </c>
      <c r="C17" s="165" t="s">
        <v>143</v>
      </c>
      <c r="D17" s="23"/>
    </row>
    <row r="18" ht="18.75" customHeight="1" spans="1:4">
      <c r="A18" s="166" t="s">
        <v>26</v>
      </c>
      <c r="B18" s="23" t="s">
        <v>26</v>
      </c>
      <c r="C18" s="165" t="s">
        <v>144</v>
      </c>
      <c r="D18" s="23"/>
    </row>
    <row r="19" ht="18.75" customHeight="1" spans="1:4">
      <c r="A19" s="167" t="s">
        <v>26</v>
      </c>
      <c r="B19" s="23" t="s">
        <v>26</v>
      </c>
      <c r="C19" s="165" t="s">
        <v>145</v>
      </c>
      <c r="D19" s="23"/>
    </row>
    <row r="20" ht="18.75" customHeight="1" spans="1:4">
      <c r="A20" s="167" t="s">
        <v>26</v>
      </c>
      <c r="B20" s="23" t="s">
        <v>26</v>
      </c>
      <c r="C20" s="165" t="s">
        <v>146</v>
      </c>
      <c r="D20" s="23"/>
    </row>
    <row r="21" ht="18.75" customHeight="1" spans="1:4">
      <c r="A21" s="167" t="s">
        <v>26</v>
      </c>
      <c r="B21" s="23" t="s">
        <v>26</v>
      </c>
      <c r="C21" s="165" t="s">
        <v>147</v>
      </c>
      <c r="D21" s="23"/>
    </row>
    <row r="22" ht="18.75" customHeight="1" spans="1:4">
      <c r="A22" s="167" t="s">
        <v>26</v>
      </c>
      <c r="B22" s="23" t="s">
        <v>26</v>
      </c>
      <c r="C22" s="165" t="s">
        <v>148</v>
      </c>
      <c r="D22" s="23"/>
    </row>
    <row r="23" ht="18.75" customHeight="1" spans="1:4">
      <c r="A23" s="167" t="s">
        <v>26</v>
      </c>
      <c r="B23" s="23" t="s">
        <v>26</v>
      </c>
      <c r="C23" s="165" t="s">
        <v>149</v>
      </c>
      <c r="D23" s="23"/>
    </row>
    <row r="24" ht="18.75" customHeight="1" spans="1:4">
      <c r="A24" s="167" t="s">
        <v>26</v>
      </c>
      <c r="B24" s="23" t="s">
        <v>26</v>
      </c>
      <c r="C24" s="165" t="s">
        <v>150</v>
      </c>
      <c r="D24" s="23"/>
    </row>
    <row r="25" ht="18.75" customHeight="1" spans="1:4">
      <c r="A25" s="167" t="s">
        <v>26</v>
      </c>
      <c r="B25" s="23" t="s">
        <v>26</v>
      </c>
      <c r="C25" s="165" t="s">
        <v>151</v>
      </c>
      <c r="D25" s="23"/>
    </row>
    <row r="26" ht="18.75" customHeight="1" spans="1:4">
      <c r="A26" s="167" t="s">
        <v>26</v>
      </c>
      <c r="B26" s="23" t="s">
        <v>26</v>
      </c>
      <c r="C26" s="165" t="s">
        <v>152</v>
      </c>
      <c r="D26" s="23">
        <v>1543103.04</v>
      </c>
    </row>
    <row r="27" ht="18.75" customHeight="1" spans="1:4">
      <c r="A27" s="167" t="s">
        <v>26</v>
      </c>
      <c r="B27" s="23" t="s">
        <v>26</v>
      </c>
      <c r="C27" s="165" t="s">
        <v>153</v>
      </c>
      <c r="D27" s="23"/>
    </row>
    <row r="28" ht="18.75" customHeight="1" spans="1:4">
      <c r="A28" s="167" t="s">
        <v>26</v>
      </c>
      <c r="B28" s="23" t="s">
        <v>26</v>
      </c>
      <c r="C28" s="165" t="s">
        <v>154</v>
      </c>
      <c r="D28" s="23"/>
    </row>
    <row r="29" ht="18.75" customHeight="1" spans="1:4">
      <c r="A29" s="167" t="s">
        <v>26</v>
      </c>
      <c r="B29" s="23" t="s">
        <v>26</v>
      </c>
      <c r="C29" s="165" t="s">
        <v>155</v>
      </c>
      <c r="D29" s="23"/>
    </row>
    <row r="30" ht="18.75" customHeight="1" spans="1:4">
      <c r="A30" s="167" t="s">
        <v>26</v>
      </c>
      <c r="B30" s="23" t="s">
        <v>26</v>
      </c>
      <c r="C30" s="165" t="s">
        <v>156</v>
      </c>
      <c r="D30" s="23"/>
    </row>
    <row r="31" ht="18.75" customHeight="1" spans="1:4">
      <c r="A31" s="168" t="s">
        <v>26</v>
      </c>
      <c r="B31" s="23" t="s">
        <v>26</v>
      </c>
      <c r="C31" s="165" t="s">
        <v>157</v>
      </c>
      <c r="D31" s="23"/>
    </row>
    <row r="32" ht="18.75" customHeight="1" spans="1:4">
      <c r="A32" s="168" t="s">
        <v>26</v>
      </c>
      <c r="B32" s="23" t="s">
        <v>26</v>
      </c>
      <c r="C32" s="165" t="s">
        <v>158</v>
      </c>
      <c r="D32" s="23"/>
    </row>
    <row r="33" ht="18.75" customHeight="1" spans="1:4">
      <c r="A33" s="168" t="s">
        <v>26</v>
      </c>
      <c r="B33" s="23" t="s">
        <v>26</v>
      </c>
      <c r="C33" s="165" t="s">
        <v>159</v>
      </c>
      <c r="D33" s="23"/>
    </row>
    <row r="34" ht="18.75" customHeight="1" spans="1:4">
      <c r="A34" s="168"/>
      <c r="B34" s="23"/>
      <c r="C34" s="165" t="s">
        <v>160</v>
      </c>
      <c r="D34" s="23"/>
    </row>
    <row r="35" ht="18.75" customHeight="1" spans="1:4">
      <c r="A35" s="168" t="s">
        <v>26</v>
      </c>
      <c r="B35" s="23" t="s">
        <v>26</v>
      </c>
      <c r="C35" s="165" t="s">
        <v>161</v>
      </c>
      <c r="D35" s="23"/>
    </row>
    <row r="36" ht="18.75" customHeight="1" spans="1:4">
      <c r="A36" s="55" t="s">
        <v>162</v>
      </c>
      <c r="B36" s="169">
        <v>26140770.25</v>
      </c>
      <c r="C36" s="170" t="s">
        <v>52</v>
      </c>
      <c r="D36" s="169">
        <v>26140770.25</v>
      </c>
    </row>
  </sheetData>
  <mergeCells count="8">
    <mergeCell ref="A2:D2"/>
    <mergeCell ref="A3:B3"/>
    <mergeCell ref="A4:B4"/>
    <mergeCell ref="C4:D4"/>
    <mergeCell ref="A5:A6"/>
    <mergeCell ref="B5:B6"/>
    <mergeCell ref="C5:C6"/>
    <mergeCell ref="D5:D6"/>
  </mergeCells>
  <printOptions horizontalCentered="1"/>
  <pageMargins left="0.39" right="0.39" top="0.51" bottom="0.51" header="0.31" footer="0.31"/>
  <pageSetup paperSize="9" scale="78"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7"/>
  <sheetViews>
    <sheetView showZeros="0" topLeftCell="A2" workbookViewId="0">
      <selection activeCell="B8" sqref="B8"/>
    </sheetView>
  </sheetViews>
  <sheetFormatPr defaultColWidth="9.14285714285714" defaultRowHeight="14.25" customHeight="1" outlineLevelCol="6"/>
  <cols>
    <col min="1" max="1" width="20.1428571428571" customWidth="1"/>
    <col min="2" max="2" width="44" customWidth="1"/>
    <col min="3" max="3" width="24.2761904761905" customWidth="1"/>
    <col min="4" max="4" width="20.4285714285714" customWidth="1"/>
    <col min="5" max="7" width="24.2761904761905" customWidth="1"/>
  </cols>
  <sheetData>
    <row r="1" ht="15" customHeight="1" spans="4:7">
      <c r="D1" s="149"/>
      <c r="F1" s="57"/>
      <c r="G1" s="39" t="s">
        <v>163</v>
      </c>
    </row>
    <row r="2" ht="39" customHeight="1" spans="1:7">
      <c r="A2" s="5" t="str">
        <f>"2025"&amp;"年一般公共预算支出预算表（按功能科目分类）"</f>
        <v>2025年一般公共预算支出预算表（按功能科目分类）</v>
      </c>
      <c r="B2" s="150"/>
      <c r="C2" s="150"/>
      <c r="D2" s="150"/>
      <c r="E2" s="150"/>
      <c r="F2" s="150"/>
      <c r="G2" s="150"/>
    </row>
    <row r="3" ht="18" customHeight="1" spans="1:7">
      <c r="A3" s="151" t="str">
        <f>"单位名称："&amp;"临沧市人民政府办公室"</f>
        <v>单位名称：临沧市人民政府办公室</v>
      </c>
      <c r="B3" s="29"/>
      <c r="C3" s="30"/>
      <c r="D3" s="30"/>
      <c r="E3" s="30"/>
      <c r="F3" s="100"/>
      <c r="G3" s="39" t="s">
        <v>1</v>
      </c>
    </row>
    <row r="4" ht="20.25" customHeight="1" spans="1:7">
      <c r="A4" s="152" t="s">
        <v>164</v>
      </c>
      <c r="B4" s="153"/>
      <c r="C4" s="105" t="s">
        <v>56</v>
      </c>
      <c r="D4" s="128" t="s">
        <v>76</v>
      </c>
      <c r="E4" s="13"/>
      <c r="F4" s="14"/>
      <c r="G4" s="121" t="s">
        <v>77</v>
      </c>
    </row>
    <row r="5" ht="20.25" customHeight="1" spans="1:7">
      <c r="A5" s="154" t="s">
        <v>74</v>
      </c>
      <c r="B5" s="154" t="s">
        <v>75</v>
      </c>
      <c r="C5" s="33"/>
      <c r="D5" s="64" t="s">
        <v>58</v>
      </c>
      <c r="E5" s="64" t="s">
        <v>165</v>
      </c>
      <c r="F5" s="64" t="s">
        <v>166</v>
      </c>
      <c r="G5" s="94"/>
    </row>
    <row r="6" ht="19.5" customHeight="1" spans="1:7">
      <c r="A6" s="154" t="s">
        <v>167</v>
      </c>
      <c r="B6" s="154" t="s">
        <v>168</v>
      </c>
      <c r="C6" s="154" t="s">
        <v>169</v>
      </c>
      <c r="D6" s="64">
        <v>4</v>
      </c>
      <c r="E6" s="155" t="s">
        <v>170</v>
      </c>
      <c r="F6" s="155" t="s">
        <v>171</v>
      </c>
      <c r="G6" s="154" t="s">
        <v>172</v>
      </c>
    </row>
    <row r="7" ht="18" customHeight="1" spans="1:7">
      <c r="A7" s="34" t="s">
        <v>85</v>
      </c>
      <c r="B7" s="34" t="s">
        <v>86</v>
      </c>
      <c r="C7" s="23">
        <v>20441223.27</v>
      </c>
      <c r="D7" s="23">
        <v>14041223.27</v>
      </c>
      <c r="E7" s="23">
        <v>12510156.33</v>
      </c>
      <c r="F7" s="23">
        <v>1531066.94</v>
      </c>
      <c r="G7" s="23">
        <v>6400000</v>
      </c>
    </row>
    <row r="8" ht="18" customHeight="1" spans="1:7">
      <c r="A8" s="116" t="s">
        <v>87</v>
      </c>
      <c r="B8" s="116" t="s">
        <v>88</v>
      </c>
      <c r="C8" s="23">
        <v>20441223.27</v>
      </c>
      <c r="D8" s="23">
        <v>14041223.27</v>
      </c>
      <c r="E8" s="23">
        <v>12510156.33</v>
      </c>
      <c r="F8" s="23">
        <v>1531066.94</v>
      </c>
      <c r="G8" s="23">
        <v>6400000</v>
      </c>
    </row>
    <row r="9" ht="18" customHeight="1" spans="1:7">
      <c r="A9" s="117" t="s">
        <v>89</v>
      </c>
      <c r="B9" s="117" t="s">
        <v>90</v>
      </c>
      <c r="C9" s="23">
        <v>14041223.27</v>
      </c>
      <c r="D9" s="23">
        <v>14041223.27</v>
      </c>
      <c r="E9" s="23">
        <v>12510156.33</v>
      </c>
      <c r="F9" s="23">
        <v>1531066.94</v>
      </c>
      <c r="G9" s="23"/>
    </row>
    <row r="10" ht="18" customHeight="1" spans="1:7">
      <c r="A10" s="117" t="s">
        <v>91</v>
      </c>
      <c r="B10" s="117" t="s">
        <v>92</v>
      </c>
      <c r="C10" s="23">
        <v>5400000</v>
      </c>
      <c r="D10" s="23"/>
      <c r="E10" s="23"/>
      <c r="F10" s="23"/>
      <c r="G10" s="23">
        <v>5400000</v>
      </c>
    </row>
    <row r="11" ht="18" customHeight="1" spans="1:7">
      <c r="A11" s="117" t="s">
        <v>93</v>
      </c>
      <c r="B11" s="117" t="s">
        <v>94</v>
      </c>
      <c r="C11" s="23">
        <v>1000000</v>
      </c>
      <c r="D11" s="23"/>
      <c r="E11" s="23"/>
      <c r="F11" s="23"/>
      <c r="G11" s="23">
        <v>1000000</v>
      </c>
    </row>
    <row r="12" ht="18" customHeight="1" spans="1:7">
      <c r="A12" s="34" t="s">
        <v>95</v>
      </c>
      <c r="B12" s="34" t="s">
        <v>96</v>
      </c>
      <c r="C12" s="23">
        <v>2877350.04</v>
      </c>
      <c r="D12" s="23">
        <v>2877350.04</v>
      </c>
      <c r="E12" s="23">
        <v>2851650.04</v>
      </c>
      <c r="F12" s="23">
        <v>25700</v>
      </c>
      <c r="G12" s="23"/>
    </row>
    <row r="13" ht="18" customHeight="1" spans="1:7">
      <c r="A13" s="116" t="s">
        <v>97</v>
      </c>
      <c r="B13" s="116" t="s">
        <v>98</v>
      </c>
      <c r="C13" s="23">
        <v>2854502.04</v>
      </c>
      <c r="D13" s="23">
        <v>2854502.04</v>
      </c>
      <c r="E13" s="23">
        <v>2828802.04</v>
      </c>
      <c r="F13" s="23">
        <v>25700</v>
      </c>
      <c r="G13" s="23"/>
    </row>
    <row r="14" ht="18" customHeight="1" spans="1:7">
      <c r="A14" s="117" t="s">
        <v>99</v>
      </c>
      <c r="B14" s="117" t="s">
        <v>100</v>
      </c>
      <c r="C14" s="23">
        <v>1068582.2</v>
      </c>
      <c r="D14" s="23">
        <v>1068582.2</v>
      </c>
      <c r="E14" s="23">
        <v>1042882.2</v>
      </c>
      <c r="F14" s="23">
        <v>25700</v>
      </c>
      <c r="G14" s="23"/>
    </row>
    <row r="15" ht="18" customHeight="1" spans="1:7">
      <c r="A15" s="117" t="s">
        <v>101</v>
      </c>
      <c r="B15" s="117" t="s">
        <v>102</v>
      </c>
      <c r="C15" s="23">
        <v>1785919.84</v>
      </c>
      <c r="D15" s="23">
        <v>1785919.84</v>
      </c>
      <c r="E15" s="23">
        <v>1785919.84</v>
      </c>
      <c r="F15" s="23"/>
      <c r="G15" s="23"/>
    </row>
    <row r="16" ht="18" customHeight="1" spans="1:7">
      <c r="A16" s="116" t="s">
        <v>103</v>
      </c>
      <c r="B16" s="116" t="s">
        <v>104</v>
      </c>
      <c r="C16" s="23">
        <v>22848</v>
      </c>
      <c r="D16" s="23">
        <v>22848</v>
      </c>
      <c r="E16" s="23">
        <v>22848</v>
      </c>
      <c r="F16" s="23"/>
      <c r="G16" s="23"/>
    </row>
    <row r="17" ht="18" customHeight="1" spans="1:7">
      <c r="A17" s="117" t="s">
        <v>105</v>
      </c>
      <c r="B17" s="117" t="s">
        <v>106</v>
      </c>
      <c r="C17" s="23">
        <v>22848</v>
      </c>
      <c r="D17" s="23">
        <v>22848</v>
      </c>
      <c r="E17" s="23">
        <v>22848</v>
      </c>
      <c r="F17" s="23"/>
      <c r="G17" s="23"/>
    </row>
    <row r="18" ht="18" customHeight="1" spans="1:7">
      <c r="A18" s="34" t="s">
        <v>107</v>
      </c>
      <c r="B18" s="34" t="s">
        <v>108</v>
      </c>
      <c r="C18" s="23">
        <v>1279093.9</v>
      </c>
      <c r="D18" s="23">
        <v>1279093.9</v>
      </c>
      <c r="E18" s="23">
        <v>1279093.9</v>
      </c>
      <c r="F18" s="23"/>
      <c r="G18" s="23"/>
    </row>
    <row r="19" ht="18" customHeight="1" spans="1:7">
      <c r="A19" s="116" t="s">
        <v>109</v>
      </c>
      <c r="B19" s="116" t="s">
        <v>110</v>
      </c>
      <c r="C19" s="23">
        <v>1279093.9</v>
      </c>
      <c r="D19" s="23">
        <v>1279093.9</v>
      </c>
      <c r="E19" s="23">
        <v>1279093.9</v>
      </c>
      <c r="F19" s="23"/>
      <c r="G19" s="23"/>
    </row>
    <row r="20" ht="18" customHeight="1" spans="1:7">
      <c r="A20" s="117" t="s">
        <v>111</v>
      </c>
      <c r="B20" s="117" t="s">
        <v>112</v>
      </c>
      <c r="C20" s="23">
        <v>703152.27</v>
      </c>
      <c r="D20" s="23">
        <v>703152.27</v>
      </c>
      <c r="E20" s="23">
        <v>703152.27</v>
      </c>
      <c r="F20" s="23"/>
      <c r="G20" s="23"/>
    </row>
    <row r="21" ht="18" customHeight="1" spans="1:7">
      <c r="A21" s="117" t="s">
        <v>113</v>
      </c>
      <c r="B21" s="117" t="s">
        <v>114</v>
      </c>
      <c r="C21" s="23">
        <v>107349.66</v>
      </c>
      <c r="D21" s="23">
        <v>107349.66</v>
      </c>
      <c r="E21" s="23">
        <v>107349.66</v>
      </c>
      <c r="F21" s="23"/>
      <c r="G21" s="23"/>
    </row>
    <row r="22" ht="18" customHeight="1" spans="1:7">
      <c r="A22" s="117" t="s">
        <v>115</v>
      </c>
      <c r="B22" s="117" t="s">
        <v>116</v>
      </c>
      <c r="C22" s="23">
        <v>410099.97</v>
      </c>
      <c r="D22" s="23">
        <v>410099.97</v>
      </c>
      <c r="E22" s="23">
        <v>410099.97</v>
      </c>
      <c r="F22" s="23"/>
      <c r="G22" s="23"/>
    </row>
    <row r="23" ht="18" customHeight="1" spans="1:7">
      <c r="A23" s="117" t="s">
        <v>117</v>
      </c>
      <c r="B23" s="117" t="s">
        <v>118</v>
      </c>
      <c r="C23" s="23">
        <v>58492</v>
      </c>
      <c r="D23" s="23">
        <v>58492</v>
      </c>
      <c r="E23" s="23">
        <v>58492</v>
      </c>
      <c r="F23" s="23"/>
      <c r="G23" s="23"/>
    </row>
    <row r="24" ht="18" customHeight="1" spans="1:7">
      <c r="A24" s="34" t="s">
        <v>119</v>
      </c>
      <c r="B24" s="34" t="s">
        <v>120</v>
      </c>
      <c r="C24" s="23">
        <v>1543103.04</v>
      </c>
      <c r="D24" s="23">
        <v>1543103.04</v>
      </c>
      <c r="E24" s="23">
        <v>1543103.04</v>
      </c>
      <c r="F24" s="23"/>
      <c r="G24" s="23"/>
    </row>
    <row r="25" ht="18" customHeight="1" spans="1:7">
      <c r="A25" s="116" t="s">
        <v>121</v>
      </c>
      <c r="B25" s="116" t="s">
        <v>122</v>
      </c>
      <c r="C25" s="23">
        <v>1543103.04</v>
      </c>
      <c r="D25" s="23">
        <v>1543103.04</v>
      </c>
      <c r="E25" s="23">
        <v>1543103.04</v>
      </c>
      <c r="F25" s="23"/>
      <c r="G25" s="23"/>
    </row>
    <row r="26" ht="18" customHeight="1" spans="1:7">
      <c r="A26" s="117" t="s">
        <v>123</v>
      </c>
      <c r="B26" s="117" t="s">
        <v>124</v>
      </c>
      <c r="C26" s="23">
        <v>1543103.04</v>
      </c>
      <c r="D26" s="23">
        <v>1543103.04</v>
      </c>
      <c r="E26" s="23">
        <v>1543103.04</v>
      </c>
      <c r="F26" s="23"/>
      <c r="G26" s="23"/>
    </row>
    <row r="27" ht="18" customHeight="1" spans="1:7">
      <c r="A27" s="156" t="s">
        <v>125</v>
      </c>
      <c r="B27" s="157" t="s">
        <v>125</v>
      </c>
      <c r="C27" s="23">
        <v>26140770.25</v>
      </c>
      <c r="D27" s="23">
        <v>19740770.25</v>
      </c>
      <c r="E27" s="23">
        <v>18184003.31</v>
      </c>
      <c r="F27" s="23">
        <v>1556766.94</v>
      </c>
      <c r="G27" s="23">
        <v>6400000</v>
      </c>
    </row>
  </sheetData>
  <mergeCells count="7">
    <mergeCell ref="A2:G2"/>
    <mergeCell ref="A3:E3"/>
    <mergeCell ref="A4:B4"/>
    <mergeCell ref="D4:F4"/>
    <mergeCell ref="A27:B27"/>
    <mergeCell ref="C4:C5"/>
    <mergeCell ref="G4:G5"/>
  </mergeCells>
  <printOptions horizontalCentered="1"/>
  <pageMargins left="0.39" right="0.39" top="0.58" bottom="0.58" header="0.5" footer="0.5"/>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1"/>
  <sheetViews>
    <sheetView showZeros="0" workbookViewId="0">
      <selection activeCell="A1" sqref="A1"/>
    </sheetView>
  </sheetViews>
  <sheetFormatPr defaultColWidth="9.14285714285714" defaultRowHeight="14.25" customHeight="1" outlineLevelCol="6"/>
  <cols>
    <col min="1" max="1" width="23.5714285714286" customWidth="1"/>
    <col min="2" max="7" width="22.847619047619" customWidth="1"/>
  </cols>
  <sheetData>
    <row r="1" ht="15" customHeight="1" spans="1:7">
      <c r="A1" s="138"/>
      <c r="B1" s="139"/>
      <c r="C1" s="140"/>
      <c r="D1" s="62"/>
      <c r="G1" s="87" t="s">
        <v>173</v>
      </c>
    </row>
    <row r="2" ht="39" customHeight="1" spans="1:7">
      <c r="A2" s="126" t="str">
        <f>"2025"&amp;"年“三公”经费支出预算表"</f>
        <v>2025年“三公”经费支出预算表</v>
      </c>
      <c r="B2" s="51"/>
      <c r="C2" s="51"/>
      <c r="D2" s="51"/>
      <c r="E2" s="51"/>
      <c r="F2" s="51"/>
      <c r="G2" s="51"/>
    </row>
    <row r="3" ht="18.75" customHeight="1" spans="1:7">
      <c r="A3" s="41" t="str">
        <f>"单位名称："&amp;"临沧市人民政府办公室"</f>
        <v>单位名称：临沧市人民政府办公室</v>
      </c>
      <c r="B3" s="139"/>
      <c r="C3" s="140"/>
      <c r="D3" s="62"/>
      <c r="E3" s="30"/>
      <c r="G3" s="87" t="s">
        <v>174</v>
      </c>
    </row>
    <row r="4" ht="18.75" customHeight="1" spans="1:7">
      <c r="A4" s="10" t="s">
        <v>175</v>
      </c>
      <c r="B4" s="10" t="s">
        <v>176</v>
      </c>
      <c r="C4" s="31" t="s">
        <v>177</v>
      </c>
      <c r="D4" s="12" t="s">
        <v>178</v>
      </c>
      <c r="E4" s="13"/>
      <c r="F4" s="14"/>
      <c r="G4" s="31" t="s">
        <v>179</v>
      </c>
    </row>
    <row r="5" ht="18.75" customHeight="1" spans="1:7">
      <c r="A5" s="17"/>
      <c r="B5" s="141"/>
      <c r="C5" s="33"/>
      <c r="D5" s="64" t="s">
        <v>58</v>
      </c>
      <c r="E5" s="64" t="s">
        <v>180</v>
      </c>
      <c r="F5" s="64" t="s">
        <v>181</v>
      </c>
      <c r="G5" s="33"/>
    </row>
    <row r="6" ht="18.75" customHeight="1" spans="1:7">
      <c r="A6" s="142">
        <v>1</v>
      </c>
      <c r="B6" s="143">
        <v>1</v>
      </c>
      <c r="C6" s="144">
        <v>2</v>
      </c>
      <c r="D6" s="145">
        <v>3</v>
      </c>
      <c r="E6" s="145">
        <v>4</v>
      </c>
      <c r="F6" s="145">
        <v>5</v>
      </c>
      <c r="G6" s="144">
        <v>6</v>
      </c>
    </row>
    <row r="7" ht="18.75" customHeight="1" spans="1:7">
      <c r="A7" s="146" t="s">
        <v>56</v>
      </c>
      <c r="B7" s="147">
        <v>365000</v>
      </c>
      <c r="C7" s="147"/>
      <c r="D7" s="147">
        <v>150000</v>
      </c>
      <c r="E7" s="147"/>
      <c r="F7" s="147">
        <v>150000</v>
      </c>
      <c r="G7" s="147">
        <v>215000</v>
      </c>
    </row>
    <row r="8" ht="18.75" customHeight="1" spans="1:7">
      <c r="A8" s="148" t="s">
        <v>182</v>
      </c>
      <c r="B8" s="147"/>
      <c r="C8" s="147"/>
      <c r="D8" s="147"/>
      <c r="E8" s="147"/>
      <c r="F8" s="147"/>
      <c r="G8" s="147"/>
    </row>
    <row r="9" ht="18.75" customHeight="1" spans="1:7">
      <c r="A9" s="148" t="s">
        <v>183</v>
      </c>
      <c r="B9" s="147">
        <v>365000</v>
      </c>
      <c r="C9" s="147"/>
      <c r="D9" s="147">
        <v>150000</v>
      </c>
      <c r="E9" s="147"/>
      <c r="F9" s="147">
        <v>150000</v>
      </c>
      <c r="G9" s="147">
        <v>215000</v>
      </c>
    </row>
    <row r="10" ht="18.75" customHeight="1" spans="1:7">
      <c r="A10" s="148" t="s">
        <v>184</v>
      </c>
      <c r="B10" s="147"/>
      <c r="C10" s="147"/>
      <c r="D10" s="147"/>
      <c r="E10" s="147"/>
      <c r="F10" s="147"/>
      <c r="G10" s="147"/>
    </row>
    <row r="11" ht="18.75" customHeight="1" spans="1:7">
      <c r="A11" s="148" t="s">
        <v>185</v>
      </c>
      <c r="B11" s="147"/>
      <c r="C11" s="147"/>
      <c r="D11" s="147"/>
      <c r="E11" s="147"/>
      <c r="F11" s="147"/>
      <c r="G11" s="147"/>
    </row>
  </sheetData>
  <mergeCells count="7">
    <mergeCell ref="A2:G2"/>
    <mergeCell ref="A3:D3"/>
    <mergeCell ref="D4:F4"/>
    <mergeCell ref="A4:A6"/>
    <mergeCell ref="B4:B5"/>
    <mergeCell ref="C4:C5"/>
    <mergeCell ref="G4:G5"/>
  </mergeCells>
  <printOptions horizontalCentered="1"/>
  <pageMargins left="0.39" right="0.39" top="0.58" bottom="0.58" header="0.51" footer="0.51"/>
  <pageSetup paperSize="9" fitToHeight="10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53"/>
  <sheetViews>
    <sheetView showZeros="0" workbookViewId="0">
      <selection activeCell="H36" sqref="H36:H42"/>
    </sheetView>
  </sheetViews>
  <sheetFormatPr defaultColWidth="9.14285714285714" defaultRowHeight="14.25" customHeight="1"/>
  <cols>
    <col min="1" max="1" width="32.847619047619" customWidth="1"/>
    <col min="2" max="2" width="25.4285714285714" customWidth="1"/>
    <col min="3" max="3" width="26.5714285714286" customWidth="1"/>
    <col min="4" max="4" width="10.1428571428571" customWidth="1"/>
    <col min="5" max="5" width="28.5904761904762" customWidth="1"/>
    <col min="6" max="6" width="10.2761904761905" customWidth="1"/>
    <col min="7" max="7" width="23" customWidth="1"/>
    <col min="8" max="21" width="19.847619047619" customWidth="1"/>
    <col min="22" max="23" width="20" customWidth="1"/>
  </cols>
  <sheetData>
    <row r="1" ht="15" customHeight="1" spans="2:23">
      <c r="B1" s="124"/>
      <c r="D1" s="125"/>
      <c r="E1" s="125"/>
      <c r="F1" s="125"/>
      <c r="G1" s="125"/>
      <c r="H1" s="67"/>
      <c r="I1" s="67"/>
      <c r="J1" s="67"/>
      <c r="K1" s="67"/>
      <c r="L1" s="67"/>
      <c r="M1" s="67"/>
      <c r="N1" s="30"/>
      <c r="O1" s="30"/>
      <c r="P1" s="30"/>
      <c r="Q1" s="67"/>
      <c r="U1" s="124"/>
      <c r="W1" s="38" t="s">
        <v>186</v>
      </c>
    </row>
    <row r="2" ht="39.75" customHeight="1" spans="1:23">
      <c r="A2" s="126" t="str">
        <f>"2025"&amp;"年部门基本支出预算表"</f>
        <v>2025年部门基本支出预算表</v>
      </c>
      <c r="B2" s="51"/>
      <c r="C2" s="51"/>
      <c r="D2" s="51"/>
      <c r="E2" s="51"/>
      <c r="F2" s="51"/>
      <c r="G2" s="51"/>
      <c r="H2" s="51"/>
      <c r="I2" s="51"/>
      <c r="J2" s="51"/>
      <c r="K2" s="51"/>
      <c r="L2" s="51"/>
      <c r="M2" s="51"/>
      <c r="N2" s="6"/>
      <c r="O2" s="6"/>
      <c r="P2" s="6"/>
      <c r="Q2" s="51"/>
      <c r="R2" s="51"/>
      <c r="S2" s="51"/>
      <c r="T2" s="51"/>
      <c r="U2" s="51"/>
      <c r="V2" s="51"/>
      <c r="W2" s="51"/>
    </row>
    <row r="3" ht="18.75" customHeight="1" spans="1:23">
      <c r="A3" s="7" t="str">
        <f>"单位名称："&amp;"临沧市人民政府办公室"</f>
        <v>单位名称：临沧市人民政府办公室</v>
      </c>
      <c r="B3" s="127"/>
      <c r="C3" s="127"/>
      <c r="D3" s="127"/>
      <c r="E3" s="127"/>
      <c r="F3" s="127"/>
      <c r="G3" s="127"/>
      <c r="H3" s="71"/>
      <c r="I3" s="71"/>
      <c r="J3" s="71"/>
      <c r="K3" s="71"/>
      <c r="L3" s="71"/>
      <c r="M3" s="71"/>
      <c r="N3" s="93"/>
      <c r="O3" s="93"/>
      <c r="P3" s="93"/>
      <c r="Q3" s="71"/>
      <c r="U3" s="124"/>
      <c r="W3" s="38" t="s">
        <v>174</v>
      </c>
    </row>
    <row r="4" ht="18" customHeight="1" spans="1:23">
      <c r="A4" s="10" t="s">
        <v>187</v>
      </c>
      <c r="B4" s="10" t="s">
        <v>188</v>
      </c>
      <c r="C4" s="10" t="s">
        <v>189</v>
      </c>
      <c r="D4" s="10" t="s">
        <v>190</v>
      </c>
      <c r="E4" s="10" t="s">
        <v>191</v>
      </c>
      <c r="F4" s="10" t="s">
        <v>192</v>
      </c>
      <c r="G4" s="10" t="s">
        <v>193</v>
      </c>
      <c r="H4" s="128" t="s">
        <v>194</v>
      </c>
      <c r="I4" s="66" t="s">
        <v>194</v>
      </c>
      <c r="J4" s="66"/>
      <c r="K4" s="66"/>
      <c r="L4" s="66"/>
      <c r="M4" s="66"/>
      <c r="N4" s="13"/>
      <c r="O4" s="13"/>
      <c r="P4" s="13"/>
      <c r="Q4" s="74" t="s">
        <v>62</v>
      </c>
      <c r="R4" s="66" t="s">
        <v>79</v>
      </c>
      <c r="S4" s="66"/>
      <c r="T4" s="66"/>
      <c r="U4" s="66"/>
      <c r="V4" s="66"/>
      <c r="W4" s="135"/>
    </row>
    <row r="5" ht="18" customHeight="1" spans="1:23">
      <c r="A5" s="15"/>
      <c r="B5" s="123"/>
      <c r="C5" s="15"/>
      <c r="D5" s="15"/>
      <c r="E5" s="15"/>
      <c r="F5" s="15"/>
      <c r="G5" s="15"/>
      <c r="H5" s="105" t="s">
        <v>195</v>
      </c>
      <c r="I5" s="128" t="s">
        <v>59</v>
      </c>
      <c r="J5" s="66"/>
      <c r="K5" s="66"/>
      <c r="L5" s="66"/>
      <c r="M5" s="135"/>
      <c r="N5" s="12" t="s">
        <v>196</v>
      </c>
      <c r="O5" s="13"/>
      <c r="P5" s="14"/>
      <c r="Q5" s="10" t="s">
        <v>62</v>
      </c>
      <c r="R5" s="128" t="s">
        <v>79</v>
      </c>
      <c r="S5" s="74" t="s">
        <v>65</v>
      </c>
      <c r="T5" s="66" t="s">
        <v>79</v>
      </c>
      <c r="U5" s="74" t="s">
        <v>67</v>
      </c>
      <c r="V5" s="74" t="s">
        <v>68</v>
      </c>
      <c r="W5" s="137" t="s">
        <v>69</v>
      </c>
    </row>
    <row r="6" ht="18.75" customHeight="1" spans="1:23">
      <c r="A6" s="32"/>
      <c r="B6" s="32"/>
      <c r="C6" s="32"/>
      <c r="D6" s="32"/>
      <c r="E6" s="32"/>
      <c r="F6" s="32"/>
      <c r="G6" s="32"/>
      <c r="H6" s="32"/>
      <c r="I6" s="136" t="s">
        <v>197</v>
      </c>
      <c r="J6" s="10" t="s">
        <v>198</v>
      </c>
      <c r="K6" s="10" t="s">
        <v>199</v>
      </c>
      <c r="L6" s="10" t="s">
        <v>200</v>
      </c>
      <c r="M6" s="10" t="s">
        <v>201</v>
      </c>
      <c r="N6" s="10" t="s">
        <v>59</v>
      </c>
      <c r="O6" s="10" t="s">
        <v>60</v>
      </c>
      <c r="P6" s="10" t="s">
        <v>61</v>
      </c>
      <c r="Q6" s="32"/>
      <c r="R6" s="10" t="s">
        <v>58</v>
      </c>
      <c r="S6" s="10" t="s">
        <v>65</v>
      </c>
      <c r="T6" s="10" t="s">
        <v>202</v>
      </c>
      <c r="U6" s="10" t="s">
        <v>67</v>
      </c>
      <c r="V6" s="10" t="s">
        <v>68</v>
      </c>
      <c r="W6" s="10" t="s">
        <v>69</v>
      </c>
    </row>
    <row r="7" ht="37.5" customHeight="1" spans="1:23">
      <c r="A7" s="108"/>
      <c r="B7" s="108"/>
      <c r="C7" s="108"/>
      <c r="D7" s="108"/>
      <c r="E7" s="108"/>
      <c r="F7" s="108"/>
      <c r="G7" s="108"/>
      <c r="H7" s="108"/>
      <c r="I7" s="92"/>
      <c r="J7" s="17" t="s">
        <v>203</v>
      </c>
      <c r="K7" s="17" t="s">
        <v>199</v>
      </c>
      <c r="L7" s="17" t="s">
        <v>200</v>
      </c>
      <c r="M7" s="17" t="s">
        <v>201</v>
      </c>
      <c r="N7" s="17" t="s">
        <v>199</v>
      </c>
      <c r="O7" s="17" t="s">
        <v>200</v>
      </c>
      <c r="P7" s="17" t="s">
        <v>201</v>
      </c>
      <c r="Q7" s="17" t="s">
        <v>62</v>
      </c>
      <c r="R7" s="17" t="s">
        <v>58</v>
      </c>
      <c r="S7" s="17" t="s">
        <v>65</v>
      </c>
      <c r="T7" s="17" t="s">
        <v>202</v>
      </c>
      <c r="U7" s="17" t="s">
        <v>67</v>
      </c>
      <c r="V7" s="17" t="s">
        <v>68</v>
      </c>
      <c r="W7" s="17" t="s">
        <v>69</v>
      </c>
    </row>
    <row r="8" ht="19.5" customHeight="1" spans="1:23">
      <c r="A8" s="129">
        <v>1</v>
      </c>
      <c r="B8" s="129">
        <v>2</v>
      </c>
      <c r="C8" s="129">
        <v>3</v>
      </c>
      <c r="D8" s="129">
        <v>4</v>
      </c>
      <c r="E8" s="129">
        <v>5</v>
      </c>
      <c r="F8" s="129">
        <v>6</v>
      </c>
      <c r="G8" s="129">
        <v>7</v>
      </c>
      <c r="H8" s="129">
        <v>8</v>
      </c>
      <c r="I8" s="129">
        <v>9</v>
      </c>
      <c r="J8" s="129">
        <v>10</v>
      </c>
      <c r="K8" s="129">
        <v>11</v>
      </c>
      <c r="L8" s="129">
        <v>12</v>
      </c>
      <c r="M8" s="129">
        <v>13</v>
      </c>
      <c r="N8" s="129">
        <v>14</v>
      </c>
      <c r="O8" s="129">
        <v>15</v>
      </c>
      <c r="P8" s="129">
        <v>16</v>
      </c>
      <c r="Q8" s="129">
        <v>17</v>
      </c>
      <c r="R8" s="129">
        <v>18</v>
      </c>
      <c r="S8" s="129">
        <v>19</v>
      </c>
      <c r="T8" s="129">
        <v>20</v>
      </c>
      <c r="U8" s="129">
        <v>21</v>
      </c>
      <c r="V8" s="129">
        <v>22</v>
      </c>
      <c r="W8" s="129">
        <v>23</v>
      </c>
    </row>
    <row r="9" ht="21" customHeight="1" spans="1:23">
      <c r="A9" s="130" t="s">
        <v>71</v>
      </c>
      <c r="B9" s="130"/>
      <c r="C9" s="130"/>
      <c r="D9" s="130"/>
      <c r="E9" s="130"/>
      <c r="F9" s="130"/>
      <c r="G9" s="130"/>
      <c r="H9" s="23">
        <v>19740770.25</v>
      </c>
      <c r="I9" s="23">
        <v>19740770.25</v>
      </c>
      <c r="J9" s="23"/>
      <c r="K9" s="23"/>
      <c r="L9" s="23">
        <v>19740770.25</v>
      </c>
      <c r="M9" s="23"/>
      <c r="N9" s="23"/>
      <c r="O9" s="23"/>
      <c r="P9" s="23"/>
      <c r="Q9" s="23"/>
      <c r="R9" s="23"/>
      <c r="S9" s="23"/>
      <c r="T9" s="23"/>
      <c r="U9" s="23"/>
      <c r="V9" s="23"/>
      <c r="W9" s="23"/>
    </row>
    <row r="10" ht="21" customHeight="1" spans="1:23">
      <c r="A10" s="131" t="s">
        <v>71</v>
      </c>
      <c r="B10" s="21"/>
      <c r="C10" s="21"/>
      <c r="D10" s="21"/>
      <c r="E10" s="21"/>
      <c r="F10" s="21"/>
      <c r="G10" s="21"/>
      <c r="H10" s="23">
        <v>19740770.25</v>
      </c>
      <c r="I10" s="23">
        <v>19740770.25</v>
      </c>
      <c r="J10" s="23"/>
      <c r="K10" s="23"/>
      <c r="L10" s="23">
        <v>19740770.25</v>
      </c>
      <c r="M10" s="23"/>
      <c r="N10" s="23"/>
      <c r="O10" s="23"/>
      <c r="P10" s="23"/>
      <c r="Q10" s="23"/>
      <c r="R10" s="23"/>
      <c r="S10" s="23"/>
      <c r="T10" s="23"/>
      <c r="U10" s="23"/>
      <c r="V10" s="23"/>
      <c r="W10" s="23"/>
    </row>
    <row r="11" ht="21" customHeight="1" spans="1:23">
      <c r="A11" s="131" t="s">
        <v>71</v>
      </c>
      <c r="B11" s="21" t="s">
        <v>204</v>
      </c>
      <c r="C11" s="21" t="s">
        <v>205</v>
      </c>
      <c r="D11" s="21" t="s">
        <v>89</v>
      </c>
      <c r="E11" s="21" t="s">
        <v>90</v>
      </c>
      <c r="F11" s="21" t="s">
        <v>206</v>
      </c>
      <c r="G11" s="21" t="s">
        <v>207</v>
      </c>
      <c r="H11" s="23">
        <v>646884</v>
      </c>
      <c r="I11" s="23">
        <v>646884</v>
      </c>
      <c r="J11" s="23"/>
      <c r="K11" s="23"/>
      <c r="L11" s="23">
        <v>646884</v>
      </c>
      <c r="M11" s="23"/>
      <c r="N11" s="23"/>
      <c r="O11" s="23"/>
      <c r="P11" s="23"/>
      <c r="Q11" s="23"/>
      <c r="R11" s="23"/>
      <c r="S11" s="23"/>
      <c r="T11" s="23"/>
      <c r="U11" s="23"/>
      <c r="V11" s="23"/>
      <c r="W11" s="23"/>
    </row>
    <row r="12" ht="21" customHeight="1" spans="1:23">
      <c r="A12" s="131" t="s">
        <v>71</v>
      </c>
      <c r="B12" s="21" t="s">
        <v>208</v>
      </c>
      <c r="C12" s="21" t="s">
        <v>209</v>
      </c>
      <c r="D12" s="21" t="s">
        <v>89</v>
      </c>
      <c r="E12" s="21" t="s">
        <v>90</v>
      </c>
      <c r="F12" s="21" t="s">
        <v>206</v>
      </c>
      <c r="G12" s="21" t="s">
        <v>207</v>
      </c>
      <c r="H12" s="23">
        <v>3907200</v>
      </c>
      <c r="I12" s="23">
        <v>3907200</v>
      </c>
      <c r="J12" s="23"/>
      <c r="K12" s="23"/>
      <c r="L12" s="23">
        <v>3907200</v>
      </c>
      <c r="M12" s="23"/>
      <c r="N12" s="23"/>
      <c r="O12" s="23"/>
      <c r="P12" s="23"/>
      <c r="Q12" s="23"/>
      <c r="R12" s="23"/>
      <c r="S12" s="23"/>
      <c r="T12" s="23"/>
      <c r="U12" s="23"/>
      <c r="V12" s="23"/>
      <c r="W12" s="23"/>
    </row>
    <row r="13" ht="21" customHeight="1" spans="1:23">
      <c r="A13" s="131" t="s">
        <v>71</v>
      </c>
      <c r="B13" s="21" t="s">
        <v>204</v>
      </c>
      <c r="C13" s="21" t="s">
        <v>205</v>
      </c>
      <c r="D13" s="21" t="s">
        <v>89</v>
      </c>
      <c r="E13" s="21" t="s">
        <v>90</v>
      </c>
      <c r="F13" s="21" t="s">
        <v>210</v>
      </c>
      <c r="G13" s="21" t="s">
        <v>211</v>
      </c>
      <c r="H13" s="23">
        <v>54780</v>
      </c>
      <c r="I13" s="23">
        <v>54780</v>
      </c>
      <c r="J13" s="23"/>
      <c r="K13" s="23"/>
      <c r="L13" s="23">
        <v>54780</v>
      </c>
      <c r="M13" s="23"/>
      <c r="N13" s="23"/>
      <c r="O13" s="23"/>
      <c r="P13" s="23"/>
      <c r="Q13" s="23"/>
      <c r="R13" s="23"/>
      <c r="S13" s="23"/>
      <c r="T13" s="23"/>
      <c r="U13" s="23"/>
      <c r="V13" s="23"/>
      <c r="W13" s="23"/>
    </row>
    <row r="14" ht="21" customHeight="1" spans="1:23">
      <c r="A14" s="131" t="s">
        <v>71</v>
      </c>
      <c r="B14" s="21" t="s">
        <v>208</v>
      </c>
      <c r="C14" s="21" t="s">
        <v>209</v>
      </c>
      <c r="D14" s="21" t="s">
        <v>89</v>
      </c>
      <c r="E14" s="21" t="s">
        <v>90</v>
      </c>
      <c r="F14" s="21" t="s">
        <v>210</v>
      </c>
      <c r="G14" s="21" t="s">
        <v>211</v>
      </c>
      <c r="H14" s="23">
        <v>4699932</v>
      </c>
      <c r="I14" s="23">
        <v>4699932</v>
      </c>
      <c r="J14" s="23"/>
      <c r="K14" s="23"/>
      <c r="L14" s="23">
        <v>4699932</v>
      </c>
      <c r="M14" s="23"/>
      <c r="N14" s="23"/>
      <c r="O14" s="23"/>
      <c r="P14" s="23"/>
      <c r="Q14" s="23"/>
      <c r="R14" s="23"/>
      <c r="S14" s="23"/>
      <c r="T14" s="23"/>
      <c r="U14" s="23"/>
      <c r="V14" s="23"/>
      <c r="W14" s="23"/>
    </row>
    <row r="15" ht="21" customHeight="1" spans="1:23">
      <c r="A15" s="131" t="s">
        <v>71</v>
      </c>
      <c r="B15" s="21" t="s">
        <v>208</v>
      </c>
      <c r="C15" s="21" t="s">
        <v>209</v>
      </c>
      <c r="D15" s="21" t="s">
        <v>89</v>
      </c>
      <c r="E15" s="21" t="s">
        <v>90</v>
      </c>
      <c r="F15" s="21" t="s">
        <v>212</v>
      </c>
      <c r="G15" s="21" t="s">
        <v>213</v>
      </c>
      <c r="H15" s="23">
        <v>325600</v>
      </c>
      <c r="I15" s="23">
        <v>325600</v>
      </c>
      <c r="J15" s="23"/>
      <c r="K15" s="23"/>
      <c r="L15" s="23">
        <v>325600</v>
      </c>
      <c r="M15" s="23"/>
      <c r="N15" s="23"/>
      <c r="O15" s="23"/>
      <c r="P15" s="23"/>
      <c r="Q15" s="23"/>
      <c r="R15" s="23"/>
      <c r="S15" s="23"/>
      <c r="T15" s="23"/>
      <c r="U15" s="23"/>
      <c r="V15" s="23"/>
      <c r="W15" s="23"/>
    </row>
    <row r="16" ht="21" customHeight="1" spans="1:23">
      <c r="A16" s="131" t="s">
        <v>71</v>
      </c>
      <c r="B16" s="21" t="s">
        <v>214</v>
      </c>
      <c r="C16" s="21" t="s">
        <v>215</v>
      </c>
      <c r="D16" s="21" t="s">
        <v>89</v>
      </c>
      <c r="E16" s="21" t="s">
        <v>90</v>
      </c>
      <c r="F16" s="21" t="s">
        <v>212</v>
      </c>
      <c r="G16" s="21" t="s">
        <v>213</v>
      </c>
      <c r="H16" s="23">
        <v>1750800</v>
      </c>
      <c r="I16" s="23">
        <v>1750800</v>
      </c>
      <c r="J16" s="23"/>
      <c r="K16" s="23"/>
      <c r="L16" s="23">
        <v>1750800</v>
      </c>
      <c r="M16" s="23"/>
      <c r="N16" s="23"/>
      <c r="O16" s="23"/>
      <c r="P16" s="23"/>
      <c r="Q16" s="23"/>
      <c r="R16" s="23"/>
      <c r="S16" s="23"/>
      <c r="T16" s="23"/>
      <c r="U16" s="23"/>
      <c r="V16" s="23"/>
      <c r="W16" s="23"/>
    </row>
    <row r="17" ht="21" customHeight="1" spans="1:23">
      <c r="A17" s="131" t="s">
        <v>71</v>
      </c>
      <c r="B17" s="21" t="s">
        <v>204</v>
      </c>
      <c r="C17" s="21" t="s">
        <v>205</v>
      </c>
      <c r="D17" s="21" t="s">
        <v>89</v>
      </c>
      <c r="E17" s="21" t="s">
        <v>90</v>
      </c>
      <c r="F17" s="21" t="s">
        <v>216</v>
      </c>
      <c r="G17" s="21" t="s">
        <v>217</v>
      </c>
      <c r="H17" s="23">
        <v>204060</v>
      </c>
      <c r="I17" s="23">
        <v>204060</v>
      </c>
      <c r="J17" s="23"/>
      <c r="K17" s="23"/>
      <c r="L17" s="23">
        <v>204060</v>
      </c>
      <c r="M17" s="23"/>
      <c r="N17" s="23"/>
      <c r="O17" s="23"/>
      <c r="P17" s="23"/>
      <c r="Q17" s="23"/>
      <c r="R17" s="23"/>
      <c r="S17" s="23"/>
      <c r="T17" s="23"/>
      <c r="U17" s="23"/>
      <c r="V17" s="23"/>
      <c r="W17" s="23"/>
    </row>
    <row r="18" ht="21" customHeight="1" spans="1:23">
      <c r="A18" s="131" t="s">
        <v>71</v>
      </c>
      <c r="B18" s="21" t="s">
        <v>204</v>
      </c>
      <c r="C18" s="21" t="s">
        <v>205</v>
      </c>
      <c r="D18" s="21" t="s">
        <v>89</v>
      </c>
      <c r="E18" s="21" t="s">
        <v>90</v>
      </c>
      <c r="F18" s="21" t="s">
        <v>216</v>
      </c>
      <c r="G18" s="21" t="s">
        <v>217</v>
      </c>
      <c r="H18" s="23">
        <v>310956</v>
      </c>
      <c r="I18" s="23">
        <v>310956</v>
      </c>
      <c r="J18" s="23"/>
      <c r="K18" s="23"/>
      <c r="L18" s="23">
        <v>310956</v>
      </c>
      <c r="M18" s="23"/>
      <c r="N18" s="23"/>
      <c r="O18" s="23"/>
      <c r="P18" s="23"/>
      <c r="Q18" s="23"/>
      <c r="R18" s="23"/>
      <c r="S18" s="23"/>
      <c r="T18" s="23"/>
      <c r="U18" s="23"/>
      <c r="V18" s="23"/>
      <c r="W18" s="23"/>
    </row>
    <row r="19" ht="21" customHeight="1" spans="1:23">
      <c r="A19" s="131" t="s">
        <v>71</v>
      </c>
      <c r="B19" s="21" t="s">
        <v>204</v>
      </c>
      <c r="C19" s="21" t="s">
        <v>205</v>
      </c>
      <c r="D19" s="21" t="s">
        <v>89</v>
      </c>
      <c r="E19" s="21" t="s">
        <v>90</v>
      </c>
      <c r="F19" s="21" t="s">
        <v>216</v>
      </c>
      <c r="G19" s="21" t="s">
        <v>217</v>
      </c>
      <c r="H19" s="23">
        <v>241380</v>
      </c>
      <c r="I19" s="23">
        <v>241380</v>
      </c>
      <c r="J19" s="23"/>
      <c r="K19" s="23"/>
      <c r="L19" s="23">
        <v>241380</v>
      </c>
      <c r="M19" s="23"/>
      <c r="N19" s="23"/>
      <c r="O19" s="23"/>
      <c r="P19" s="23"/>
      <c r="Q19" s="23"/>
      <c r="R19" s="23"/>
      <c r="S19" s="23"/>
      <c r="T19" s="23"/>
      <c r="U19" s="23"/>
      <c r="V19" s="23"/>
      <c r="W19" s="23"/>
    </row>
    <row r="20" ht="21" customHeight="1" spans="1:23">
      <c r="A20" s="131" t="s">
        <v>71</v>
      </c>
      <c r="B20" s="21" t="s">
        <v>218</v>
      </c>
      <c r="C20" s="21" t="s">
        <v>219</v>
      </c>
      <c r="D20" s="21" t="s">
        <v>89</v>
      </c>
      <c r="E20" s="21" t="s">
        <v>90</v>
      </c>
      <c r="F20" s="21" t="s">
        <v>216</v>
      </c>
      <c r="G20" s="21" t="s">
        <v>217</v>
      </c>
      <c r="H20" s="23">
        <v>342000</v>
      </c>
      <c r="I20" s="23">
        <v>342000</v>
      </c>
      <c r="J20" s="23"/>
      <c r="K20" s="23"/>
      <c r="L20" s="23">
        <v>342000</v>
      </c>
      <c r="M20" s="23"/>
      <c r="N20" s="23"/>
      <c r="O20" s="23"/>
      <c r="P20" s="23"/>
      <c r="Q20" s="23"/>
      <c r="R20" s="23"/>
      <c r="S20" s="23"/>
      <c r="T20" s="23"/>
      <c r="U20" s="23"/>
      <c r="V20" s="23"/>
      <c r="W20" s="23"/>
    </row>
    <row r="21" ht="21" customHeight="1" spans="1:23">
      <c r="A21" s="131" t="s">
        <v>71</v>
      </c>
      <c r="B21" s="21" t="s">
        <v>220</v>
      </c>
      <c r="C21" s="21" t="s">
        <v>221</v>
      </c>
      <c r="D21" s="21" t="s">
        <v>101</v>
      </c>
      <c r="E21" s="21" t="s">
        <v>102</v>
      </c>
      <c r="F21" s="21" t="s">
        <v>222</v>
      </c>
      <c r="G21" s="21" t="s">
        <v>223</v>
      </c>
      <c r="H21" s="23">
        <v>1785919.84</v>
      </c>
      <c r="I21" s="23">
        <v>1785919.84</v>
      </c>
      <c r="J21" s="23"/>
      <c r="K21" s="23"/>
      <c r="L21" s="23">
        <v>1785919.84</v>
      </c>
      <c r="M21" s="23"/>
      <c r="N21" s="23"/>
      <c r="O21" s="23"/>
      <c r="P21" s="23"/>
      <c r="Q21" s="23"/>
      <c r="R21" s="23"/>
      <c r="S21" s="23"/>
      <c r="T21" s="23"/>
      <c r="U21" s="23"/>
      <c r="V21" s="23"/>
      <c r="W21" s="23"/>
    </row>
    <row r="22" ht="21" customHeight="1" spans="1:23">
      <c r="A22" s="131" t="s">
        <v>71</v>
      </c>
      <c r="B22" s="21" t="s">
        <v>220</v>
      </c>
      <c r="C22" s="21" t="s">
        <v>221</v>
      </c>
      <c r="D22" s="21" t="s">
        <v>101</v>
      </c>
      <c r="E22" s="21" t="s">
        <v>102</v>
      </c>
      <c r="F22" s="21" t="s">
        <v>222</v>
      </c>
      <c r="G22" s="21" t="s">
        <v>223</v>
      </c>
      <c r="H22" s="23"/>
      <c r="I22" s="23"/>
      <c r="J22" s="23"/>
      <c r="K22" s="23"/>
      <c r="L22" s="23"/>
      <c r="M22" s="23"/>
      <c r="N22" s="23"/>
      <c r="O22" s="23"/>
      <c r="P22" s="23"/>
      <c r="Q22" s="23"/>
      <c r="R22" s="23"/>
      <c r="S22" s="23"/>
      <c r="T22" s="23"/>
      <c r="U22" s="23"/>
      <c r="V22" s="23"/>
      <c r="W22" s="23"/>
    </row>
    <row r="23" ht="21" customHeight="1" spans="1:23">
      <c r="A23" s="131" t="s">
        <v>71</v>
      </c>
      <c r="B23" s="21" t="s">
        <v>220</v>
      </c>
      <c r="C23" s="21" t="s">
        <v>221</v>
      </c>
      <c r="D23" s="21" t="s">
        <v>224</v>
      </c>
      <c r="E23" s="21" t="s">
        <v>225</v>
      </c>
      <c r="F23" s="21" t="s">
        <v>226</v>
      </c>
      <c r="G23" s="21" t="s">
        <v>227</v>
      </c>
      <c r="H23" s="23"/>
      <c r="I23" s="23"/>
      <c r="J23" s="23"/>
      <c r="K23" s="23"/>
      <c r="L23" s="23"/>
      <c r="M23" s="23"/>
      <c r="N23" s="23"/>
      <c r="O23" s="23"/>
      <c r="P23" s="23"/>
      <c r="Q23" s="23"/>
      <c r="R23" s="23"/>
      <c r="S23" s="23"/>
      <c r="T23" s="23"/>
      <c r="U23" s="23"/>
      <c r="V23" s="23"/>
      <c r="W23" s="23"/>
    </row>
    <row r="24" ht="21" customHeight="1" spans="1:23">
      <c r="A24" s="131" t="s">
        <v>71</v>
      </c>
      <c r="B24" s="21" t="s">
        <v>220</v>
      </c>
      <c r="C24" s="21" t="s">
        <v>221</v>
      </c>
      <c r="D24" s="21" t="s">
        <v>111</v>
      </c>
      <c r="E24" s="21" t="s">
        <v>112</v>
      </c>
      <c r="F24" s="21" t="s">
        <v>228</v>
      </c>
      <c r="G24" s="21" t="s">
        <v>229</v>
      </c>
      <c r="H24" s="23">
        <v>685152.27</v>
      </c>
      <c r="I24" s="23">
        <v>685152.27</v>
      </c>
      <c r="J24" s="23"/>
      <c r="K24" s="23"/>
      <c r="L24" s="23">
        <v>685152.27</v>
      </c>
      <c r="M24" s="23"/>
      <c r="N24" s="23"/>
      <c r="O24" s="23"/>
      <c r="P24" s="23"/>
      <c r="Q24" s="23"/>
      <c r="R24" s="23"/>
      <c r="S24" s="23"/>
      <c r="T24" s="23"/>
      <c r="U24" s="23"/>
      <c r="V24" s="23"/>
      <c r="W24" s="23"/>
    </row>
    <row r="25" ht="21" customHeight="1" spans="1:23">
      <c r="A25" s="131" t="s">
        <v>71</v>
      </c>
      <c r="B25" s="21" t="s">
        <v>220</v>
      </c>
      <c r="C25" s="21" t="s">
        <v>221</v>
      </c>
      <c r="D25" s="21" t="s">
        <v>113</v>
      </c>
      <c r="E25" s="21" t="s">
        <v>114</v>
      </c>
      <c r="F25" s="21" t="s">
        <v>228</v>
      </c>
      <c r="G25" s="21" t="s">
        <v>229</v>
      </c>
      <c r="H25" s="23"/>
      <c r="I25" s="23"/>
      <c r="J25" s="23"/>
      <c r="K25" s="23"/>
      <c r="L25" s="23"/>
      <c r="M25" s="23"/>
      <c r="N25" s="23"/>
      <c r="O25" s="23"/>
      <c r="P25" s="23"/>
      <c r="Q25" s="23"/>
      <c r="R25" s="23"/>
      <c r="S25" s="23"/>
      <c r="T25" s="23"/>
      <c r="U25" s="23"/>
      <c r="V25" s="23"/>
      <c r="W25" s="23"/>
    </row>
    <row r="26" ht="21" customHeight="1" spans="1:23">
      <c r="A26" s="131" t="s">
        <v>71</v>
      </c>
      <c r="B26" s="21" t="s">
        <v>220</v>
      </c>
      <c r="C26" s="21" t="s">
        <v>221</v>
      </c>
      <c r="D26" s="21" t="s">
        <v>113</v>
      </c>
      <c r="E26" s="21" t="s">
        <v>114</v>
      </c>
      <c r="F26" s="21" t="s">
        <v>228</v>
      </c>
      <c r="G26" s="21" t="s">
        <v>229</v>
      </c>
      <c r="H26" s="23">
        <v>107349.66</v>
      </c>
      <c r="I26" s="23">
        <v>107349.66</v>
      </c>
      <c r="J26" s="23"/>
      <c r="K26" s="23"/>
      <c r="L26" s="23">
        <v>107349.66</v>
      </c>
      <c r="M26" s="23"/>
      <c r="N26" s="23"/>
      <c r="O26" s="23"/>
      <c r="P26" s="23"/>
      <c r="Q26" s="23"/>
      <c r="R26" s="23"/>
      <c r="S26" s="23"/>
      <c r="T26" s="23"/>
      <c r="U26" s="23"/>
      <c r="V26" s="23"/>
      <c r="W26" s="23"/>
    </row>
    <row r="27" ht="21" customHeight="1" spans="1:23">
      <c r="A27" s="131" t="s">
        <v>71</v>
      </c>
      <c r="B27" s="21" t="s">
        <v>220</v>
      </c>
      <c r="C27" s="21" t="s">
        <v>221</v>
      </c>
      <c r="D27" s="21" t="s">
        <v>115</v>
      </c>
      <c r="E27" s="21" t="s">
        <v>116</v>
      </c>
      <c r="F27" s="21" t="s">
        <v>230</v>
      </c>
      <c r="G27" s="21" t="s">
        <v>231</v>
      </c>
      <c r="H27" s="23">
        <v>410099.97</v>
      </c>
      <c r="I27" s="23">
        <v>410099.97</v>
      </c>
      <c r="J27" s="23"/>
      <c r="K27" s="23"/>
      <c r="L27" s="23">
        <v>410099.97</v>
      </c>
      <c r="M27" s="23"/>
      <c r="N27" s="23"/>
      <c r="O27" s="23"/>
      <c r="P27" s="23"/>
      <c r="Q27" s="23"/>
      <c r="R27" s="23"/>
      <c r="S27" s="23"/>
      <c r="T27" s="23"/>
      <c r="U27" s="23"/>
      <c r="V27" s="23"/>
      <c r="W27" s="23"/>
    </row>
    <row r="28" ht="21" customHeight="1" spans="1:23">
      <c r="A28" s="131" t="s">
        <v>71</v>
      </c>
      <c r="B28" s="21" t="s">
        <v>220</v>
      </c>
      <c r="C28" s="21" t="s">
        <v>221</v>
      </c>
      <c r="D28" s="21" t="s">
        <v>115</v>
      </c>
      <c r="E28" s="21" t="s">
        <v>116</v>
      </c>
      <c r="F28" s="21" t="s">
        <v>230</v>
      </c>
      <c r="G28" s="21" t="s">
        <v>231</v>
      </c>
      <c r="H28" s="23"/>
      <c r="I28" s="23"/>
      <c r="J28" s="23"/>
      <c r="K28" s="23"/>
      <c r="L28" s="23"/>
      <c r="M28" s="23"/>
      <c r="N28" s="23"/>
      <c r="O28" s="23"/>
      <c r="P28" s="23"/>
      <c r="Q28" s="23"/>
      <c r="R28" s="23"/>
      <c r="S28" s="23"/>
      <c r="T28" s="23"/>
      <c r="U28" s="23"/>
      <c r="V28" s="23"/>
      <c r="W28" s="23"/>
    </row>
    <row r="29" ht="21" customHeight="1" spans="1:23">
      <c r="A29" s="131" t="s">
        <v>71</v>
      </c>
      <c r="B29" s="21" t="s">
        <v>220</v>
      </c>
      <c r="C29" s="21" t="s">
        <v>221</v>
      </c>
      <c r="D29" s="21" t="s">
        <v>117</v>
      </c>
      <c r="E29" s="21" t="s">
        <v>118</v>
      </c>
      <c r="F29" s="21" t="s">
        <v>232</v>
      </c>
      <c r="G29" s="21" t="s">
        <v>233</v>
      </c>
      <c r="H29" s="23">
        <v>22324</v>
      </c>
      <c r="I29" s="23">
        <v>22324</v>
      </c>
      <c r="J29" s="23"/>
      <c r="K29" s="23"/>
      <c r="L29" s="23">
        <v>22324</v>
      </c>
      <c r="M29" s="23"/>
      <c r="N29" s="23"/>
      <c r="O29" s="23"/>
      <c r="P29" s="23"/>
      <c r="Q29" s="23"/>
      <c r="R29" s="23"/>
      <c r="S29" s="23"/>
      <c r="T29" s="23"/>
      <c r="U29" s="23"/>
      <c r="V29" s="23"/>
      <c r="W29" s="23"/>
    </row>
    <row r="30" ht="21" customHeight="1" spans="1:23">
      <c r="A30" s="131" t="s">
        <v>71</v>
      </c>
      <c r="B30" s="21" t="s">
        <v>220</v>
      </c>
      <c r="C30" s="21" t="s">
        <v>221</v>
      </c>
      <c r="D30" s="21" t="s">
        <v>117</v>
      </c>
      <c r="E30" s="21" t="s">
        <v>118</v>
      </c>
      <c r="F30" s="21" t="s">
        <v>232</v>
      </c>
      <c r="G30" s="21" t="s">
        <v>233</v>
      </c>
      <c r="H30" s="23"/>
      <c r="I30" s="23"/>
      <c r="J30" s="23"/>
      <c r="K30" s="23"/>
      <c r="L30" s="23"/>
      <c r="M30" s="23"/>
      <c r="N30" s="23"/>
      <c r="O30" s="23"/>
      <c r="P30" s="23"/>
      <c r="Q30" s="23"/>
      <c r="R30" s="23"/>
      <c r="S30" s="23"/>
      <c r="T30" s="23"/>
      <c r="U30" s="23"/>
      <c r="V30" s="23"/>
      <c r="W30" s="23"/>
    </row>
    <row r="31" ht="21" customHeight="1" spans="1:23">
      <c r="A31" s="131" t="s">
        <v>71</v>
      </c>
      <c r="B31" s="21" t="s">
        <v>220</v>
      </c>
      <c r="C31" s="21" t="s">
        <v>221</v>
      </c>
      <c r="D31" s="21" t="s">
        <v>117</v>
      </c>
      <c r="E31" s="21" t="s">
        <v>118</v>
      </c>
      <c r="F31" s="21" t="s">
        <v>232</v>
      </c>
      <c r="G31" s="21" t="s">
        <v>233</v>
      </c>
      <c r="H31" s="23"/>
      <c r="I31" s="23"/>
      <c r="J31" s="23"/>
      <c r="K31" s="23"/>
      <c r="L31" s="23"/>
      <c r="M31" s="23"/>
      <c r="N31" s="23"/>
      <c r="O31" s="23"/>
      <c r="P31" s="23"/>
      <c r="Q31" s="23"/>
      <c r="R31" s="23"/>
      <c r="S31" s="23"/>
      <c r="T31" s="23"/>
      <c r="U31" s="23"/>
      <c r="V31" s="23"/>
      <c r="W31" s="23"/>
    </row>
    <row r="32" ht="21" customHeight="1" spans="1:23">
      <c r="A32" s="131" t="s">
        <v>71</v>
      </c>
      <c r="B32" s="21" t="s">
        <v>220</v>
      </c>
      <c r="C32" s="21" t="s">
        <v>221</v>
      </c>
      <c r="D32" s="21" t="s">
        <v>89</v>
      </c>
      <c r="E32" s="21" t="s">
        <v>90</v>
      </c>
      <c r="F32" s="21" t="s">
        <v>232</v>
      </c>
      <c r="G32" s="21" t="s">
        <v>233</v>
      </c>
      <c r="H32" s="23">
        <v>26564.33</v>
      </c>
      <c r="I32" s="23">
        <v>26564.33</v>
      </c>
      <c r="J32" s="23"/>
      <c r="K32" s="23"/>
      <c r="L32" s="23">
        <v>26564.33</v>
      </c>
      <c r="M32" s="23"/>
      <c r="N32" s="23"/>
      <c r="O32" s="23"/>
      <c r="P32" s="23"/>
      <c r="Q32" s="23"/>
      <c r="R32" s="23"/>
      <c r="S32" s="23"/>
      <c r="T32" s="23"/>
      <c r="U32" s="23"/>
      <c r="V32" s="23"/>
      <c r="W32" s="23"/>
    </row>
    <row r="33" ht="21" customHeight="1" spans="1:23">
      <c r="A33" s="131" t="s">
        <v>71</v>
      </c>
      <c r="B33" s="21" t="s">
        <v>220</v>
      </c>
      <c r="C33" s="21" t="s">
        <v>221</v>
      </c>
      <c r="D33" s="21" t="s">
        <v>117</v>
      </c>
      <c r="E33" s="21" t="s">
        <v>118</v>
      </c>
      <c r="F33" s="21" t="s">
        <v>232</v>
      </c>
      <c r="G33" s="21" t="s">
        <v>233</v>
      </c>
      <c r="H33" s="23">
        <v>36168</v>
      </c>
      <c r="I33" s="23">
        <v>36168</v>
      </c>
      <c r="J33" s="23"/>
      <c r="K33" s="23"/>
      <c r="L33" s="23">
        <v>36168</v>
      </c>
      <c r="M33" s="23"/>
      <c r="N33" s="23"/>
      <c r="O33" s="23"/>
      <c r="P33" s="23"/>
      <c r="Q33" s="23"/>
      <c r="R33" s="23"/>
      <c r="S33" s="23"/>
      <c r="T33" s="23"/>
      <c r="U33" s="23"/>
      <c r="V33" s="23"/>
      <c r="W33" s="23"/>
    </row>
    <row r="34" ht="21" customHeight="1" spans="1:23">
      <c r="A34" s="131" t="s">
        <v>71</v>
      </c>
      <c r="B34" s="21" t="s">
        <v>234</v>
      </c>
      <c r="C34" s="21" t="s">
        <v>124</v>
      </c>
      <c r="D34" s="21" t="s">
        <v>123</v>
      </c>
      <c r="E34" s="21" t="s">
        <v>124</v>
      </c>
      <c r="F34" s="21" t="s">
        <v>235</v>
      </c>
      <c r="G34" s="21" t="s">
        <v>124</v>
      </c>
      <c r="H34" s="23"/>
      <c r="I34" s="23"/>
      <c r="J34" s="23"/>
      <c r="K34" s="23"/>
      <c r="L34" s="23"/>
      <c r="M34" s="23"/>
      <c r="N34" s="23"/>
      <c r="O34" s="23"/>
      <c r="P34" s="23"/>
      <c r="Q34" s="23"/>
      <c r="R34" s="23"/>
      <c r="S34" s="23"/>
      <c r="T34" s="23"/>
      <c r="U34" s="23"/>
      <c r="V34" s="23"/>
      <c r="W34" s="23"/>
    </row>
    <row r="35" ht="21" customHeight="1" spans="1:23">
      <c r="A35" s="131" t="s">
        <v>71</v>
      </c>
      <c r="B35" s="21" t="s">
        <v>234</v>
      </c>
      <c r="C35" s="21" t="s">
        <v>124</v>
      </c>
      <c r="D35" s="21" t="s">
        <v>123</v>
      </c>
      <c r="E35" s="21" t="s">
        <v>124</v>
      </c>
      <c r="F35" s="21" t="s">
        <v>235</v>
      </c>
      <c r="G35" s="21" t="s">
        <v>124</v>
      </c>
      <c r="H35" s="23">
        <v>1543103.04</v>
      </c>
      <c r="I35" s="23">
        <v>1543103.04</v>
      </c>
      <c r="J35" s="23"/>
      <c r="K35" s="23"/>
      <c r="L35" s="23">
        <v>1543103.04</v>
      </c>
      <c r="M35" s="23"/>
      <c r="N35" s="23"/>
      <c r="O35" s="23"/>
      <c r="P35" s="23"/>
      <c r="Q35" s="23"/>
      <c r="R35" s="23"/>
      <c r="S35" s="23"/>
      <c r="T35" s="23"/>
      <c r="U35" s="23"/>
      <c r="V35" s="23"/>
      <c r="W35" s="23"/>
    </row>
    <row r="36" ht="21" customHeight="1" spans="1:23">
      <c r="A36" s="131" t="s">
        <v>71</v>
      </c>
      <c r="B36" s="21" t="s">
        <v>236</v>
      </c>
      <c r="C36" s="21" t="s">
        <v>237</v>
      </c>
      <c r="D36" s="21" t="s">
        <v>89</v>
      </c>
      <c r="E36" s="21" t="s">
        <v>90</v>
      </c>
      <c r="F36" s="21" t="s">
        <v>238</v>
      </c>
      <c r="G36" s="21" t="s">
        <v>239</v>
      </c>
      <c r="H36" s="132">
        <v>107730</v>
      </c>
      <c r="I36" s="23">
        <v>107730</v>
      </c>
      <c r="J36" s="23"/>
      <c r="K36" s="23"/>
      <c r="L36" s="23">
        <v>107730</v>
      </c>
      <c r="M36" s="23"/>
      <c r="N36" s="23"/>
      <c r="O36" s="23"/>
      <c r="P36" s="23"/>
      <c r="Q36" s="23"/>
      <c r="R36" s="23"/>
      <c r="S36" s="23"/>
      <c r="T36" s="23"/>
      <c r="U36" s="23"/>
      <c r="V36" s="23"/>
      <c r="W36" s="23"/>
    </row>
    <row r="37" ht="21" customHeight="1" spans="1:23">
      <c r="A37" s="131" t="s">
        <v>71</v>
      </c>
      <c r="B37" s="21" t="s">
        <v>236</v>
      </c>
      <c r="C37" s="21" t="s">
        <v>237</v>
      </c>
      <c r="D37" s="21" t="s">
        <v>89</v>
      </c>
      <c r="E37" s="21" t="s">
        <v>90</v>
      </c>
      <c r="F37" s="21" t="s">
        <v>240</v>
      </c>
      <c r="G37" s="21" t="s">
        <v>241</v>
      </c>
      <c r="H37" s="132">
        <v>205800</v>
      </c>
      <c r="I37" s="23">
        <v>205800</v>
      </c>
      <c r="J37" s="23"/>
      <c r="K37" s="23"/>
      <c r="L37" s="23">
        <v>205800</v>
      </c>
      <c r="M37" s="23"/>
      <c r="N37" s="23"/>
      <c r="O37" s="23"/>
      <c r="P37" s="23"/>
      <c r="Q37" s="23"/>
      <c r="R37" s="23"/>
      <c r="S37" s="23"/>
      <c r="T37" s="23"/>
      <c r="U37" s="23"/>
      <c r="V37" s="23"/>
      <c r="W37" s="23"/>
    </row>
    <row r="38" ht="21" customHeight="1" spans="1:23">
      <c r="A38" s="131" t="s">
        <v>71</v>
      </c>
      <c r="B38" s="21" t="s">
        <v>236</v>
      </c>
      <c r="C38" s="21" t="s">
        <v>237</v>
      </c>
      <c r="D38" s="21" t="s">
        <v>89</v>
      </c>
      <c r="E38" s="21" t="s">
        <v>90</v>
      </c>
      <c r="F38" s="21" t="s">
        <v>240</v>
      </c>
      <c r="G38" s="21" t="s">
        <v>241</v>
      </c>
      <c r="H38" s="132">
        <v>112000</v>
      </c>
      <c r="I38" s="23">
        <v>112000</v>
      </c>
      <c r="J38" s="23"/>
      <c r="K38" s="23"/>
      <c r="L38" s="23">
        <v>112000</v>
      </c>
      <c r="M38" s="23"/>
      <c r="N38" s="23"/>
      <c r="O38" s="23"/>
      <c r="P38" s="23"/>
      <c r="Q38" s="23"/>
      <c r="R38" s="23"/>
      <c r="S38" s="23"/>
      <c r="T38" s="23"/>
      <c r="U38" s="23"/>
      <c r="V38" s="23"/>
      <c r="W38" s="23"/>
    </row>
    <row r="39" ht="21" customHeight="1" spans="1:23">
      <c r="A39" s="131" t="s">
        <v>71</v>
      </c>
      <c r="B39" s="21" t="s">
        <v>236</v>
      </c>
      <c r="C39" s="21" t="s">
        <v>237</v>
      </c>
      <c r="D39" s="21" t="s">
        <v>89</v>
      </c>
      <c r="E39" s="21" t="s">
        <v>90</v>
      </c>
      <c r="F39" s="21" t="s">
        <v>238</v>
      </c>
      <c r="G39" s="21" t="s">
        <v>239</v>
      </c>
      <c r="H39" s="132">
        <v>35980</v>
      </c>
      <c r="I39" s="23">
        <v>35980</v>
      </c>
      <c r="J39" s="23"/>
      <c r="K39" s="23"/>
      <c r="L39" s="23">
        <v>35980</v>
      </c>
      <c r="M39" s="23"/>
      <c r="N39" s="23"/>
      <c r="O39" s="23"/>
      <c r="P39" s="23"/>
      <c r="Q39" s="23"/>
      <c r="R39" s="23"/>
      <c r="S39" s="23"/>
      <c r="T39" s="23"/>
      <c r="U39" s="23"/>
      <c r="V39" s="23"/>
      <c r="W39" s="23"/>
    </row>
    <row r="40" ht="21" customHeight="1" spans="1:23">
      <c r="A40" s="131" t="s">
        <v>71</v>
      </c>
      <c r="B40" s="21" t="s">
        <v>242</v>
      </c>
      <c r="C40" s="21" t="s">
        <v>243</v>
      </c>
      <c r="D40" s="21" t="s">
        <v>99</v>
      </c>
      <c r="E40" s="21" t="s">
        <v>100</v>
      </c>
      <c r="F40" s="21" t="s">
        <v>238</v>
      </c>
      <c r="G40" s="21" t="s">
        <v>239</v>
      </c>
      <c r="H40" s="132">
        <v>1000</v>
      </c>
      <c r="I40" s="23">
        <v>1000</v>
      </c>
      <c r="J40" s="23"/>
      <c r="K40" s="23"/>
      <c r="L40" s="23">
        <v>1000</v>
      </c>
      <c r="M40" s="23"/>
      <c r="N40" s="23"/>
      <c r="O40" s="23"/>
      <c r="P40" s="23"/>
      <c r="Q40" s="23"/>
      <c r="R40" s="23"/>
      <c r="S40" s="23"/>
      <c r="T40" s="23"/>
      <c r="U40" s="23"/>
      <c r="V40" s="23"/>
      <c r="W40" s="23"/>
    </row>
    <row r="41" ht="21" customHeight="1" spans="1:23">
      <c r="A41" s="131" t="s">
        <v>71</v>
      </c>
      <c r="B41" s="21" t="s">
        <v>242</v>
      </c>
      <c r="C41" s="21" t="s">
        <v>243</v>
      </c>
      <c r="D41" s="21" t="s">
        <v>99</v>
      </c>
      <c r="E41" s="21" t="s">
        <v>100</v>
      </c>
      <c r="F41" s="21" t="s">
        <v>238</v>
      </c>
      <c r="G41" s="21" t="s">
        <v>239</v>
      </c>
      <c r="H41" s="132">
        <v>1900</v>
      </c>
      <c r="I41" s="23">
        <v>1900</v>
      </c>
      <c r="J41" s="23"/>
      <c r="K41" s="23"/>
      <c r="L41" s="23">
        <v>1900</v>
      </c>
      <c r="M41" s="23"/>
      <c r="N41" s="23"/>
      <c r="O41" s="23"/>
      <c r="P41" s="23"/>
      <c r="Q41" s="23"/>
      <c r="R41" s="23"/>
      <c r="S41" s="23"/>
      <c r="T41" s="23"/>
      <c r="U41" s="23"/>
      <c r="V41" s="23"/>
      <c r="W41" s="23"/>
    </row>
    <row r="42" ht="21" customHeight="1" spans="1:23">
      <c r="A42" s="131" t="s">
        <v>71</v>
      </c>
      <c r="B42" s="21" t="s">
        <v>242</v>
      </c>
      <c r="C42" s="21" t="s">
        <v>243</v>
      </c>
      <c r="D42" s="21" t="s">
        <v>99</v>
      </c>
      <c r="E42" s="21" t="s">
        <v>100</v>
      </c>
      <c r="F42" s="21" t="s">
        <v>238</v>
      </c>
      <c r="G42" s="21" t="s">
        <v>239</v>
      </c>
      <c r="H42" s="132">
        <v>22800</v>
      </c>
      <c r="I42" s="23">
        <v>22800</v>
      </c>
      <c r="J42" s="23"/>
      <c r="K42" s="23"/>
      <c r="L42" s="23">
        <v>22800</v>
      </c>
      <c r="M42" s="23"/>
      <c r="N42" s="23"/>
      <c r="O42" s="23"/>
      <c r="P42" s="23"/>
      <c r="Q42" s="23"/>
      <c r="R42" s="23"/>
      <c r="S42" s="23"/>
      <c r="T42" s="23"/>
      <c r="U42" s="23"/>
      <c r="V42" s="23"/>
      <c r="W42" s="23"/>
    </row>
    <row r="43" ht="21" customHeight="1" spans="1:23">
      <c r="A43" s="131" t="s">
        <v>71</v>
      </c>
      <c r="B43" s="21" t="s">
        <v>244</v>
      </c>
      <c r="C43" s="21" t="s">
        <v>245</v>
      </c>
      <c r="D43" s="21" t="s">
        <v>89</v>
      </c>
      <c r="E43" s="21" t="s">
        <v>90</v>
      </c>
      <c r="F43" s="21" t="s">
        <v>246</v>
      </c>
      <c r="G43" s="21" t="s">
        <v>247</v>
      </c>
      <c r="H43" s="23">
        <v>68311.26</v>
      </c>
      <c r="I43" s="23">
        <v>68311.26</v>
      </c>
      <c r="J43" s="23"/>
      <c r="K43" s="23"/>
      <c r="L43" s="23">
        <v>68311.26</v>
      </c>
      <c r="M43" s="23"/>
      <c r="N43" s="23"/>
      <c r="O43" s="23"/>
      <c r="P43" s="23"/>
      <c r="Q43" s="23"/>
      <c r="R43" s="23"/>
      <c r="S43" s="23"/>
      <c r="T43" s="23"/>
      <c r="U43" s="23"/>
      <c r="V43" s="23"/>
      <c r="W43" s="23"/>
    </row>
    <row r="44" ht="21" customHeight="1" spans="1:23">
      <c r="A44" s="131" t="s">
        <v>71</v>
      </c>
      <c r="B44" s="21" t="s">
        <v>248</v>
      </c>
      <c r="C44" s="21" t="s">
        <v>249</v>
      </c>
      <c r="D44" s="21" t="s">
        <v>89</v>
      </c>
      <c r="E44" s="21" t="s">
        <v>90</v>
      </c>
      <c r="F44" s="21" t="s">
        <v>250</v>
      </c>
      <c r="G44" s="21" t="s">
        <v>249</v>
      </c>
      <c r="H44" s="23">
        <v>91081.68</v>
      </c>
      <c r="I44" s="23">
        <v>91081.68</v>
      </c>
      <c r="J44" s="23"/>
      <c r="K44" s="23"/>
      <c r="L44" s="23">
        <v>91081.68</v>
      </c>
      <c r="M44" s="23"/>
      <c r="N44" s="23"/>
      <c r="O44" s="23"/>
      <c r="P44" s="23"/>
      <c r="Q44" s="23"/>
      <c r="R44" s="23"/>
      <c r="S44" s="23"/>
      <c r="T44" s="23"/>
      <c r="U44" s="23"/>
      <c r="V44" s="23"/>
      <c r="W44" s="23"/>
    </row>
    <row r="45" ht="21" customHeight="1" spans="1:23">
      <c r="A45" s="131" t="s">
        <v>71</v>
      </c>
      <c r="B45" s="21" t="s">
        <v>251</v>
      </c>
      <c r="C45" s="21" t="s">
        <v>252</v>
      </c>
      <c r="D45" s="21" t="s">
        <v>89</v>
      </c>
      <c r="E45" s="21" t="s">
        <v>90</v>
      </c>
      <c r="F45" s="21" t="s">
        <v>253</v>
      </c>
      <c r="G45" s="21" t="s">
        <v>252</v>
      </c>
      <c r="H45" s="23">
        <v>1764</v>
      </c>
      <c r="I45" s="23">
        <v>1764</v>
      </c>
      <c r="J45" s="23"/>
      <c r="K45" s="23"/>
      <c r="L45" s="23">
        <v>1764</v>
      </c>
      <c r="M45" s="23"/>
      <c r="N45" s="23"/>
      <c r="O45" s="23"/>
      <c r="P45" s="23"/>
      <c r="Q45" s="23"/>
      <c r="R45" s="23"/>
      <c r="S45" s="23"/>
      <c r="T45" s="23"/>
      <c r="U45" s="23"/>
      <c r="V45" s="23"/>
      <c r="W45" s="23"/>
    </row>
    <row r="46" ht="21" customHeight="1" spans="1:23">
      <c r="A46" s="131" t="s">
        <v>71</v>
      </c>
      <c r="B46" s="21" t="s">
        <v>254</v>
      </c>
      <c r="C46" s="21" t="s">
        <v>255</v>
      </c>
      <c r="D46" s="21" t="s">
        <v>89</v>
      </c>
      <c r="E46" s="21" t="s">
        <v>90</v>
      </c>
      <c r="F46" s="21" t="s">
        <v>256</v>
      </c>
      <c r="G46" s="21" t="s">
        <v>255</v>
      </c>
      <c r="H46" s="23">
        <v>30000</v>
      </c>
      <c r="I46" s="23">
        <v>30000</v>
      </c>
      <c r="J46" s="23"/>
      <c r="K46" s="23"/>
      <c r="L46" s="23">
        <v>30000</v>
      </c>
      <c r="M46" s="23"/>
      <c r="N46" s="23"/>
      <c r="O46" s="23"/>
      <c r="P46" s="23"/>
      <c r="Q46" s="23"/>
      <c r="R46" s="23"/>
      <c r="S46" s="23"/>
      <c r="T46" s="23"/>
      <c r="U46" s="23"/>
      <c r="V46" s="23"/>
      <c r="W46" s="23"/>
    </row>
    <row r="47" ht="21" customHeight="1" spans="1:23">
      <c r="A47" s="131" t="s">
        <v>71</v>
      </c>
      <c r="B47" s="21" t="s">
        <v>257</v>
      </c>
      <c r="C47" s="21" t="s">
        <v>258</v>
      </c>
      <c r="D47" s="21" t="s">
        <v>89</v>
      </c>
      <c r="E47" s="21" t="s">
        <v>90</v>
      </c>
      <c r="F47" s="21" t="s">
        <v>259</v>
      </c>
      <c r="G47" s="21" t="s">
        <v>260</v>
      </c>
      <c r="H47" s="23">
        <v>878400</v>
      </c>
      <c r="I47" s="23">
        <v>878400</v>
      </c>
      <c r="J47" s="23"/>
      <c r="K47" s="23"/>
      <c r="L47" s="23">
        <v>878400</v>
      </c>
      <c r="M47" s="23"/>
      <c r="N47" s="23"/>
      <c r="O47" s="23"/>
      <c r="P47" s="23"/>
      <c r="Q47" s="23"/>
      <c r="R47" s="23"/>
      <c r="S47" s="23"/>
      <c r="T47" s="23"/>
      <c r="U47" s="23"/>
      <c r="V47" s="23"/>
      <c r="W47" s="23"/>
    </row>
    <row r="48" ht="21" customHeight="1" spans="1:23">
      <c r="A48" s="131" t="s">
        <v>71</v>
      </c>
      <c r="B48" s="21" t="s">
        <v>261</v>
      </c>
      <c r="C48" s="21" t="s">
        <v>262</v>
      </c>
      <c r="D48" s="21" t="s">
        <v>99</v>
      </c>
      <c r="E48" s="21" t="s">
        <v>100</v>
      </c>
      <c r="F48" s="21" t="s">
        <v>263</v>
      </c>
      <c r="G48" s="21" t="s">
        <v>264</v>
      </c>
      <c r="H48" s="23">
        <v>213660</v>
      </c>
      <c r="I48" s="23">
        <v>213660</v>
      </c>
      <c r="J48" s="23"/>
      <c r="K48" s="23"/>
      <c r="L48" s="23">
        <v>213660</v>
      </c>
      <c r="M48" s="23"/>
      <c r="N48" s="23"/>
      <c r="O48" s="23"/>
      <c r="P48" s="23"/>
      <c r="Q48" s="23"/>
      <c r="R48" s="23"/>
      <c r="S48" s="23"/>
      <c r="T48" s="23"/>
      <c r="U48" s="23"/>
      <c r="V48" s="23"/>
      <c r="W48" s="23"/>
    </row>
    <row r="49" ht="21" customHeight="1" spans="1:23">
      <c r="A49" s="131" t="s">
        <v>71</v>
      </c>
      <c r="B49" s="21" t="s">
        <v>261</v>
      </c>
      <c r="C49" s="21" t="s">
        <v>262</v>
      </c>
      <c r="D49" s="21" t="s">
        <v>99</v>
      </c>
      <c r="E49" s="21" t="s">
        <v>100</v>
      </c>
      <c r="F49" s="21" t="s">
        <v>265</v>
      </c>
      <c r="G49" s="21" t="s">
        <v>266</v>
      </c>
      <c r="H49" s="23">
        <v>829222.2</v>
      </c>
      <c r="I49" s="23">
        <v>829222.2</v>
      </c>
      <c r="J49" s="23"/>
      <c r="K49" s="23"/>
      <c r="L49" s="23">
        <v>829222.2</v>
      </c>
      <c r="M49" s="23"/>
      <c r="N49" s="23"/>
      <c r="O49" s="23"/>
      <c r="P49" s="23"/>
      <c r="Q49" s="23"/>
      <c r="R49" s="23"/>
      <c r="S49" s="23"/>
      <c r="T49" s="23"/>
      <c r="U49" s="23"/>
      <c r="V49" s="23"/>
      <c r="W49" s="23"/>
    </row>
    <row r="50" ht="21" customHeight="1" spans="1:23">
      <c r="A50" s="131" t="s">
        <v>71</v>
      </c>
      <c r="B50" s="21" t="s">
        <v>267</v>
      </c>
      <c r="C50" s="21" t="s">
        <v>268</v>
      </c>
      <c r="D50" s="21" t="s">
        <v>113</v>
      </c>
      <c r="E50" s="21" t="s">
        <v>114</v>
      </c>
      <c r="F50" s="21" t="s">
        <v>269</v>
      </c>
      <c r="G50" s="21" t="s">
        <v>270</v>
      </c>
      <c r="H50" s="23"/>
      <c r="I50" s="23"/>
      <c r="J50" s="23"/>
      <c r="K50" s="23"/>
      <c r="L50" s="23"/>
      <c r="M50" s="23"/>
      <c r="N50" s="23"/>
      <c r="O50" s="23"/>
      <c r="P50" s="23"/>
      <c r="Q50" s="23"/>
      <c r="R50" s="23"/>
      <c r="S50" s="23"/>
      <c r="T50" s="23"/>
      <c r="U50" s="23"/>
      <c r="V50" s="23"/>
      <c r="W50" s="23"/>
    </row>
    <row r="51" ht="21" customHeight="1" spans="1:23">
      <c r="A51" s="131" t="s">
        <v>71</v>
      </c>
      <c r="B51" s="21" t="s">
        <v>267</v>
      </c>
      <c r="C51" s="21" t="s">
        <v>268</v>
      </c>
      <c r="D51" s="21" t="s">
        <v>111</v>
      </c>
      <c r="E51" s="21" t="s">
        <v>112</v>
      </c>
      <c r="F51" s="21" t="s">
        <v>269</v>
      </c>
      <c r="G51" s="21" t="s">
        <v>270</v>
      </c>
      <c r="H51" s="23">
        <v>18000</v>
      </c>
      <c r="I51" s="23">
        <v>18000</v>
      </c>
      <c r="J51" s="23"/>
      <c r="K51" s="23"/>
      <c r="L51" s="23">
        <v>18000</v>
      </c>
      <c r="M51" s="23"/>
      <c r="N51" s="23"/>
      <c r="O51" s="23"/>
      <c r="P51" s="23"/>
      <c r="Q51" s="23"/>
      <c r="R51" s="23"/>
      <c r="S51" s="23"/>
      <c r="T51" s="23"/>
      <c r="U51" s="23"/>
      <c r="V51" s="23"/>
      <c r="W51" s="23"/>
    </row>
    <row r="52" ht="21" customHeight="1" spans="1:23">
      <c r="A52" s="131" t="s">
        <v>71</v>
      </c>
      <c r="B52" s="21" t="s">
        <v>271</v>
      </c>
      <c r="C52" s="21" t="s">
        <v>272</v>
      </c>
      <c r="D52" s="21" t="s">
        <v>105</v>
      </c>
      <c r="E52" s="21" t="s">
        <v>106</v>
      </c>
      <c r="F52" s="21" t="s">
        <v>273</v>
      </c>
      <c r="G52" s="21" t="s">
        <v>274</v>
      </c>
      <c r="H52" s="23">
        <v>22848</v>
      </c>
      <c r="I52" s="23">
        <v>22848</v>
      </c>
      <c r="J52" s="23"/>
      <c r="K52" s="23"/>
      <c r="L52" s="23">
        <v>22848</v>
      </c>
      <c r="M52" s="23"/>
      <c r="N52" s="23"/>
      <c r="O52" s="23"/>
      <c r="P52" s="23"/>
      <c r="Q52" s="23"/>
      <c r="R52" s="23"/>
      <c r="S52" s="23"/>
      <c r="T52" s="23"/>
      <c r="U52" s="23"/>
      <c r="V52" s="23"/>
      <c r="W52" s="23"/>
    </row>
    <row r="53" ht="21" customHeight="1" spans="1:23">
      <c r="A53" s="35" t="s">
        <v>125</v>
      </c>
      <c r="B53" s="133"/>
      <c r="C53" s="133"/>
      <c r="D53" s="133"/>
      <c r="E53" s="133"/>
      <c r="F53" s="133"/>
      <c r="G53" s="134"/>
      <c r="H53" s="23">
        <v>19740770.25</v>
      </c>
      <c r="I53" s="23">
        <v>19740770.25</v>
      </c>
      <c r="J53" s="23"/>
      <c r="K53" s="23"/>
      <c r="L53" s="23">
        <v>19740770.25</v>
      </c>
      <c r="M53" s="23"/>
      <c r="N53" s="23"/>
      <c r="O53" s="23"/>
      <c r="P53" s="23"/>
      <c r="Q53" s="23"/>
      <c r="R53" s="23"/>
      <c r="S53" s="23"/>
      <c r="T53" s="23"/>
      <c r="U53" s="23"/>
      <c r="V53" s="23"/>
      <c r="W53" s="23"/>
    </row>
  </sheetData>
  <mergeCells count="30">
    <mergeCell ref="A2:W2"/>
    <mergeCell ref="A3:G3"/>
    <mergeCell ref="H4:W4"/>
    <mergeCell ref="I5:M5"/>
    <mergeCell ref="N5:P5"/>
    <mergeCell ref="R5:W5"/>
    <mergeCell ref="A53:G53"/>
    <mergeCell ref="A4:A7"/>
    <mergeCell ref="B4:B7"/>
    <mergeCell ref="C4:C7"/>
    <mergeCell ref="D4:D7"/>
    <mergeCell ref="E4:E7"/>
    <mergeCell ref="F4:F7"/>
    <mergeCell ref="G4:G7"/>
    <mergeCell ref="H5:H7"/>
    <mergeCell ref="I6:I7"/>
    <mergeCell ref="J6:J7"/>
    <mergeCell ref="K6:K7"/>
    <mergeCell ref="L6:L7"/>
    <mergeCell ref="M6:M7"/>
    <mergeCell ref="N6:N7"/>
    <mergeCell ref="O6:O7"/>
    <mergeCell ref="P6:P7"/>
    <mergeCell ref="Q5:Q7"/>
    <mergeCell ref="R6:R7"/>
    <mergeCell ref="S6:S7"/>
    <mergeCell ref="T6:T7"/>
    <mergeCell ref="U6:U7"/>
    <mergeCell ref="V6:V7"/>
    <mergeCell ref="W6:W7"/>
  </mergeCells>
  <printOptions horizontalCentered="1"/>
  <pageMargins left="0.39" right="0.39" top="0.58" bottom="0.58" header="0.5" footer="0.5"/>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45"/>
  <sheetViews>
    <sheetView showZeros="0" topLeftCell="G11" workbookViewId="0">
      <selection activeCell="A1" sqref="A1"/>
    </sheetView>
  </sheetViews>
  <sheetFormatPr defaultColWidth="9.14285714285714" defaultRowHeight="14.25" customHeight="1"/>
  <cols>
    <col min="1" max="1" width="12.4285714285714" customWidth="1"/>
    <col min="2" max="2" width="30.447619047619" customWidth="1"/>
    <col min="3" max="3" width="32.847619047619" customWidth="1"/>
    <col min="4" max="4" width="23.847619047619" customWidth="1"/>
    <col min="5" max="5" width="11.1428571428571" customWidth="1"/>
    <col min="6" max="6" width="17.7142857142857" customWidth="1"/>
    <col min="7" max="7" width="9.84761904761905" customWidth="1"/>
    <col min="8" max="8" width="17.7142857142857" customWidth="1"/>
    <col min="9" max="21" width="19.1428571428571" customWidth="1"/>
    <col min="22" max="23" width="19.2761904761905" customWidth="1"/>
  </cols>
  <sheetData>
    <row r="1" ht="15" customHeight="1" spans="1:23">
      <c r="A1" s="1"/>
      <c r="B1" s="3"/>
      <c r="C1" s="1"/>
      <c r="D1" s="1"/>
      <c r="E1" s="2"/>
      <c r="F1" s="2"/>
      <c r="G1" s="2"/>
      <c r="H1" s="2"/>
      <c r="I1" s="3"/>
      <c r="J1" s="3"/>
      <c r="K1" s="3"/>
      <c r="L1" s="3"/>
      <c r="M1" s="3"/>
      <c r="N1" s="3"/>
      <c r="O1" s="3"/>
      <c r="P1" s="3"/>
      <c r="Q1" s="3"/>
      <c r="R1" s="1"/>
      <c r="S1" s="1"/>
      <c r="T1" s="1"/>
      <c r="U1" s="3"/>
      <c r="V1" s="1"/>
      <c r="W1" s="39" t="s">
        <v>275</v>
      </c>
    </row>
    <row r="2" ht="41.25" customHeight="1" spans="1:23">
      <c r="A2" s="5" t="str">
        <f>"2025"&amp;"年部门项目支出预算表"</f>
        <v>2025年部门项目支出预算表</v>
      </c>
      <c r="B2" s="6"/>
      <c r="C2" s="6"/>
      <c r="D2" s="6"/>
      <c r="E2" s="6"/>
      <c r="F2" s="6"/>
      <c r="G2" s="6"/>
      <c r="H2" s="6"/>
      <c r="I2" s="6"/>
      <c r="J2" s="6"/>
      <c r="K2" s="6"/>
      <c r="L2" s="6"/>
      <c r="M2" s="6"/>
      <c r="N2" s="6"/>
      <c r="O2" s="6"/>
      <c r="P2" s="6"/>
      <c r="Q2" s="6"/>
      <c r="R2" s="6"/>
      <c r="S2" s="6"/>
      <c r="T2" s="6"/>
      <c r="U2" s="6"/>
      <c r="V2" s="6"/>
      <c r="W2" s="6"/>
    </row>
    <row r="3" ht="18.75" customHeight="1" spans="1:23">
      <c r="A3" s="7" t="str">
        <f>"单位名称："&amp;"临沧市人民政府办公室"</f>
        <v>单位名称：临沧市人民政府办公室</v>
      </c>
      <c r="B3" s="8"/>
      <c r="C3" s="8"/>
      <c r="D3" s="8"/>
      <c r="E3" s="8"/>
      <c r="F3" s="8"/>
      <c r="G3" s="8"/>
      <c r="H3" s="8"/>
      <c r="I3" s="9"/>
      <c r="J3" s="9"/>
      <c r="K3" s="9"/>
      <c r="L3" s="9"/>
      <c r="M3" s="9"/>
      <c r="N3" s="9"/>
      <c r="O3" s="9"/>
      <c r="P3" s="9"/>
      <c r="Q3" s="9"/>
      <c r="R3" s="1"/>
      <c r="S3" s="1"/>
      <c r="T3" s="1"/>
      <c r="U3" s="3"/>
      <c r="V3" s="1"/>
      <c r="W3" s="39" t="s">
        <v>174</v>
      </c>
    </row>
    <row r="4" ht="18.75" customHeight="1" spans="1:23">
      <c r="A4" s="10" t="s">
        <v>276</v>
      </c>
      <c r="B4" s="11" t="s">
        <v>188</v>
      </c>
      <c r="C4" s="10" t="s">
        <v>189</v>
      </c>
      <c r="D4" s="10" t="s">
        <v>277</v>
      </c>
      <c r="E4" s="11" t="s">
        <v>190</v>
      </c>
      <c r="F4" s="11" t="s">
        <v>191</v>
      </c>
      <c r="G4" s="11" t="s">
        <v>278</v>
      </c>
      <c r="H4" s="11" t="s">
        <v>279</v>
      </c>
      <c r="I4" s="31" t="s">
        <v>56</v>
      </c>
      <c r="J4" s="12" t="s">
        <v>280</v>
      </c>
      <c r="K4" s="13"/>
      <c r="L4" s="13"/>
      <c r="M4" s="14"/>
      <c r="N4" s="12" t="s">
        <v>196</v>
      </c>
      <c r="O4" s="13"/>
      <c r="P4" s="14"/>
      <c r="Q4" s="11" t="s">
        <v>62</v>
      </c>
      <c r="R4" s="12" t="s">
        <v>79</v>
      </c>
      <c r="S4" s="13"/>
      <c r="T4" s="13"/>
      <c r="U4" s="13"/>
      <c r="V4" s="13"/>
      <c r="W4" s="14"/>
    </row>
    <row r="5" ht="18.75" customHeight="1" spans="1:23">
      <c r="A5" s="15"/>
      <c r="B5" s="32"/>
      <c r="C5" s="15"/>
      <c r="D5" s="15"/>
      <c r="E5" s="16"/>
      <c r="F5" s="16"/>
      <c r="G5" s="16"/>
      <c r="H5" s="16"/>
      <c r="I5" s="32"/>
      <c r="J5" s="120" t="s">
        <v>59</v>
      </c>
      <c r="K5" s="121"/>
      <c r="L5" s="11" t="s">
        <v>60</v>
      </c>
      <c r="M5" s="11" t="s">
        <v>61</v>
      </c>
      <c r="N5" s="11" t="s">
        <v>59</v>
      </c>
      <c r="O5" s="11" t="s">
        <v>60</v>
      </c>
      <c r="P5" s="11" t="s">
        <v>61</v>
      </c>
      <c r="Q5" s="16"/>
      <c r="R5" s="11" t="s">
        <v>58</v>
      </c>
      <c r="S5" s="10" t="s">
        <v>65</v>
      </c>
      <c r="T5" s="10" t="s">
        <v>202</v>
      </c>
      <c r="U5" s="10" t="s">
        <v>67</v>
      </c>
      <c r="V5" s="10" t="s">
        <v>68</v>
      </c>
      <c r="W5" s="10" t="s">
        <v>69</v>
      </c>
    </row>
    <row r="6" ht="18.75" customHeight="1" spans="1:23">
      <c r="A6" s="32"/>
      <c r="B6" s="32"/>
      <c r="C6" s="32"/>
      <c r="D6" s="32"/>
      <c r="E6" s="32"/>
      <c r="F6" s="32"/>
      <c r="G6" s="32"/>
      <c r="H6" s="32"/>
      <c r="I6" s="32"/>
      <c r="J6" s="122" t="s">
        <v>58</v>
      </c>
      <c r="K6" s="94"/>
      <c r="L6" s="32"/>
      <c r="M6" s="32"/>
      <c r="N6" s="32"/>
      <c r="O6" s="32"/>
      <c r="P6" s="32"/>
      <c r="Q6" s="32"/>
      <c r="R6" s="32"/>
      <c r="S6" s="123"/>
      <c r="T6" s="123"/>
      <c r="U6" s="123"/>
      <c r="V6" s="123"/>
      <c r="W6" s="123"/>
    </row>
    <row r="7" ht="18.75" customHeight="1" spans="1:23">
      <c r="A7" s="17"/>
      <c r="B7" s="33"/>
      <c r="C7" s="17"/>
      <c r="D7" s="17"/>
      <c r="E7" s="18"/>
      <c r="F7" s="18"/>
      <c r="G7" s="18"/>
      <c r="H7" s="18"/>
      <c r="I7" s="33"/>
      <c r="J7" s="46" t="s">
        <v>58</v>
      </c>
      <c r="K7" s="46" t="s">
        <v>281</v>
      </c>
      <c r="L7" s="18"/>
      <c r="M7" s="18"/>
      <c r="N7" s="18"/>
      <c r="O7" s="18"/>
      <c r="P7" s="18"/>
      <c r="Q7" s="18"/>
      <c r="R7" s="18"/>
      <c r="S7" s="18"/>
      <c r="T7" s="18"/>
      <c r="U7" s="33"/>
      <c r="V7" s="18"/>
      <c r="W7" s="18"/>
    </row>
    <row r="8" ht="18.75" customHeight="1" spans="1:23">
      <c r="A8" s="118">
        <v>1</v>
      </c>
      <c r="B8" s="118">
        <v>2</v>
      </c>
      <c r="C8" s="118">
        <v>3</v>
      </c>
      <c r="D8" s="118">
        <v>4</v>
      </c>
      <c r="E8" s="118">
        <v>5</v>
      </c>
      <c r="F8" s="118">
        <v>6</v>
      </c>
      <c r="G8" s="118">
        <v>7</v>
      </c>
      <c r="H8" s="118">
        <v>8</v>
      </c>
      <c r="I8" s="118">
        <v>9</v>
      </c>
      <c r="J8" s="118">
        <v>10</v>
      </c>
      <c r="K8" s="118">
        <v>11</v>
      </c>
      <c r="L8" s="118">
        <v>12</v>
      </c>
      <c r="M8" s="118">
        <v>13</v>
      </c>
      <c r="N8" s="118">
        <v>14</v>
      </c>
      <c r="O8" s="118">
        <v>15</v>
      </c>
      <c r="P8" s="118">
        <v>16</v>
      </c>
      <c r="Q8" s="118">
        <v>17</v>
      </c>
      <c r="R8" s="118">
        <v>18</v>
      </c>
      <c r="S8" s="118">
        <v>19</v>
      </c>
      <c r="T8" s="118">
        <v>20</v>
      </c>
      <c r="U8" s="118">
        <v>21</v>
      </c>
      <c r="V8" s="118">
        <v>22</v>
      </c>
      <c r="W8" s="118">
        <v>23</v>
      </c>
    </row>
    <row r="9" ht="18.75" customHeight="1" spans="1:23">
      <c r="A9" s="21"/>
      <c r="B9" s="21"/>
      <c r="C9" s="21" t="s">
        <v>282</v>
      </c>
      <c r="D9" s="21"/>
      <c r="E9" s="21"/>
      <c r="F9" s="21"/>
      <c r="G9" s="21"/>
      <c r="H9" s="21"/>
      <c r="I9" s="23">
        <v>880000</v>
      </c>
      <c r="J9" s="23">
        <v>880000</v>
      </c>
      <c r="K9" s="23">
        <v>880000</v>
      </c>
      <c r="L9" s="23"/>
      <c r="M9" s="23"/>
      <c r="N9" s="23"/>
      <c r="O9" s="23"/>
      <c r="P9" s="23"/>
      <c r="Q9" s="23"/>
      <c r="R9" s="23"/>
      <c r="S9" s="23"/>
      <c r="T9" s="23"/>
      <c r="U9" s="23"/>
      <c r="V9" s="23"/>
      <c r="W9" s="23"/>
    </row>
    <row r="10" ht="18.75" customHeight="1" spans="1:23">
      <c r="A10" s="119" t="s">
        <v>283</v>
      </c>
      <c r="B10" s="119" t="s">
        <v>284</v>
      </c>
      <c r="C10" s="21" t="s">
        <v>282</v>
      </c>
      <c r="D10" s="119" t="s">
        <v>71</v>
      </c>
      <c r="E10" s="119" t="s">
        <v>91</v>
      </c>
      <c r="F10" s="119" t="s">
        <v>92</v>
      </c>
      <c r="G10" s="119" t="s">
        <v>285</v>
      </c>
      <c r="H10" s="119" t="s">
        <v>286</v>
      </c>
      <c r="I10" s="23">
        <v>880000</v>
      </c>
      <c r="J10" s="23">
        <v>880000</v>
      </c>
      <c r="K10" s="23">
        <v>880000</v>
      </c>
      <c r="L10" s="23"/>
      <c r="M10" s="23"/>
      <c r="N10" s="23"/>
      <c r="O10" s="23"/>
      <c r="P10" s="23"/>
      <c r="Q10" s="23"/>
      <c r="R10" s="23"/>
      <c r="S10" s="23"/>
      <c r="T10" s="23"/>
      <c r="U10" s="23"/>
      <c r="V10" s="23"/>
      <c r="W10" s="23"/>
    </row>
    <row r="11" ht="18.75" customHeight="1" spans="1:23">
      <c r="A11" s="25"/>
      <c r="B11" s="25"/>
      <c r="C11" s="21" t="s">
        <v>287</v>
      </c>
      <c r="D11" s="25"/>
      <c r="E11" s="25"/>
      <c r="F11" s="25"/>
      <c r="G11" s="25"/>
      <c r="H11" s="25"/>
      <c r="I11" s="23">
        <v>108100</v>
      </c>
      <c r="J11" s="23">
        <v>108100</v>
      </c>
      <c r="K11" s="23">
        <v>108100</v>
      </c>
      <c r="L11" s="23"/>
      <c r="M11" s="23"/>
      <c r="N11" s="23"/>
      <c r="O11" s="23"/>
      <c r="P11" s="23"/>
      <c r="Q11" s="23"/>
      <c r="R11" s="23"/>
      <c r="S11" s="23"/>
      <c r="T11" s="23"/>
      <c r="U11" s="23"/>
      <c r="V11" s="23"/>
      <c r="W11" s="23"/>
    </row>
    <row r="12" ht="18.75" customHeight="1" spans="1:23">
      <c r="A12" s="119" t="s">
        <v>283</v>
      </c>
      <c r="B12" s="119" t="s">
        <v>288</v>
      </c>
      <c r="C12" s="21" t="s">
        <v>287</v>
      </c>
      <c r="D12" s="119" t="s">
        <v>71</v>
      </c>
      <c r="E12" s="119" t="s">
        <v>91</v>
      </c>
      <c r="F12" s="119" t="s">
        <v>92</v>
      </c>
      <c r="G12" s="119" t="s">
        <v>289</v>
      </c>
      <c r="H12" s="119" t="s">
        <v>290</v>
      </c>
      <c r="I12" s="23">
        <v>61500</v>
      </c>
      <c r="J12" s="23">
        <v>61500</v>
      </c>
      <c r="K12" s="23">
        <v>61500</v>
      </c>
      <c r="L12" s="23"/>
      <c r="M12" s="23"/>
      <c r="N12" s="23"/>
      <c r="O12" s="23"/>
      <c r="P12" s="23"/>
      <c r="Q12" s="23"/>
      <c r="R12" s="23"/>
      <c r="S12" s="23"/>
      <c r="T12" s="23"/>
      <c r="U12" s="23"/>
      <c r="V12" s="23"/>
      <c r="W12" s="23"/>
    </row>
    <row r="13" ht="18.75" customHeight="1" spans="1:23">
      <c r="A13" s="119" t="s">
        <v>283</v>
      </c>
      <c r="B13" s="119" t="s">
        <v>288</v>
      </c>
      <c r="C13" s="21" t="s">
        <v>287</v>
      </c>
      <c r="D13" s="119" t="s">
        <v>71</v>
      </c>
      <c r="E13" s="119" t="s">
        <v>91</v>
      </c>
      <c r="F13" s="119" t="s">
        <v>92</v>
      </c>
      <c r="G13" s="119" t="s">
        <v>291</v>
      </c>
      <c r="H13" s="119" t="s">
        <v>292</v>
      </c>
      <c r="I13" s="23">
        <v>46600</v>
      </c>
      <c r="J13" s="23">
        <v>46600</v>
      </c>
      <c r="K13" s="23">
        <v>46600</v>
      </c>
      <c r="L13" s="23"/>
      <c r="M13" s="23"/>
      <c r="N13" s="23"/>
      <c r="O13" s="23"/>
      <c r="P13" s="23"/>
      <c r="Q13" s="23"/>
      <c r="R13" s="23"/>
      <c r="S13" s="23"/>
      <c r="T13" s="23"/>
      <c r="U13" s="23"/>
      <c r="V13" s="23"/>
      <c r="W13" s="23"/>
    </row>
    <row r="14" ht="18.75" customHeight="1" spans="1:23">
      <c r="A14" s="25"/>
      <c r="B14" s="25"/>
      <c r="C14" s="21" t="s">
        <v>293</v>
      </c>
      <c r="D14" s="25"/>
      <c r="E14" s="25"/>
      <c r="F14" s="25"/>
      <c r="G14" s="25"/>
      <c r="H14" s="25"/>
      <c r="I14" s="23">
        <v>3085220</v>
      </c>
      <c r="J14" s="23">
        <v>3085220</v>
      </c>
      <c r="K14" s="23">
        <v>3085220</v>
      </c>
      <c r="L14" s="23"/>
      <c r="M14" s="23"/>
      <c r="N14" s="23"/>
      <c r="O14" s="23"/>
      <c r="P14" s="23"/>
      <c r="Q14" s="23"/>
      <c r="R14" s="23"/>
      <c r="S14" s="23"/>
      <c r="T14" s="23"/>
      <c r="U14" s="23"/>
      <c r="V14" s="23"/>
      <c r="W14" s="23"/>
    </row>
    <row r="15" ht="18.75" customHeight="1" spans="1:23">
      <c r="A15" s="119" t="s">
        <v>283</v>
      </c>
      <c r="B15" s="119" t="s">
        <v>294</v>
      </c>
      <c r="C15" s="21" t="s">
        <v>293</v>
      </c>
      <c r="D15" s="119" t="s">
        <v>71</v>
      </c>
      <c r="E15" s="119" t="s">
        <v>91</v>
      </c>
      <c r="F15" s="119" t="s">
        <v>92</v>
      </c>
      <c r="G15" s="119" t="s">
        <v>238</v>
      </c>
      <c r="H15" s="119" t="s">
        <v>239</v>
      </c>
      <c r="I15" s="23">
        <v>500000</v>
      </c>
      <c r="J15" s="23">
        <v>500000</v>
      </c>
      <c r="K15" s="23">
        <v>500000</v>
      </c>
      <c r="L15" s="23"/>
      <c r="M15" s="23"/>
      <c r="N15" s="23"/>
      <c r="O15" s="23"/>
      <c r="P15" s="23"/>
      <c r="Q15" s="23"/>
      <c r="R15" s="23"/>
      <c r="S15" s="23"/>
      <c r="T15" s="23"/>
      <c r="U15" s="23"/>
      <c r="V15" s="23"/>
      <c r="W15" s="23"/>
    </row>
    <row r="16" ht="18.75" customHeight="1" spans="1:23">
      <c r="A16" s="119" t="s">
        <v>283</v>
      </c>
      <c r="B16" s="119" t="s">
        <v>294</v>
      </c>
      <c r="C16" s="21" t="s">
        <v>293</v>
      </c>
      <c r="D16" s="119" t="s">
        <v>71</v>
      </c>
      <c r="E16" s="119" t="s">
        <v>91</v>
      </c>
      <c r="F16" s="119" t="s">
        <v>92</v>
      </c>
      <c r="G16" s="119" t="s">
        <v>289</v>
      </c>
      <c r="H16" s="119" t="s">
        <v>290</v>
      </c>
      <c r="I16" s="23">
        <v>800000</v>
      </c>
      <c r="J16" s="23">
        <v>800000</v>
      </c>
      <c r="K16" s="23">
        <v>800000</v>
      </c>
      <c r="L16" s="23"/>
      <c r="M16" s="23"/>
      <c r="N16" s="23"/>
      <c r="O16" s="23"/>
      <c r="P16" s="23"/>
      <c r="Q16" s="23"/>
      <c r="R16" s="23"/>
      <c r="S16" s="23"/>
      <c r="T16" s="23"/>
      <c r="U16" s="23"/>
      <c r="V16" s="23"/>
      <c r="W16" s="23"/>
    </row>
    <row r="17" ht="18.75" customHeight="1" spans="1:23">
      <c r="A17" s="119" t="s">
        <v>283</v>
      </c>
      <c r="B17" s="119" t="s">
        <v>294</v>
      </c>
      <c r="C17" s="21" t="s">
        <v>293</v>
      </c>
      <c r="D17" s="119" t="s">
        <v>71</v>
      </c>
      <c r="E17" s="119" t="s">
        <v>91</v>
      </c>
      <c r="F17" s="119" t="s">
        <v>92</v>
      </c>
      <c r="G17" s="119" t="s">
        <v>295</v>
      </c>
      <c r="H17" s="119" t="s">
        <v>296</v>
      </c>
      <c r="I17" s="23">
        <v>50000</v>
      </c>
      <c r="J17" s="23">
        <v>50000</v>
      </c>
      <c r="K17" s="23">
        <v>50000</v>
      </c>
      <c r="L17" s="23"/>
      <c r="M17" s="23"/>
      <c r="N17" s="23"/>
      <c r="O17" s="23"/>
      <c r="P17" s="23"/>
      <c r="Q17" s="23"/>
      <c r="R17" s="23"/>
      <c r="S17" s="23"/>
      <c r="T17" s="23"/>
      <c r="U17" s="23"/>
      <c r="V17" s="23"/>
      <c r="W17" s="23"/>
    </row>
    <row r="18" ht="18.75" customHeight="1" spans="1:23">
      <c r="A18" s="119" t="s">
        <v>283</v>
      </c>
      <c r="B18" s="119" t="s">
        <v>294</v>
      </c>
      <c r="C18" s="21" t="s">
        <v>293</v>
      </c>
      <c r="D18" s="119" t="s">
        <v>71</v>
      </c>
      <c r="E18" s="119" t="s">
        <v>91</v>
      </c>
      <c r="F18" s="119" t="s">
        <v>92</v>
      </c>
      <c r="G18" s="119" t="s">
        <v>291</v>
      </c>
      <c r="H18" s="119" t="s">
        <v>292</v>
      </c>
      <c r="I18" s="23">
        <v>60000</v>
      </c>
      <c r="J18" s="23">
        <v>60000</v>
      </c>
      <c r="K18" s="23">
        <v>60000</v>
      </c>
      <c r="L18" s="23"/>
      <c r="M18" s="23"/>
      <c r="N18" s="23"/>
      <c r="O18" s="23"/>
      <c r="P18" s="23"/>
      <c r="Q18" s="23"/>
      <c r="R18" s="23"/>
      <c r="S18" s="23"/>
      <c r="T18" s="23"/>
      <c r="U18" s="23"/>
      <c r="V18" s="23"/>
      <c r="W18" s="23"/>
    </row>
    <row r="19" ht="18.75" customHeight="1" spans="1:23">
      <c r="A19" s="119" t="s">
        <v>283</v>
      </c>
      <c r="B19" s="119" t="s">
        <v>294</v>
      </c>
      <c r="C19" s="21" t="s">
        <v>293</v>
      </c>
      <c r="D19" s="119" t="s">
        <v>71</v>
      </c>
      <c r="E19" s="119" t="s">
        <v>91</v>
      </c>
      <c r="F19" s="119" t="s">
        <v>92</v>
      </c>
      <c r="G19" s="119" t="s">
        <v>297</v>
      </c>
      <c r="H19" s="119" t="s">
        <v>298</v>
      </c>
      <c r="I19" s="23">
        <v>1200000</v>
      </c>
      <c r="J19" s="23">
        <v>1200000</v>
      </c>
      <c r="K19" s="23">
        <v>1200000</v>
      </c>
      <c r="L19" s="23"/>
      <c r="M19" s="23"/>
      <c r="N19" s="23"/>
      <c r="O19" s="23"/>
      <c r="P19" s="23"/>
      <c r="Q19" s="23"/>
      <c r="R19" s="23"/>
      <c r="S19" s="23"/>
      <c r="T19" s="23"/>
      <c r="U19" s="23"/>
      <c r="V19" s="23"/>
      <c r="W19" s="23"/>
    </row>
    <row r="20" ht="18.75" customHeight="1" spans="1:23">
      <c r="A20" s="119" t="s">
        <v>283</v>
      </c>
      <c r="B20" s="119" t="s">
        <v>294</v>
      </c>
      <c r="C20" s="21" t="s">
        <v>293</v>
      </c>
      <c r="D20" s="119" t="s">
        <v>71</v>
      </c>
      <c r="E20" s="119" t="s">
        <v>91</v>
      </c>
      <c r="F20" s="119" t="s">
        <v>92</v>
      </c>
      <c r="G20" s="119" t="s">
        <v>299</v>
      </c>
      <c r="H20" s="119" t="s">
        <v>300</v>
      </c>
      <c r="I20" s="23">
        <v>30000</v>
      </c>
      <c r="J20" s="23">
        <v>30000</v>
      </c>
      <c r="K20" s="23">
        <v>30000</v>
      </c>
      <c r="L20" s="23"/>
      <c r="M20" s="23"/>
      <c r="N20" s="23"/>
      <c r="O20" s="23"/>
      <c r="P20" s="23"/>
      <c r="Q20" s="23"/>
      <c r="R20" s="23"/>
      <c r="S20" s="23"/>
      <c r="T20" s="23"/>
      <c r="U20" s="23"/>
      <c r="V20" s="23"/>
      <c r="W20" s="23"/>
    </row>
    <row r="21" ht="18.75" customHeight="1" spans="1:23">
      <c r="A21" s="119" t="s">
        <v>283</v>
      </c>
      <c r="B21" s="119" t="s">
        <v>294</v>
      </c>
      <c r="C21" s="21" t="s">
        <v>293</v>
      </c>
      <c r="D21" s="119" t="s">
        <v>71</v>
      </c>
      <c r="E21" s="119" t="s">
        <v>91</v>
      </c>
      <c r="F21" s="119" t="s">
        <v>92</v>
      </c>
      <c r="G21" s="119" t="s">
        <v>246</v>
      </c>
      <c r="H21" s="119" t="s">
        <v>247</v>
      </c>
      <c r="I21" s="23">
        <v>10000</v>
      </c>
      <c r="J21" s="23">
        <v>10000</v>
      </c>
      <c r="K21" s="23">
        <v>10000</v>
      </c>
      <c r="L21" s="23"/>
      <c r="M21" s="23"/>
      <c r="N21" s="23"/>
      <c r="O21" s="23"/>
      <c r="P21" s="23"/>
      <c r="Q21" s="23"/>
      <c r="R21" s="23"/>
      <c r="S21" s="23"/>
      <c r="T21" s="23"/>
      <c r="U21" s="23"/>
      <c r="V21" s="23"/>
      <c r="W21" s="23"/>
    </row>
    <row r="22" ht="18.75" customHeight="1" spans="1:23">
      <c r="A22" s="119" t="s">
        <v>283</v>
      </c>
      <c r="B22" s="119" t="s">
        <v>294</v>
      </c>
      <c r="C22" s="21" t="s">
        <v>293</v>
      </c>
      <c r="D22" s="119" t="s">
        <v>71</v>
      </c>
      <c r="E22" s="119" t="s">
        <v>91</v>
      </c>
      <c r="F22" s="119" t="s">
        <v>92</v>
      </c>
      <c r="G22" s="119" t="s">
        <v>301</v>
      </c>
      <c r="H22" s="119" t="s">
        <v>179</v>
      </c>
      <c r="I22" s="23">
        <v>100000</v>
      </c>
      <c r="J22" s="23">
        <v>100000</v>
      </c>
      <c r="K22" s="23">
        <v>100000</v>
      </c>
      <c r="L22" s="23"/>
      <c r="M22" s="23"/>
      <c r="N22" s="23"/>
      <c r="O22" s="23"/>
      <c r="P22" s="23"/>
      <c r="Q22" s="23"/>
      <c r="R22" s="23"/>
      <c r="S22" s="23"/>
      <c r="T22" s="23"/>
      <c r="U22" s="23"/>
      <c r="V22" s="23"/>
      <c r="W22" s="23"/>
    </row>
    <row r="23" ht="18.75" customHeight="1" spans="1:23">
      <c r="A23" s="119" t="s">
        <v>283</v>
      </c>
      <c r="B23" s="119" t="s">
        <v>294</v>
      </c>
      <c r="C23" s="21" t="s">
        <v>293</v>
      </c>
      <c r="D23" s="119" t="s">
        <v>71</v>
      </c>
      <c r="E23" s="119" t="s">
        <v>91</v>
      </c>
      <c r="F23" s="119" t="s">
        <v>92</v>
      </c>
      <c r="G23" s="119" t="s">
        <v>302</v>
      </c>
      <c r="H23" s="119" t="s">
        <v>303</v>
      </c>
      <c r="I23" s="23">
        <v>100000</v>
      </c>
      <c r="J23" s="23">
        <v>100000</v>
      </c>
      <c r="K23" s="23">
        <v>100000</v>
      </c>
      <c r="L23" s="23"/>
      <c r="M23" s="23"/>
      <c r="N23" s="23"/>
      <c r="O23" s="23"/>
      <c r="P23" s="23"/>
      <c r="Q23" s="23"/>
      <c r="R23" s="23"/>
      <c r="S23" s="23"/>
      <c r="T23" s="23"/>
      <c r="U23" s="23"/>
      <c r="V23" s="23"/>
      <c r="W23" s="23"/>
    </row>
    <row r="24" ht="18.75" customHeight="1" spans="1:23">
      <c r="A24" s="119" t="s">
        <v>283</v>
      </c>
      <c r="B24" s="119" t="s">
        <v>294</v>
      </c>
      <c r="C24" s="21" t="s">
        <v>293</v>
      </c>
      <c r="D24" s="119" t="s">
        <v>71</v>
      </c>
      <c r="E24" s="119" t="s">
        <v>91</v>
      </c>
      <c r="F24" s="119" t="s">
        <v>92</v>
      </c>
      <c r="G24" s="119" t="s">
        <v>259</v>
      </c>
      <c r="H24" s="119" t="s">
        <v>260</v>
      </c>
      <c r="I24" s="23">
        <v>100000</v>
      </c>
      <c r="J24" s="23">
        <v>100000</v>
      </c>
      <c r="K24" s="23">
        <v>100000</v>
      </c>
      <c r="L24" s="23"/>
      <c r="M24" s="23"/>
      <c r="N24" s="23"/>
      <c r="O24" s="23"/>
      <c r="P24" s="23"/>
      <c r="Q24" s="23"/>
      <c r="R24" s="23"/>
      <c r="S24" s="23"/>
      <c r="T24" s="23"/>
      <c r="U24" s="23"/>
      <c r="V24" s="23"/>
      <c r="W24" s="23"/>
    </row>
    <row r="25" ht="18.75" customHeight="1" spans="1:23">
      <c r="A25" s="119" t="s">
        <v>283</v>
      </c>
      <c r="B25" s="119" t="s">
        <v>294</v>
      </c>
      <c r="C25" s="21" t="s">
        <v>293</v>
      </c>
      <c r="D25" s="119" t="s">
        <v>71</v>
      </c>
      <c r="E25" s="119" t="s">
        <v>91</v>
      </c>
      <c r="F25" s="119" t="s">
        <v>92</v>
      </c>
      <c r="G25" s="119" t="s">
        <v>240</v>
      </c>
      <c r="H25" s="119" t="s">
        <v>241</v>
      </c>
      <c r="I25" s="23">
        <v>135220</v>
      </c>
      <c r="J25" s="23">
        <v>135220</v>
      </c>
      <c r="K25" s="23">
        <v>135220</v>
      </c>
      <c r="L25" s="23"/>
      <c r="M25" s="23"/>
      <c r="N25" s="23"/>
      <c r="O25" s="23"/>
      <c r="P25" s="23"/>
      <c r="Q25" s="23"/>
      <c r="R25" s="23"/>
      <c r="S25" s="23"/>
      <c r="T25" s="23"/>
      <c r="U25" s="23"/>
      <c r="V25" s="23"/>
      <c r="W25" s="23"/>
    </row>
    <row r="26" ht="18.75" customHeight="1" spans="1:23">
      <c r="A26" s="25"/>
      <c r="B26" s="25"/>
      <c r="C26" s="21" t="s">
        <v>304</v>
      </c>
      <c r="D26" s="25"/>
      <c r="E26" s="25"/>
      <c r="F26" s="25"/>
      <c r="G26" s="25"/>
      <c r="H26" s="25"/>
      <c r="I26" s="23">
        <v>450000</v>
      </c>
      <c r="J26" s="23">
        <v>450000</v>
      </c>
      <c r="K26" s="23">
        <v>450000</v>
      </c>
      <c r="L26" s="23"/>
      <c r="M26" s="23"/>
      <c r="N26" s="23"/>
      <c r="O26" s="23"/>
      <c r="P26" s="23"/>
      <c r="Q26" s="23"/>
      <c r="R26" s="23"/>
      <c r="S26" s="23"/>
      <c r="T26" s="23"/>
      <c r="U26" s="23"/>
      <c r="V26" s="23"/>
      <c r="W26" s="23"/>
    </row>
    <row r="27" ht="18.75" customHeight="1" spans="1:23">
      <c r="A27" s="119" t="s">
        <v>283</v>
      </c>
      <c r="B27" s="119" t="s">
        <v>305</v>
      </c>
      <c r="C27" s="21" t="s">
        <v>304</v>
      </c>
      <c r="D27" s="119" t="s">
        <v>71</v>
      </c>
      <c r="E27" s="119" t="s">
        <v>91</v>
      </c>
      <c r="F27" s="119" t="s">
        <v>92</v>
      </c>
      <c r="G27" s="119" t="s">
        <v>302</v>
      </c>
      <c r="H27" s="119" t="s">
        <v>303</v>
      </c>
      <c r="I27" s="23">
        <v>450000</v>
      </c>
      <c r="J27" s="23">
        <v>450000</v>
      </c>
      <c r="K27" s="23">
        <v>450000</v>
      </c>
      <c r="L27" s="23"/>
      <c r="M27" s="23"/>
      <c r="N27" s="23"/>
      <c r="O27" s="23"/>
      <c r="P27" s="23"/>
      <c r="Q27" s="23"/>
      <c r="R27" s="23"/>
      <c r="S27" s="23"/>
      <c r="T27" s="23"/>
      <c r="U27" s="23"/>
      <c r="V27" s="23"/>
      <c r="W27" s="23"/>
    </row>
    <row r="28" ht="18.75" customHeight="1" spans="1:23">
      <c r="A28" s="25"/>
      <c r="B28" s="25"/>
      <c r="C28" s="21" t="s">
        <v>306</v>
      </c>
      <c r="D28" s="25"/>
      <c r="E28" s="25"/>
      <c r="F28" s="25"/>
      <c r="G28" s="25"/>
      <c r="H28" s="25"/>
      <c r="I28" s="23">
        <v>876680</v>
      </c>
      <c r="J28" s="23">
        <v>876680</v>
      </c>
      <c r="K28" s="23">
        <v>876680</v>
      </c>
      <c r="L28" s="23"/>
      <c r="M28" s="23"/>
      <c r="N28" s="23"/>
      <c r="O28" s="23"/>
      <c r="P28" s="23"/>
      <c r="Q28" s="23"/>
      <c r="R28" s="23"/>
      <c r="S28" s="23"/>
      <c r="T28" s="23"/>
      <c r="U28" s="23"/>
      <c r="V28" s="23"/>
      <c r="W28" s="23"/>
    </row>
    <row r="29" ht="18.75" customHeight="1" spans="1:23">
      <c r="A29" s="119" t="s">
        <v>283</v>
      </c>
      <c r="B29" s="119" t="s">
        <v>307</v>
      </c>
      <c r="C29" s="21" t="s">
        <v>306</v>
      </c>
      <c r="D29" s="119" t="s">
        <v>71</v>
      </c>
      <c r="E29" s="119" t="s">
        <v>91</v>
      </c>
      <c r="F29" s="119" t="s">
        <v>92</v>
      </c>
      <c r="G29" s="119" t="s">
        <v>291</v>
      </c>
      <c r="H29" s="119" t="s">
        <v>292</v>
      </c>
      <c r="I29" s="23">
        <v>64080</v>
      </c>
      <c r="J29" s="23">
        <v>64080</v>
      </c>
      <c r="K29" s="23">
        <v>64080</v>
      </c>
      <c r="L29" s="23"/>
      <c r="M29" s="23"/>
      <c r="N29" s="23"/>
      <c r="O29" s="23"/>
      <c r="P29" s="23"/>
      <c r="Q29" s="23"/>
      <c r="R29" s="23"/>
      <c r="S29" s="23"/>
      <c r="T29" s="23"/>
      <c r="U29" s="23"/>
      <c r="V29" s="23"/>
      <c r="W29" s="23"/>
    </row>
    <row r="30" ht="18.75" customHeight="1" spans="1:23">
      <c r="A30" s="119" t="s">
        <v>283</v>
      </c>
      <c r="B30" s="119" t="s">
        <v>307</v>
      </c>
      <c r="C30" s="21" t="s">
        <v>306</v>
      </c>
      <c r="D30" s="119" t="s">
        <v>71</v>
      </c>
      <c r="E30" s="119" t="s">
        <v>91</v>
      </c>
      <c r="F30" s="119" t="s">
        <v>92</v>
      </c>
      <c r="G30" s="119" t="s">
        <v>285</v>
      </c>
      <c r="H30" s="119" t="s">
        <v>286</v>
      </c>
      <c r="I30" s="23">
        <v>812600</v>
      </c>
      <c r="J30" s="23">
        <v>812600</v>
      </c>
      <c r="K30" s="23">
        <v>812600</v>
      </c>
      <c r="L30" s="23"/>
      <c r="M30" s="23"/>
      <c r="N30" s="23"/>
      <c r="O30" s="23"/>
      <c r="P30" s="23"/>
      <c r="Q30" s="23"/>
      <c r="R30" s="23"/>
      <c r="S30" s="23"/>
      <c r="T30" s="23"/>
      <c r="U30" s="23"/>
      <c r="V30" s="23"/>
      <c r="W30" s="23"/>
    </row>
    <row r="31" ht="18.75" customHeight="1" spans="1:23">
      <c r="A31" s="25"/>
      <c r="B31" s="25"/>
      <c r="C31" s="21" t="s">
        <v>308</v>
      </c>
      <c r="D31" s="25"/>
      <c r="E31" s="25"/>
      <c r="F31" s="25"/>
      <c r="G31" s="25"/>
      <c r="H31" s="25"/>
      <c r="I31" s="23">
        <v>1000000</v>
      </c>
      <c r="J31" s="23">
        <v>1000000</v>
      </c>
      <c r="K31" s="23">
        <v>1000000</v>
      </c>
      <c r="L31" s="23"/>
      <c r="M31" s="23"/>
      <c r="N31" s="23"/>
      <c r="O31" s="23"/>
      <c r="P31" s="23"/>
      <c r="Q31" s="23"/>
      <c r="R31" s="23"/>
      <c r="S31" s="23"/>
      <c r="T31" s="23"/>
      <c r="U31" s="23"/>
      <c r="V31" s="23"/>
      <c r="W31" s="23"/>
    </row>
    <row r="32" ht="18.75" customHeight="1" spans="1:23">
      <c r="A32" s="119" t="s">
        <v>283</v>
      </c>
      <c r="B32" s="119" t="s">
        <v>309</v>
      </c>
      <c r="C32" s="21" t="s">
        <v>308</v>
      </c>
      <c r="D32" s="119" t="s">
        <v>71</v>
      </c>
      <c r="E32" s="119" t="s">
        <v>93</v>
      </c>
      <c r="F32" s="119" t="s">
        <v>94</v>
      </c>
      <c r="G32" s="119" t="s">
        <v>238</v>
      </c>
      <c r="H32" s="119" t="s">
        <v>239</v>
      </c>
      <c r="I32" s="23">
        <v>60000</v>
      </c>
      <c r="J32" s="23">
        <v>60000</v>
      </c>
      <c r="K32" s="23">
        <v>60000</v>
      </c>
      <c r="L32" s="23"/>
      <c r="M32" s="23"/>
      <c r="N32" s="23"/>
      <c r="O32" s="23"/>
      <c r="P32" s="23"/>
      <c r="Q32" s="23"/>
      <c r="R32" s="23"/>
      <c r="S32" s="23"/>
      <c r="T32" s="23"/>
      <c r="U32" s="23"/>
      <c r="V32" s="23"/>
      <c r="W32" s="23"/>
    </row>
    <row r="33" ht="18.75" customHeight="1" spans="1:23">
      <c r="A33" s="119" t="s">
        <v>283</v>
      </c>
      <c r="B33" s="119" t="s">
        <v>309</v>
      </c>
      <c r="C33" s="21" t="s">
        <v>308</v>
      </c>
      <c r="D33" s="119" t="s">
        <v>71</v>
      </c>
      <c r="E33" s="119" t="s">
        <v>93</v>
      </c>
      <c r="F33" s="119" t="s">
        <v>94</v>
      </c>
      <c r="G33" s="119" t="s">
        <v>289</v>
      </c>
      <c r="H33" s="119" t="s">
        <v>290</v>
      </c>
      <c r="I33" s="23">
        <v>20000</v>
      </c>
      <c r="J33" s="23">
        <v>20000</v>
      </c>
      <c r="K33" s="23">
        <v>20000</v>
      </c>
      <c r="L33" s="23"/>
      <c r="M33" s="23"/>
      <c r="N33" s="23"/>
      <c r="O33" s="23"/>
      <c r="P33" s="23"/>
      <c r="Q33" s="23"/>
      <c r="R33" s="23"/>
      <c r="S33" s="23"/>
      <c r="T33" s="23"/>
      <c r="U33" s="23"/>
      <c r="V33" s="23"/>
      <c r="W33" s="23"/>
    </row>
    <row r="34" ht="18.75" customHeight="1" spans="1:23">
      <c r="A34" s="119" t="s">
        <v>283</v>
      </c>
      <c r="B34" s="119" t="s">
        <v>309</v>
      </c>
      <c r="C34" s="21" t="s">
        <v>308</v>
      </c>
      <c r="D34" s="119" t="s">
        <v>71</v>
      </c>
      <c r="E34" s="119" t="s">
        <v>93</v>
      </c>
      <c r="F34" s="119" t="s">
        <v>94</v>
      </c>
      <c r="G34" s="119" t="s">
        <v>295</v>
      </c>
      <c r="H34" s="119" t="s">
        <v>296</v>
      </c>
      <c r="I34" s="23">
        <v>10000</v>
      </c>
      <c r="J34" s="23">
        <v>10000</v>
      </c>
      <c r="K34" s="23">
        <v>10000</v>
      </c>
      <c r="L34" s="23"/>
      <c r="M34" s="23"/>
      <c r="N34" s="23"/>
      <c r="O34" s="23"/>
      <c r="P34" s="23"/>
      <c r="Q34" s="23"/>
      <c r="R34" s="23"/>
      <c r="S34" s="23"/>
      <c r="T34" s="23"/>
      <c r="U34" s="23"/>
      <c r="V34" s="23"/>
      <c r="W34" s="23"/>
    </row>
    <row r="35" ht="18.75" customHeight="1" spans="1:23">
      <c r="A35" s="119" t="s">
        <v>283</v>
      </c>
      <c r="B35" s="119" t="s">
        <v>309</v>
      </c>
      <c r="C35" s="21" t="s">
        <v>308</v>
      </c>
      <c r="D35" s="119" t="s">
        <v>71</v>
      </c>
      <c r="E35" s="119" t="s">
        <v>93</v>
      </c>
      <c r="F35" s="119" t="s">
        <v>94</v>
      </c>
      <c r="G35" s="119" t="s">
        <v>310</v>
      </c>
      <c r="H35" s="119" t="s">
        <v>311</v>
      </c>
      <c r="I35" s="23">
        <v>10000</v>
      </c>
      <c r="J35" s="23">
        <v>10000</v>
      </c>
      <c r="K35" s="23">
        <v>10000</v>
      </c>
      <c r="L35" s="23"/>
      <c r="M35" s="23"/>
      <c r="N35" s="23"/>
      <c r="O35" s="23"/>
      <c r="P35" s="23"/>
      <c r="Q35" s="23"/>
      <c r="R35" s="23"/>
      <c r="S35" s="23"/>
      <c r="T35" s="23"/>
      <c r="U35" s="23"/>
      <c r="V35" s="23"/>
      <c r="W35" s="23"/>
    </row>
    <row r="36" ht="18.75" customHeight="1" spans="1:23">
      <c r="A36" s="119" t="s">
        <v>283</v>
      </c>
      <c r="B36" s="119" t="s">
        <v>309</v>
      </c>
      <c r="C36" s="21" t="s">
        <v>308</v>
      </c>
      <c r="D36" s="119" t="s">
        <v>71</v>
      </c>
      <c r="E36" s="119" t="s">
        <v>93</v>
      </c>
      <c r="F36" s="119" t="s">
        <v>94</v>
      </c>
      <c r="G36" s="119" t="s">
        <v>291</v>
      </c>
      <c r="H36" s="119" t="s">
        <v>292</v>
      </c>
      <c r="I36" s="23">
        <v>10000</v>
      </c>
      <c r="J36" s="23">
        <v>10000</v>
      </c>
      <c r="K36" s="23">
        <v>10000</v>
      </c>
      <c r="L36" s="23"/>
      <c r="M36" s="23"/>
      <c r="N36" s="23"/>
      <c r="O36" s="23"/>
      <c r="P36" s="23"/>
      <c r="Q36" s="23"/>
      <c r="R36" s="23"/>
      <c r="S36" s="23"/>
      <c r="T36" s="23"/>
      <c r="U36" s="23"/>
      <c r="V36" s="23"/>
      <c r="W36" s="23"/>
    </row>
    <row r="37" ht="18.75" customHeight="1" spans="1:23">
      <c r="A37" s="119" t="s">
        <v>283</v>
      </c>
      <c r="B37" s="119" t="s">
        <v>309</v>
      </c>
      <c r="C37" s="21" t="s">
        <v>308</v>
      </c>
      <c r="D37" s="119" t="s">
        <v>71</v>
      </c>
      <c r="E37" s="119" t="s">
        <v>93</v>
      </c>
      <c r="F37" s="119" t="s">
        <v>94</v>
      </c>
      <c r="G37" s="119" t="s">
        <v>312</v>
      </c>
      <c r="H37" s="119" t="s">
        <v>313</v>
      </c>
      <c r="I37" s="23">
        <v>70000</v>
      </c>
      <c r="J37" s="23">
        <v>70000</v>
      </c>
      <c r="K37" s="23">
        <v>70000</v>
      </c>
      <c r="L37" s="23"/>
      <c r="M37" s="23"/>
      <c r="N37" s="23"/>
      <c r="O37" s="23"/>
      <c r="P37" s="23"/>
      <c r="Q37" s="23"/>
      <c r="R37" s="23"/>
      <c r="S37" s="23"/>
      <c r="T37" s="23"/>
      <c r="U37" s="23"/>
      <c r="V37" s="23"/>
      <c r="W37" s="23"/>
    </row>
    <row r="38" ht="18.75" customHeight="1" spans="1:23">
      <c r="A38" s="119" t="s">
        <v>283</v>
      </c>
      <c r="B38" s="119" t="s">
        <v>309</v>
      </c>
      <c r="C38" s="21" t="s">
        <v>308</v>
      </c>
      <c r="D38" s="119" t="s">
        <v>71</v>
      </c>
      <c r="E38" s="119" t="s">
        <v>93</v>
      </c>
      <c r="F38" s="119" t="s">
        <v>94</v>
      </c>
      <c r="G38" s="119" t="s">
        <v>297</v>
      </c>
      <c r="H38" s="119" t="s">
        <v>298</v>
      </c>
      <c r="I38" s="23">
        <v>145000</v>
      </c>
      <c r="J38" s="23">
        <v>145000</v>
      </c>
      <c r="K38" s="23">
        <v>145000</v>
      </c>
      <c r="L38" s="23"/>
      <c r="M38" s="23"/>
      <c r="N38" s="23"/>
      <c r="O38" s="23"/>
      <c r="P38" s="23"/>
      <c r="Q38" s="23"/>
      <c r="R38" s="23"/>
      <c r="S38" s="23"/>
      <c r="T38" s="23"/>
      <c r="U38" s="23"/>
      <c r="V38" s="23"/>
      <c r="W38" s="23"/>
    </row>
    <row r="39" ht="18.75" customHeight="1" spans="1:23">
      <c r="A39" s="119" t="s">
        <v>283</v>
      </c>
      <c r="B39" s="119" t="s">
        <v>309</v>
      </c>
      <c r="C39" s="21" t="s">
        <v>308</v>
      </c>
      <c r="D39" s="119" t="s">
        <v>71</v>
      </c>
      <c r="E39" s="119" t="s">
        <v>93</v>
      </c>
      <c r="F39" s="119" t="s">
        <v>94</v>
      </c>
      <c r="G39" s="119" t="s">
        <v>314</v>
      </c>
      <c r="H39" s="119" t="s">
        <v>315</v>
      </c>
      <c r="I39" s="23">
        <v>100000</v>
      </c>
      <c r="J39" s="23">
        <v>100000</v>
      </c>
      <c r="K39" s="23">
        <v>100000</v>
      </c>
      <c r="L39" s="23"/>
      <c r="M39" s="23"/>
      <c r="N39" s="23"/>
      <c r="O39" s="23"/>
      <c r="P39" s="23"/>
      <c r="Q39" s="23"/>
      <c r="R39" s="23"/>
      <c r="S39" s="23"/>
      <c r="T39" s="23"/>
      <c r="U39" s="23"/>
      <c r="V39" s="23"/>
      <c r="W39" s="23"/>
    </row>
    <row r="40" ht="18.75" customHeight="1" spans="1:23">
      <c r="A40" s="119" t="s">
        <v>283</v>
      </c>
      <c r="B40" s="119" t="s">
        <v>309</v>
      </c>
      <c r="C40" s="21" t="s">
        <v>308</v>
      </c>
      <c r="D40" s="119" t="s">
        <v>71</v>
      </c>
      <c r="E40" s="119" t="s">
        <v>93</v>
      </c>
      <c r="F40" s="119" t="s">
        <v>94</v>
      </c>
      <c r="G40" s="119" t="s">
        <v>299</v>
      </c>
      <c r="H40" s="119" t="s">
        <v>300</v>
      </c>
      <c r="I40" s="23">
        <v>100000</v>
      </c>
      <c r="J40" s="23">
        <v>100000</v>
      </c>
      <c r="K40" s="23">
        <v>100000</v>
      </c>
      <c r="L40" s="23"/>
      <c r="M40" s="23"/>
      <c r="N40" s="23"/>
      <c r="O40" s="23"/>
      <c r="P40" s="23"/>
      <c r="Q40" s="23"/>
      <c r="R40" s="23"/>
      <c r="S40" s="23"/>
      <c r="T40" s="23"/>
      <c r="U40" s="23"/>
      <c r="V40" s="23"/>
      <c r="W40" s="23"/>
    </row>
    <row r="41" ht="18.75" customHeight="1" spans="1:23">
      <c r="A41" s="119" t="s">
        <v>283</v>
      </c>
      <c r="B41" s="119" t="s">
        <v>309</v>
      </c>
      <c r="C41" s="21" t="s">
        <v>308</v>
      </c>
      <c r="D41" s="119" t="s">
        <v>71</v>
      </c>
      <c r="E41" s="119" t="s">
        <v>93</v>
      </c>
      <c r="F41" s="119" t="s">
        <v>94</v>
      </c>
      <c r="G41" s="119" t="s">
        <v>301</v>
      </c>
      <c r="H41" s="119" t="s">
        <v>179</v>
      </c>
      <c r="I41" s="23">
        <v>115000</v>
      </c>
      <c r="J41" s="23">
        <v>115000</v>
      </c>
      <c r="K41" s="23">
        <v>115000</v>
      </c>
      <c r="L41" s="23"/>
      <c r="M41" s="23"/>
      <c r="N41" s="23"/>
      <c r="O41" s="23"/>
      <c r="P41" s="23"/>
      <c r="Q41" s="23"/>
      <c r="R41" s="23"/>
      <c r="S41" s="23"/>
      <c r="T41" s="23"/>
      <c r="U41" s="23"/>
      <c r="V41" s="23"/>
      <c r="W41" s="23"/>
    </row>
    <row r="42" ht="18.75" customHeight="1" spans="1:23">
      <c r="A42" s="119" t="s">
        <v>283</v>
      </c>
      <c r="B42" s="119" t="s">
        <v>309</v>
      </c>
      <c r="C42" s="21" t="s">
        <v>308</v>
      </c>
      <c r="D42" s="119" t="s">
        <v>71</v>
      </c>
      <c r="E42" s="119" t="s">
        <v>93</v>
      </c>
      <c r="F42" s="119" t="s">
        <v>94</v>
      </c>
      <c r="G42" s="119" t="s">
        <v>302</v>
      </c>
      <c r="H42" s="119" t="s">
        <v>303</v>
      </c>
      <c r="I42" s="23">
        <v>170000</v>
      </c>
      <c r="J42" s="23">
        <v>170000</v>
      </c>
      <c r="K42" s="23">
        <v>170000</v>
      </c>
      <c r="L42" s="23"/>
      <c r="M42" s="23"/>
      <c r="N42" s="23"/>
      <c r="O42" s="23"/>
      <c r="P42" s="23"/>
      <c r="Q42" s="23"/>
      <c r="R42" s="23"/>
      <c r="S42" s="23"/>
      <c r="T42" s="23"/>
      <c r="U42" s="23"/>
      <c r="V42" s="23"/>
      <c r="W42" s="23"/>
    </row>
    <row r="43" ht="18.75" customHeight="1" spans="1:23">
      <c r="A43" s="119" t="s">
        <v>283</v>
      </c>
      <c r="B43" s="119" t="s">
        <v>309</v>
      </c>
      <c r="C43" s="21" t="s">
        <v>308</v>
      </c>
      <c r="D43" s="119" t="s">
        <v>71</v>
      </c>
      <c r="E43" s="119" t="s">
        <v>93</v>
      </c>
      <c r="F43" s="119" t="s">
        <v>94</v>
      </c>
      <c r="G43" s="119" t="s">
        <v>256</v>
      </c>
      <c r="H43" s="119" t="s">
        <v>255</v>
      </c>
      <c r="I43" s="23">
        <v>120000</v>
      </c>
      <c r="J43" s="23">
        <v>120000</v>
      </c>
      <c r="K43" s="23">
        <v>120000</v>
      </c>
      <c r="L43" s="23"/>
      <c r="M43" s="23"/>
      <c r="N43" s="23"/>
      <c r="O43" s="23"/>
      <c r="P43" s="23"/>
      <c r="Q43" s="23"/>
      <c r="R43" s="23"/>
      <c r="S43" s="23"/>
      <c r="T43" s="23"/>
      <c r="U43" s="23"/>
      <c r="V43" s="23"/>
      <c r="W43" s="23"/>
    </row>
    <row r="44" ht="18.75" customHeight="1" spans="1:23">
      <c r="A44" s="119" t="s">
        <v>283</v>
      </c>
      <c r="B44" s="119" t="s">
        <v>309</v>
      </c>
      <c r="C44" s="21" t="s">
        <v>308</v>
      </c>
      <c r="D44" s="119" t="s">
        <v>71</v>
      </c>
      <c r="E44" s="119" t="s">
        <v>93</v>
      </c>
      <c r="F44" s="119" t="s">
        <v>94</v>
      </c>
      <c r="G44" s="119" t="s">
        <v>259</v>
      </c>
      <c r="H44" s="119" t="s">
        <v>260</v>
      </c>
      <c r="I44" s="23">
        <v>70000</v>
      </c>
      <c r="J44" s="23">
        <v>70000</v>
      </c>
      <c r="K44" s="23">
        <v>70000</v>
      </c>
      <c r="L44" s="23"/>
      <c r="M44" s="23"/>
      <c r="N44" s="23"/>
      <c r="O44" s="23"/>
      <c r="P44" s="23"/>
      <c r="Q44" s="23"/>
      <c r="R44" s="23"/>
      <c r="S44" s="23"/>
      <c r="T44" s="23"/>
      <c r="U44" s="23"/>
      <c r="V44" s="23"/>
      <c r="W44" s="23"/>
    </row>
    <row r="45" ht="18.75" customHeight="1" spans="1:23">
      <c r="A45" s="35" t="s">
        <v>125</v>
      </c>
      <c r="B45" s="36"/>
      <c r="C45" s="36"/>
      <c r="D45" s="36"/>
      <c r="E45" s="36"/>
      <c r="F45" s="36"/>
      <c r="G45" s="36"/>
      <c r="H45" s="37"/>
      <c r="I45" s="23">
        <v>6400000</v>
      </c>
      <c r="J45" s="23">
        <v>6400000</v>
      </c>
      <c r="K45" s="23">
        <v>6400000</v>
      </c>
      <c r="L45" s="23"/>
      <c r="M45" s="23"/>
      <c r="N45" s="23"/>
      <c r="O45" s="23"/>
      <c r="P45" s="23"/>
      <c r="Q45" s="23"/>
      <c r="R45" s="23"/>
      <c r="S45" s="23"/>
      <c r="T45" s="23"/>
      <c r="U45" s="23"/>
      <c r="V45" s="23"/>
      <c r="W45" s="23"/>
    </row>
  </sheetData>
  <mergeCells count="28">
    <mergeCell ref="A2:W2"/>
    <mergeCell ref="A3:H3"/>
    <mergeCell ref="J4:M4"/>
    <mergeCell ref="N4:P4"/>
    <mergeCell ref="R4:W4"/>
    <mergeCell ref="A45:H45"/>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9" right="0.39" top="0.58" bottom="0.58" header="0.5" footer="0.5"/>
  <pageSetup paperSize="9" scale="5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25"/>
  <sheetViews>
    <sheetView showZeros="0" workbookViewId="0">
      <selection activeCell="B14" sqref="B14:B16"/>
    </sheetView>
  </sheetViews>
  <sheetFormatPr defaultColWidth="9.14285714285714" defaultRowHeight="12" customHeight="1"/>
  <cols>
    <col min="1" max="1" width="34.2761904761905" customWidth="1"/>
    <col min="2" max="2" width="48" customWidth="1"/>
    <col min="3" max="5" width="18.2761904761905" customWidth="1"/>
    <col min="6" max="6" width="12" customWidth="1"/>
    <col min="7" max="7" width="17" customWidth="1"/>
    <col min="8" max="9" width="12" customWidth="1"/>
    <col min="10" max="10" width="27.5714285714286" customWidth="1"/>
  </cols>
  <sheetData>
    <row r="1" ht="15" customHeight="1" spans="10:10">
      <c r="J1" s="86" t="s">
        <v>316</v>
      </c>
    </row>
    <row r="2" ht="36.75" customHeight="1" spans="1:10">
      <c r="A2" s="5" t="str">
        <f>"2025"&amp;"年部门项目支出绩效目标表"</f>
        <v>2025年部门项目支出绩效目标表</v>
      </c>
      <c r="B2" s="6"/>
      <c r="C2" s="6"/>
      <c r="D2" s="6"/>
      <c r="E2" s="6"/>
      <c r="F2" s="51"/>
      <c r="G2" s="6"/>
      <c r="H2" s="51"/>
      <c r="I2" s="51"/>
      <c r="J2" s="6"/>
    </row>
    <row r="3" ht="18.75" customHeight="1" spans="1:8">
      <c r="A3" s="7" t="str">
        <f>"单位名称："&amp;"临沧市人民政府办公室"</f>
        <v>单位名称：临沧市人民政府办公室</v>
      </c>
      <c r="B3" s="3"/>
      <c r="C3" s="3"/>
      <c r="D3" s="3"/>
      <c r="E3" s="3"/>
      <c r="F3" s="52"/>
      <c r="G3" s="3"/>
      <c r="H3" s="52"/>
    </row>
    <row r="4" ht="18.75" customHeight="1" spans="1:10">
      <c r="A4" s="46" t="s">
        <v>317</v>
      </c>
      <c r="B4" s="46" t="s">
        <v>318</v>
      </c>
      <c r="C4" s="46" t="s">
        <v>319</v>
      </c>
      <c r="D4" s="46" t="s">
        <v>320</v>
      </c>
      <c r="E4" s="46" t="s">
        <v>321</v>
      </c>
      <c r="F4" s="53" t="s">
        <v>322</v>
      </c>
      <c r="G4" s="46" t="s">
        <v>323</v>
      </c>
      <c r="H4" s="53" t="s">
        <v>324</v>
      </c>
      <c r="I4" s="53" t="s">
        <v>325</v>
      </c>
      <c r="J4" s="46" t="s">
        <v>326</v>
      </c>
    </row>
    <row r="5" ht="18.75" customHeight="1" spans="1:10">
      <c r="A5" s="115">
        <v>1</v>
      </c>
      <c r="B5" s="115">
        <v>2</v>
      </c>
      <c r="C5" s="115">
        <v>3</v>
      </c>
      <c r="D5" s="115">
        <v>4</v>
      </c>
      <c r="E5" s="115">
        <v>5</v>
      </c>
      <c r="F5" s="115">
        <v>6</v>
      </c>
      <c r="G5" s="115">
        <v>7</v>
      </c>
      <c r="H5" s="115">
        <v>8</v>
      </c>
      <c r="I5" s="115">
        <v>9</v>
      </c>
      <c r="J5" s="115">
        <v>10</v>
      </c>
    </row>
    <row r="6" ht="18.75" customHeight="1" spans="1:10">
      <c r="A6" s="34" t="s">
        <v>71</v>
      </c>
      <c r="B6" s="47"/>
      <c r="C6" s="47"/>
      <c r="D6" s="47"/>
      <c r="E6" s="54"/>
      <c r="F6" s="55"/>
      <c r="G6" s="54"/>
      <c r="H6" s="55"/>
      <c r="I6" s="55"/>
      <c r="J6" s="54"/>
    </row>
    <row r="7" ht="18.75" customHeight="1" spans="1:10">
      <c r="A7" s="116" t="s">
        <v>71</v>
      </c>
      <c r="B7" s="21"/>
      <c r="C7" s="21"/>
      <c r="D7" s="21"/>
      <c r="E7" s="34"/>
      <c r="F7" s="21"/>
      <c r="G7" s="34"/>
      <c r="H7" s="21"/>
      <c r="I7" s="21"/>
      <c r="J7" s="34"/>
    </row>
    <row r="8" ht="18.75" customHeight="1" spans="1:10">
      <c r="A8" s="215" t="s">
        <v>304</v>
      </c>
      <c r="B8" s="21" t="s">
        <v>327</v>
      </c>
      <c r="C8" s="21" t="s">
        <v>328</v>
      </c>
      <c r="D8" s="21" t="s">
        <v>329</v>
      </c>
      <c r="E8" s="34" t="s">
        <v>330</v>
      </c>
      <c r="F8" s="21" t="s">
        <v>331</v>
      </c>
      <c r="G8" s="34" t="s">
        <v>332</v>
      </c>
      <c r="H8" s="21" t="s">
        <v>333</v>
      </c>
      <c r="I8" s="21" t="s">
        <v>334</v>
      </c>
      <c r="J8" s="34" t="s">
        <v>330</v>
      </c>
    </row>
    <row r="9" ht="18.75" customHeight="1" spans="1:10">
      <c r="A9" s="215" t="s">
        <v>304</v>
      </c>
      <c r="B9" s="21" t="s">
        <v>327</v>
      </c>
      <c r="C9" s="21" t="s">
        <v>335</v>
      </c>
      <c r="D9" s="21" t="s">
        <v>336</v>
      </c>
      <c r="E9" s="34" t="s">
        <v>337</v>
      </c>
      <c r="F9" s="21" t="s">
        <v>338</v>
      </c>
      <c r="G9" s="34" t="s">
        <v>339</v>
      </c>
      <c r="H9" s="21" t="s">
        <v>340</v>
      </c>
      <c r="I9" s="21" t="s">
        <v>334</v>
      </c>
      <c r="J9" s="34" t="s">
        <v>330</v>
      </c>
    </row>
    <row r="10" ht="18.75" customHeight="1" spans="1:10">
      <c r="A10" s="215" t="s">
        <v>304</v>
      </c>
      <c r="B10" s="21" t="s">
        <v>327</v>
      </c>
      <c r="C10" s="21" t="s">
        <v>341</v>
      </c>
      <c r="D10" s="21" t="s">
        <v>342</v>
      </c>
      <c r="E10" s="34" t="s">
        <v>343</v>
      </c>
      <c r="F10" s="21" t="s">
        <v>338</v>
      </c>
      <c r="G10" s="34" t="s">
        <v>344</v>
      </c>
      <c r="H10" s="21" t="s">
        <v>340</v>
      </c>
      <c r="I10" s="21" t="s">
        <v>334</v>
      </c>
      <c r="J10" s="34" t="s">
        <v>330</v>
      </c>
    </row>
    <row r="11" ht="18.75" customHeight="1" spans="1:10">
      <c r="A11" s="215" t="s">
        <v>308</v>
      </c>
      <c r="B11" s="21" t="s">
        <v>345</v>
      </c>
      <c r="C11" s="21" t="s">
        <v>328</v>
      </c>
      <c r="D11" s="21" t="s">
        <v>329</v>
      </c>
      <c r="E11" s="34" t="s">
        <v>346</v>
      </c>
      <c r="F11" s="21" t="s">
        <v>338</v>
      </c>
      <c r="G11" s="34" t="s">
        <v>347</v>
      </c>
      <c r="H11" s="21" t="s">
        <v>348</v>
      </c>
      <c r="I11" s="21" t="s">
        <v>334</v>
      </c>
      <c r="J11" s="34" t="s">
        <v>346</v>
      </c>
    </row>
    <row r="12" ht="18.75" customHeight="1" spans="1:10">
      <c r="A12" s="215" t="s">
        <v>308</v>
      </c>
      <c r="B12" s="21" t="s">
        <v>349</v>
      </c>
      <c r="C12" s="21" t="s">
        <v>335</v>
      </c>
      <c r="D12" s="21" t="s">
        <v>336</v>
      </c>
      <c r="E12" s="34" t="s">
        <v>350</v>
      </c>
      <c r="F12" s="21" t="s">
        <v>338</v>
      </c>
      <c r="G12" s="34" t="s">
        <v>339</v>
      </c>
      <c r="H12" s="21" t="s">
        <v>340</v>
      </c>
      <c r="I12" s="21" t="s">
        <v>334</v>
      </c>
      <c r="J12" s="34" t="s">
        <v>350</v>
      </c>
    </row>
    <row r="13" ht="24" customHeight="1" spans="1:10">
      <c r="A13" s="215" t="s">
        <v>308</v>
      </c>
      <c r="B13" s="21" t="s">
        <v>349</v>
      </c>
      <c r="C13" s="21" t="s">
        <v>341</v>
      </c>
      <c r="D13" s="21" t="s">
        <v>342</v>
      </c>
      <c r="E13" s="34" t="s">
        <v>351</v>
      </c>
      <c r="F13" s="21" t="s">
        <v>338</v>
      </c>
      <c r="G13" s="34" t="s">
        <v>352</v>
      </c>
      <c r="H13" s="21" t="s">
        <v>340</v>
      </c>
      <c r="I13" s="21" t="s">
        <v>334</v>
      </c>
      <c r="J13" s="34" t="s">
        <v>351</v>
      </c>
    </row>
    <row r="14" ht="18.75" customHeight="1" spans="1:10">
      <c r="A14" s="215" t="s">
        <v>306</v>
      </c>
      <c r="B14" s="21" t="s">
        <v>353</v>
      </c>
      <c r="C14" s="21" t="s">
        <v>328</v>
      </c>
      <c r="D14" s="21" t="s">
        <v>329</v>
      </c>
      <c r="E14" s="34" t="s">
        <v>354</v>
      </c>
      <c r="F14" s="21" t="s">
        <v>331</v>
      </c>
      <c r="G14" s="34" t="s">
        <v>355</v>
      </c>
      <c r="H14" s="21" t="s">
        <v>356</v>
      </c>
      <c r="I14" s="21" t="s">
        <v>334</v>
      </c>
      <c r="J14" s="34" t="s">
        <v>354</v>
      </c>
    </row>
    <row r="15" ht="18.75" customHeight="1" spans="1:10">
      <c r="A15" s="215" t="s">
        <v>306</v>
      </c>
      <c r="B15" s="21" t="s">
        <v>353</v>
      </c>
      <c r="C15" s="21" t="s">
        <v>335</v>
      </c>
      <c r="D15" s="21" t="s">
        <v>336</v>
      </c>
      <c r="E15" s="34" t="s">
        <v>357</v>
      </c>
      <c r="F15" s="21" t="s">
        <v>358</v>
      </c>
      <c r="G15" s="34" t="s">
        <v>359</v>
      </c>
      <c r="H15" s="21" t="s">
        <v>340</v>
      </c>
      <c r="I15" s="21" t="s">
        <v>334</v>
      </c>
      <c r="J15" s="34" t="s">
        <v>357</v>
      </c>
    </row>
    <row r="16" ht="18.75" customHeight="1" spans="1:10">
      <c r="A16" s="215" t="s">
        <v>306</v>
      </c>
      <c r="B16" s="21" t="s">
        <v>353</v>
      </c>
      <c r="C16" s="21" t="s">
        <v>341</v>
      </c>
      <c r="D16" s="21" t="s">
        <v>342</v>
      </c>
      <c r="E16" s="34" t="s">
        <v>360</v>
      </c>
      <c r="F16" s="21" t="s">
        <v>338</v>
      </c>
      <c r="G16" s="34" t="s">
        <v>344</v>
      </c>
      <c r="H16" s="21" t="s">
        <v>340</v>
      </c>
      <c r="I16" s="21" t="s">
        <v>334</v>
      </c>
      <c r="J16" s="34" t="s">
        <v>360</v>
      </c>
    </row>
    <row r="17" ht="18.75" customHeight="1" spans="1:10">
      <c r="A17" s="215" t="s">
        <v>293</v>
      </c>
      <c r="B17" s="21" t="s">
        <v>361</v>
      </c>
      <c r="C17" s="21" t="s">
        <v>328</v>
      </c>
      <c r="D17" s="21" t="s">
        <v>362</v>
      </c>
      <c r="E17" s="34" t="s">
        <v>363</v>
      </c>
      <c r="F17" s="21" t="s">
        <v>338</v>
      </c>
      <c r="G17" s="34" t="s">
        <v>339</v>
      </c>
      <c r="H17" s="21" t="s">
        <v>340</v>
      </c>
      <c r="I17" s="21" t="s">
        <v>334</v>
      </c>
      <c r="J17" s="34" t="s">
        <v>364</v>
      </c>
    </row>
    <row r="18" ht="18.75" customHeight="1" spans="1:10">
      <c r="A18" s="215" t="s">
        <v>293</v>
      </c>
      <c r="B18" s="21" t="s">
        <v>361</v>
      </c>
      <c r="C18" s="21" t="s">
        <v>335</v>
      </c>
      <c r="D18" s="21" t="s">
        <v>336</v>
      </c>
      <c r="E18" s="34" t="s">
        <v>365</v>
      </c>
      <c r="F18" s="21" t="s">
        <v>338</v>
      </c>
      <c r="G18" s="34" t="s">
        <v>339</v>
      </c>
      <c r="H18" s="21" t="s">
        <v>340</v>
      </c>
      <c r="I18" s="21" t="s">
        <v>334</v>
      </c>
      <c r="J18" s="34" t="s">
        <v>364</v>
      </c>
    </row>
    <row r="19" ht="18.75" customHeight="1" spans="1:10">
      <c r="A19" s="215" t="s">
        <v>293</v>
      </c>
      <c r="B19" s="21" t="s">
        <v>361</v>
      </c>
      <c r="C19" s="21" t="s">
        <v>341</v>
      </c>
      <c r="D19" s="21" t="s">
        <v>342</v>
      </c>
      <c r="E19" s="34" t="s">
        <v>343</v>
      </c>
      <c r="F19" s="21" t="s">
        <v>338</v>
      </c>
      <c r="G19" s="34" t="s">
        <v>352</v>
      </c>
      <c r="H19" s="21" t="s">
        <v>340</v>
      </c>
      <c r="I19" s="21" t="s">
        <v>334</v>
      </c>
      <c r="J19" s="34" t="s">
        <v>364</v>
      </c>
    </row>
    <row r="20" ht="18.75" customHeight="1" spans="1:10">
      <c r="A20" s="215" t="s">
        <v>282</v>
      </c>
      <c r="B20" s="21" t="s">
        <v>366</v>
      </c>
      <c r="C20" s="21" t="s">
        <v>328</v>
      </c>
      <c r="D20" s="21" t="s">
        <v>362</v>
      </c>
      <c r="E20" s="34" t="s">
        <v>367</v>
      </c>
      <c r="F20" s="21" t="s">
        <v>338</v>
      </c>
      <c r="G20" s="34" t="s">
        <v>344</v>
      </c>
      <c r="H20" s="21" t="s">
        <v>340</v>
      </c>
      <c r="I20" s="21" t="s">
        <v>334</v>
      </c>
      <c r="J20" s="34" t="s">
        <v>367</v>
      </c>
    </row>
    <row r="21" ht="18.75" customHeight="1" spans="1:10">
      <c r="A21" s="215" t="s">
        <v>282</v>
      </c>
      <c r="B21" s="21" t="s">
        <v>366</v>
      </c>
      <c r="C21" s="21" t="s">
        <v>335</v>
      </c>
      <c r="D21" s="21" t="s">
        <v>336</v>
      </c>
      <c r="E21" s="34" t="s">
        <v>368</v>
      </c>
      <c r="F21" s="21" t="s">
        <v>338</v>
      </c>
      <c r="G21" s="34" t="s">
        <v>369</v>
      </c>
      <c r="H21" s="21" t="s">
        <v>340</v>
      </c>
      <c r="I21" s="21" t="s">
        <v>334</v>
      </c>
      <c r="J21" s="34" t="s">
        <v>368</v>
      </c>
    </row>
    <row r="22" ht="18.75" customHeight="1" spans="1:10">
      <c r="A22" s="215" t="s">
        <v>282</v>
      </c>
      <c r="B22" s="21" t="s">
        <v>366</v>
      </c>
      <c r="C22" s="21" t="s">
        <v>341</v>
      </c>
      <c r="D22" s="21" t="s">
        <v>342</v>
      </c>
      <c r="E22" s="34" t="s">
        <v>360</v>
      </c>
      <c r="F22" s="21" t="s">
        <v>338</v>
      </c>
      <c r="G22" s="34" t="s">
        <v>369</v>
      </c>
      <c r="H22" s="21" t="s">
        <v>340</v>
      </c>
      <c r="I22" s="21" t="s">
        <v>334</v>
      </c>
      <c r="J22" s="34" t="s">
        <v>360</v>
      </c>
    </row>
    <row r="23" ht="18.75" customHeight="1" spans="1:10">
      <c r="A23" s="215" t="s">
        <v>287</v>
      </c>
      <c r="B23" s="21" t="s">
        <v>370</v>
      </c>
      <c r="C23" s="21" t="s">
        <v>328</v>
      </c>
      <c r="D23" s="21" t="s">
        <v>329</v>
      </c>
      <c r="E23" s="34" t="s">
        <v>371</v>
      </c>
      <c r="F23" s="21" t="s">
        <v>338</v>
      </c>
      <c r="G23" s="34" t="s">
        <v>372</v>
      </c>
      <c r="H23" s="21" t="s">
        <v>373</v>
      </c>
      <c r="I23" s="21" t="s">
        <v>334</v>
      </c>
      <c r="J23" s="34" t="s">
        <v>374</v>
      </c>
    </row>
    <row r="24" ht="18.75" customHeight="1" spans="1:10">
      <c r="A24" s="215" t="s">
        <v>287</v>
      </c>
      <c r="B24" s="21" t="s">
        <v>370</v>
      </c>
      <c r="C24" s="21" t="s">
        <v>335</v>
      </c>
      <c r="D24" s="21" t="s">
        <v>336</v>
      </c>
      <c r="E24" s="34" t="s">
        <v>375</v>
      </c>
      <c r="F24" s="21" t="s">
        <v>338</v>
      </c>
      <c r="G24" s="34" t="s">
        <v>339</v>
      </c>
      <c r="H24" s="21" t="s">
        <v>340</v>
      </c>
      <c r="I24" s="21" t="s">
        <v>334</v>
      </c>
      <c r="J24" s="34" t="s">
        <v>374</v>
      </c>
    </row>
    <row r="25" ht="18.75" customHeight="1" spans="1:10">
      <c r="A25" s="215" t="s">
        <v>287</v>
      </c>
      <c r="B25" s="21" t="s">
        <v>370</v>
      </c>
      <c r="C25" s="21" t="s">
        <v>341</v>
      </c>
      <c r="D25" s="21" t="s">
        <v>342</v>
      </c>
      <c r="E25" s="34" t="s">
        <v>376</v>
      </c>
      <c r="F25" s="21" t="s">
        <v>338</v>
      </c>
      <c r="G25" s="34" t="s">
        <v>359</v>
      </c>
      <c r="H25" s="21" t="s">
        <v>340</v>
      </c>
      <c r="I25" s="21" t="s">
        <v>334</v>
      </c>
      <c r="J25" s="34" t="s">
        <v>374</v>
      </c>
    </row>
  </sheetData>
  <mergeCells count="14">
    <mergeCell ref="A2:J2"/>
    <mergeCell ref="A3:H3"/>
    <mergeCell ref="A8:A10"/>
    <mergeCell ref="A11:A13"/>
    <mergeCell ref="A14:A16"/>
    <mergeCell ref="A17:A19"/>
    <mergeCell ref="A20:A22"/>
    <mergeCell ref="A23:A25"/>
    <mergeCell ref="B8:B10"/>
    <mergeCell ref="B11:B13"/>
    <mergeCell ref="B14:B16"/>
    <mergeCell ref="B17:B19"/>
    <mergeCell ref="B20:B22"/>
    <mergeCell ref="B23:B25"/>
  </mergeCells>
  <printOptions horizontalCentered="1"/>
  <pageMargins left="1" right="1" top="0.75" bottom="0.75"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9"/>
  <sheetViews>
    <sheetView showZeros="0" workbookViewId="0">
      <selection activeCell="A3" sqref="A3:C3"/>
    </sheetView>
  </sheetViews>
  <sheetFormatPr defaultColWidth="9.14285714285714" defaultRowHeight="14.25" customHeight="1" outlineLevelCol="5"/>
  <cols>
    <col min="1" max="1" width="32.1428571428571" customWidth="1"/>
    <col min="2" max="2" width="16.847619047619" customWidth="1"/>
    <col min="3" max="3" width="32.1428571428571" customWidth="1"/>
    <col min="4" max="6" width="28.5714285714286" customWidth="1"/>
  </cols>
  <sheetData>
    <row r="1" ht="15" customHeight="1" spans="1:6">
      <c r="A1" s="98">
        <v>1</v>
      </c>
      <c r="B1" s="99">
        <v>0</v>
      </c>
      <c r="C1" s="98">
        <v>1</v>
      </c>
      <c r="D1" s="100"/>
      <c r="E1" s="100"/>
      <c r="F1" s="39" t="s">
        <v>377</v>
      </c>
    </row>
    <row r="2" ht="32.25" customHeight="1" spans="1:6">
      <c r="A2" s="101" t="str">
        <f>"2025"&amp;"年部门政府性基金预算支出预算表"</f>
        <v>2025年部门政府性基金预算支出预算表</v>
      </c>
      <c r="B2" s="102" t="s">
        <v>378</v>
      </c>
      <c r="C2" s="103"/>
      <c r="D2" s="104"/>
      <c r="E2" s="104"/>
      <c r="F2" s="104"/>
    </row>
    <row r="3" ht="18.75" customHeight="1" spans="1:6">
      <c r="A3" s="7" t="str">
        <f>"单位名称："&amp;"临沧市人民政府办公室"</f>
        <v>单位名称：临沧市人民政府办公室</v>
      </c>
      <c r="B3" s="7" t="s">
        <v>379</v>
      </c>
      <c r="C3" s="98"/>
      <c r="D3" s="100"/>
      <c r="E3" s="100"/>
      <c r="F3" s="39" t="s">
        <v>1</v>
      </c>
    </row>
    <row r="4" ht="18.75" customHeight="1" spans="1:6">
      <c r="A4" s="105" t="s">
        <v>187</v>
      </c>
      <c r="B4" s="106" t="s">
        <v>74</v>
      </c>
      <c r="C4" s="107" t="s">
        <v>75</v>
      </c>
      <c r="D4" s="13" t="s">
        <v>380</v>
      </c>
      <c r="E4" s="13"/>
      <c r="F4" s="14"/>
    </row>
    <row r="5" ht="18.75" customHeight="1" spans="1:6">
      <c r="A5" s="108"/>
      <c r="B5" s="109"/>
      <c r="C5" s="95"/>
      <c r="D5" s="94" t="s">
        <v>56</v>
      </c>
      <c r="E5" s="94" t="s">
        <v>76</v>
      </c>
      <c r="F5" s="94" t="s">
        <v>77</v>
      </c>
    </row>
    <row r="6" ht="18.75" customHeight="1" spans="1:6">
      <c r="A6" s="108">
        <v>1</v>
      </c>
      <c r="B6" s="110" t="s">
        <v>168</v>
      </c>
      <c r="C6" s="95">
        <v>3</v>
      </c>
      <c r="D6" s="94">
        <v>4</v>
      </c>
      <c r="E6" s="94">
        <v>5</v>
      </c>
      <c r="F6" s="94">
        <v>6</v>
      </c>
    </row>
    <row r="7" ht="25" customHeight="1" spans="1:6">
      <c r="A7" s="111" t="s">
        <v>381</v>
      </c>
      <c r="B7" s="82"/>
      <c r="C7" s="82"/>
      <c r="D7" s="23"/>
      <c r="E7" s="23"/>
      <c r="F7" s="23"/>
    </row>
    <row r="8" ht="18.75" customHeight="1" spans="1:6">
      <c r="A8" s="111"/>
      <c r="B8" s="82"/>
      <c r="C8" s="82"/>
      <c r="D8" s="23"/>
      <c r="E8" s="23"/>
      <c r="F8" s="23"/>
    </row>
    <row r="9" ht="18.75" customHeight="1" spans="1:6">
      <c r="A9" s="112" t="s">
        <v>125</v>
      </c>
      <c r="B9" s="113" t="s">
        <v>125</v>
      </c>
      <c r="C9" s="114" t="s">
        <v>125</v>
      </c>
      <c r="D9" s="23"/>
      <c r="E9" s="23"/>
      <c r="F9" s="23"/>
    </row>
  </sheetData>
  <mergeCells count="7">
    <mergeCell ref="A2:F2"/>
    <mergeCell ref="A3:C3"/>
    <mergeCell ref="D4:F4"/>
    <mergeCell ref="A9:C9"/>
    <mergeCell ref="A4:A5"/>
    <mergeCell ref="B4:B5"/>
    <mergeCell ref="C4:C5"/>
  </mergeCells>
  <printOptions horizontalCentered="1"/>
  <pageMargins left="0.39" right="0.39" top="0.58" bottom="0.58" header="0.5" footer="0.5"/>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10"/>
  <sheetViews>
    <sheetView showZeros="0" workbookViewId="0">
      <selection activeCell="A3" sqref="A3:F3"/>
    </sheetView>
  </sheetViews>
  <sheetFormatPr defaultColWidth="9.14285714285714" defaultRowHeight="14.25" customHeight="1"/>
  <cols>
    <col min="1" max="1" width="39.1428571428571" customWidth="1"/>
    <col min="2" max="2" width="21.7142857142857" customWidth="1"/>
    <col min="3" max="3" width="35.2761904761905" customWidth="1"/>
    <col min="4" max="4" width="7.71428571428571" customWidth="1"/>
    <col min="5" max="5" width="10.2761904761905" customWidth="1"/>
    <col min="6" max="17" width="16.5714285714286" customWidth="1"/>
  </cols>
  <sheetData>
    <row r="1" ht="15" customHeight="1" spans="1:17">
      <c r="A1" s="30"/>
      <c r="B1" s="30"/>
      <c r="C1" s="30"/>
      <c r="D1" s="30"/>
      <c r="E1" s="30"/>
      <c r="F1" s="30"/>
      <c r="G1" s="30"/>
      <c r="H1" s="30"/>
      <c r="I1" s="30"/>
      <c r="J1" s="30"/>
      <c r="O1" s="38"/>
      <c r="P1" s="38"/>
      <c r="Q1" s="39" t="s">
        <v>382</v>
      </c>
    </row>
    <row r="2" ht="35.25" customHeight="1" spans="1:17">
      <c r="A2" s="58" t="str">
        <f>"2025"&amp;"年部门政府采购预算表"</f>
        <v>2025年部门政府采购预算表</v>
      </c>
      <c r="B2" s="6"/>
      <c r="C2" s="6"/>
      <c r="D2" s="6"/>
      <c r="E2" s="6"/>
      <c r="F2" s="6"/>
      <c r="G2" s="6"/>
      <c r="H2" s="6"/>
      <c r="I2" s="6"/>
      <c r="J2" s="6"/>
      <c r="K2" s="51"/>
      <c r="L2" s="6"/>
      <c r="M2" s="6"/>
      <c r="N2" s="6"/>
      <c r="O2" s="51"/>
      <c r="P2" s="51"/>
      <c r="Q2" s="6"/>
    </row>
    <row r="3" ht="18.75" customHeight="1" spans="1:17">
      <c r="A3" s="41" t="str">
        <f>"单位名称："&amp;"临沧市人民政府办公室"</f>
        <v>单位名称：临沧市人民政府办公室</v>
      </c>
      <c r="B3" s="93"/>
      <c r="C3" s="93"/>
      <c r="D3" s="93"/>
      <c r="E3" s="93"/>
      <c r="F3" s="93"/>
      <c r="G3" s="93"/>
      <c r="H3" s="93"/>
      <c r="I3" s="93"/>
      <c r="J3" s="93"/>
      <c r="O3" s="65"/>
      <c r="P3" s="65"/>
      <c r="Q3" s="39" t="s">
        <v>174</v>
      </c>
    </row>
    <row r="4" ht="18.75" customHeight="1" spans="1:17">
      <c r="A4" s="11" t="s">
        <v>383</v>
      </c>
      <c r="B4" s="72" t="s">
        <v>384</v>
      </c>
      <c r="C4" s="72" t="s">
        <v>385</v>
      </c>
      <c r="D4" s="72" t="s">
        <v>386</v>
      </c>
      <c r="E4" s="72" t="s">
        <v>387</v>
      </c>
      <c r="F4" s="72" t="s">
        <v>388</v>
      </c>
      <c r="G4" s="44" t="s">
        <v>194</v>
      </c>
      <c r="H4" s="44"/>
      <c r="I4" s="44"/>
      <c r="J4" s="44"/>
      <c r="K4" s="74"/>
      <c r="L4" s="44"/>
      <c r="M4" s="44"/>
      <c r="N4" s="44"/>
      <c r="O4" s="66"/>
      <c r="P4" s="74"/>
      <c r="Q4" s="45"/>
    </row>
    <row r="5" ht="18.75" customHeight="1" spans="1:17">
      <c r="A5" s="16"/>
      <c r="B5" s="75"/>
      <c r="C5" s="75"/>
      <c r="D5" s="75"/>
      <c r="E5" s="75"/>
      <c r="F5" s="75"/>
      <c r="G5" s="75" t="s">
        <v>56</v>
      </c>
      <c r="H5" s="75" t="s">
        <v>59</v>
      </c>
      <c r="I5" s="75" t="s">
        <v>389</v>
      </c>
      <c r="J5" s="75" t="s">
        <v>390</v>
      </c>
      <c r="K5" s="76" t="s">
        <v>391</v>
      </c>
      <c r="L5" s="89" t="s">
        <v>79</v>
      </c>
      <c r="M5" s="89"/>
      <c r="N5" s="89"/>
      <c r="O5" s="90"/>
      <c r="P5" s="91"/>
      <c r="Q5" s="77"/>
    </row>
    <row r="6" ht="30" customHeight="1" spans="1:17">
      <c r="A6" s="18"/>
      <c r="B6" s="77"/>
      <c r="C6" s="77"/>
      <c r="D6" s="77"/>
      <c r="E6" s="77"/>
      <c r="F6" s="77"/>
      <c r="G6" s="77"/>
      <c r="H6" s="77" t="s">
        <v>58</v>
      </c>
      <c r="I6" s="77"/>
      <c r="J6" s="77"/>
      <c r="K6" s="78"/>
      <c r="L6" s="77" t="s">
        <v>58</v>
      </c>
      <c r="M6" s="77" t="s">
        <v>65</v>
      </c>
      <c r="N6" s="77" t="s">
        <v>202</v>
      </c>
      <c r="O6" s="92" t="s">
        <v>67</v>
      </c>
      <c r="P6" s="78" t="s">
        <v>68</v>
      </c>
      <c r="Q6" s="77" t="s">
        <v>69</v>
      </c>
    </row>
    <row r="7" ht="18.75" customHeight="1" spans="1:17">
      <c r="A7" s="33">
        <v>1</v>
      </c>
      <c r="B7" s="94">
        <v>2</v>
      </c>
      <c r="C7" s="94">
        <v>3</v>
      </c>
      <c r="D7" s="94">
        <v>4</v>
      </c>
      <c r="E7" s="94">
        <v>5</v>
      </c>
      <c r="F7" s="94">
        <v>6</v>
      </c>
      <c r="G7" s="95">
        <v>7</v>
      </c>
      <c r="H7" s="95">
        <v>8</v>
      </c>
      <c r="I7" s="95">
        <v>9</v>
      </c>
      <c r="J7" s="95">
        <v>10</v>
      </c>
      <c r="K7" s="95">
        <v>11</v>
      </c>
      <c r="L7" s="95">
        <v>12</v>
      </c>
      <c r="M7" s="95">
        <v>13</v>
      </c>
      <c r="N7" s="95">
        <v>14</v>
      </c>
      <c r="O7" s="95">
        <v>15</v>
      </c>
      <c r="P7" s="95">
        <v>16</v>
      </c>
      <c r="Q7" s="95">
        <v>17</v>
      </c>
    </row>
    <row r="8" ht="27" customHeight="1" spans="1:17">
      <c r="A8" s="80" t="s">
        <v>392</v>
      </c>
      <c r="B8" s="81"/>
      <c r="C8" s="81"/>
      <c r="D8" s="81"/>
      <c r="E8" s="96"/>
      <c r="F8" s="23"/>
      <c r="G8" s="23"/>
      <c r="H8" s="23"/>
      <c r="I8" s="23"/>
      <c r="J8" s="23"/>
      <c r="K8" s="23"/>
      <c r="L8" s="23"/>
      <c r="M8" s="23"/>
      <c r="N8" s="23"/>
      <c r="O8" s="23"/>
      <c r="P8" s="23"/>
      <c r="Q8" s="23"/>
    </row>
    <row r="9" ht="18.75" customHeight="1" spans="1:17">
      <c r="A9" s="80"/>
      <c r="B9" s="81"/>
      <c r="C9" s="81"/>
      <c r="D9" s="81"/>
      <c r="E9" s="97"/>
      <c r="F9" s="23"/>
      <c r="G9" s="23"/>
      <c r="H9" s="23"/>
      <c r="I9" s="23"/>
      <c r="J9" s="23"/>
      <c r="K9" s="23"/>
      <c r="L9" s="23"/>
      <c r="M9" s="23"/>
      <c r="N9" s="23"/>
      <c r="O9" s="23"/>
      <c r="P9" s="23"/>
      <c r="Q9" s="23"/>
    </row>
    <row r="10" ht="18.75" customHeight="1" spans="1:17">
      <c r="A10" s="83" t="s">
        <v>125</v>
      </c>
      <c r="B10" s="84"/>
      <c r="C10" s="84"/>
      <c r="D10" s="84"/>
      <c r="E10" s="96"/>
      <c r="F10" s="23"/>
      <c r="G10" s="23"/>
      <c r="H10" s="23"/>
      <c r="I10" s="23"/>
      <c r="J10" s="23"/>
      <c r="K10" s="23"/>
      <c r="L10" s="23"/>
      <c r="M10" s="23"/>
      <c r="N10" s="23"/>
      <c r="O10" s="23"/>
      <c r="P10" s="23"/>
      <c r="Q10" s="23"/>
    </row>
  </sheetData>
  <mergeCells count="16">
    <mergeCell ref="A2:Q2"/>
    <mergeCell ref="A3:F3"/>
    <mergeCell ref="G4:Q4"/>
    <mergeCell ref="L5:Q5"/>
    <mergeCell ref="A10:E10"/>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0"/>
  <sheetViews>
    <sheetView showZeros="0" workbookViewId="0">
      <selection activeCell="A3" sqref="A3:C3"/>
    </sheetView>
  </sheetViews>
  <sheetFormatPr defaultColWidth="9.14285714285714" defaultRowHeight="14.25" customHeight="1"/>
  <cols>
    <col min="1" max="1" width="31.4285714285714" customWidth="1"/>
    <col min="2" max="3" width="21.847619047619" customWidth="1"/>
    <col min="4" max="14" width="19" customWidth="1"/>
  </cols>
  <sheetData>
    <row r="1" ht="15" customHeight="1" spans="1:14">
      <c r="A1" s="62"/>
      <c r="B1" s="62"/>
      <c r="C1" s="67"/>
      <c r="D1" s="62"/>
      <c r="E1" s="62"/>
      <c r="F1" s="62"/>
      <c r="G1" s="62"/>
      <c r="H1" s="68"/>
      <c r="I1" s="62"/>
      <c r="J1" s="62"/>
      <c r="K1" s="62"/>
      <c r="L1" s="38"/>
      <c r="M1" s="86"/>
      <c r="N1" s="87" t="s">
        <v>393</v>
      </c>
    </row>
    <row r="2" ht="34.5" customHeight="1" spans="1:14">
      <c r="A2" s="40" t="str">
        <f>"2025"&amp;"年部门政府购买服务预算表"</f>
        <v>2025年部门政府购买服务预算表</v>
      </c>
      <c r="B2" s="69"/>
      <c r="C2" s="51"/>
      <c r="D2" s="69"/>
      <c r="E2" s="69"/>
      <c r="F2" s="69"/>
      <c r="G2" s="69"/>
      <c r="H2" s="70"/>
      <c r="I2" s="69"/>
      <c r="J2" s="69"/>
      <c r="K2" s="69"/>
      <c r="L2" s="51"/>
      <c r="M2" s="70"/>
      <c r="N2" s="69"/>
    </row>
    <row r="3" ht="18.75" customHeight="1" spans="1:14">
      <c r="A3" s="59" t="str">
        <f>"单位名称："&amp;"临沧市人民政府办公室"</f>
        <v>单位名称：临沧市人民政府办公室</v>
      </c>
      <c r="B3" s="60"/>
      <c r="C3" s="71"/>
      <c r="D3" s="60"/>
      <c r="E3" s="60"/>
      <c r="F3" s="60"/>
      <c r="G3" s="60"/>
      <c r="H3" s="68"/>
      <c r="I3" s="62"/>
      <c r="J3" s="62"/>
      <c r="K3" s="62"/>
      <c r="L3" s="65"/>
      <c r="M3" s="88"/>
      <c r="N3" s="87" t="s">
        <v>174</v>
      </c>
    </row>
    <row r="4" ht="18.75" customHeight="1" spans="1:14">
      <c r="A4" s="11" t="s">
        <v>383</v>
      </c>
      <c r="B4" s="72" t="s">
        <v>394</v>
      </c>
      <c r="C4" s="73" t="s">
        <v>395</v>
      </c>
      <c r="D4" s="44" t="s">
        <v>194</v>
      </c>
      <c r="E4" s="44"/>
      <c r="F4" s="44"/>
      <c r="G4" s="44"/>
      <c r="H4" s="74"/>
      <c r="I4" s="44"/>
      <c r="J4" s="44"/>
      <c r="K4" s="44"/>
      <c r="L4" s="66"/>
      <c r="M4" s="74"/>
      <c r="N4" s="45"/>
    </row>
    <row r="5" ht="18.75" customHeight="1" spans="1:14">
      <c r="A5" s="16"/>
      <c r="B5" s="75"/>
      <c r="C5" s="76"/>
      <c r="D5" s="75" t="s">
        <v>56</v>
      </c>
      <c r="E5" s="75" t="s">
        <v>59</v>
      </c>
      <c r="F5" s="75" t="s">
        <v>389</v>
      </c>
      <c r="G5" s="75" t="s">
        <v>390</v>
      </c>
      <c r="H5" s="76" t="s">
        <v>391</v>
      </c>
      <c r="I5" s="89" t="s">
        <v>79</v>
      </c>
      <c r="J5" s="89"/>
      <c r="K5" s="89"/>
      <c r="L5" s="90"/>
      <c r="M5" s="91"/>
      <c r="N5" s="77"/>
    </row>
    <row r="6" ht="26.25" customHeight="1" spans="1:14">
      <c r="A6" s="18"/>
      <c r="B6" s="77"/>
      <c r="C6" s="78"/>
      <c r="D6" s="77"/>
      <c r="E6" s="77"/>
      <c r="F6" s="77"/>
      <c r="G6" s="77"/>
      <c r="H6" s="78"/>
      <c r="I6" s="77" t="s">
        <v>58</v>
      </c>
      <c r="J6" s="77" t="s">
        <v>65</v>
      </c>
      <c r="K6" s="77" t="s">
        <v>202</v>
      </c>
      <c r="L6" s="92" t="s">
        <v>67</v>
      </c>
      <c r="M6" s="78" t="s">
        <v>68</v>
      </c>
      <c r="N6" s="77" t="s">
        <v>69</v>
      </c>
    </row>
    <row r="7" ht="18.75" customHeight="1" spans="1:14">
      <c r="A7" s="79">
        <v>1</v>
      </c>
      <c r="B7" s="79">
        <v>2</v>
      </c>
      <c r="C7" s="79">
        <v>3</v>
      </c>
      <c r="D7" s="79">
        <v>4</v>
      </c>
      <c r="E7" s="79">
        <v>5</v>
      </c>
      <c r="F7" s="79">
        <v>6</v>
      </c>
      <c r="G7" s="79">
        <v>7</v>
      </c>
      <c r="H7" s="79">
        <v>8</v>
      </c>
      <c r="I7" s="79">
        <v>9</v>
      </c>
      <c r="J7" s="79">
        <v>10</v>
      </c>
      <c r="K7" s="79">
        <v>11</v>
      </c>
      <c r="L7" s="79">
        <v>12</v>
      </c>
      <c r="M7" s="79">
        <v>13</v>
      </c>
      <c r="N7" s="79">
        <v>14</v>
      </c>
    </row>
    <row r="8" ht="26" customHeight="1" spans="1:14">
      <c r="A8" s="80" t="s">
        <v>396</v>
      </c>
      <c r="B8" s="81"/>
      <c r="C8" s="82"/>
      <c r="D8" s="23"/>
      <c r="E8" s="23"/>
      <c r="F8" s="23"/>
      <c r="G8" s="23"/>
      <c r="H8" s="23"/>
      <c r="I8" s="23"/>
      <c r="J8" s="23"/>
      <c r="K8" s="23"/>
      <c r="L8" s="23"/>
      <c r="M8" s="23"/>
      <c r="N8" s="23"/>
    </row>
    <row r="9" ht="18.75" customHeight="1" spans="1:14">
      <c r="A9" s="80"/>
      <c r="B9" s="81"/>
      <c r="C9" s="82"/>
      <c r="D9" s="23"/>
      <c r="E9" s="23"/>
      <c r="F9" s="23"/>
      <c r="G9" s="23"/>
      <c r="H9" s="23"/>
      <c r="I9" s="23"/>
      <c r="J9" s="23"/>
      <c r="K9" s="23"/>
      <c r="L9" s="23"/>
      <c r="M9" s="23"/>
      <c r="N9" s="23"/>
    </row>
    <row r="10" ht="18.75" customHeight="1" spans="1:14">
      <c r="A10" s="83" t="s">
        <v>125</v>
      </c>
      <c r="B10" s="84"/>
      <c r="C10" s="85"/>
      <c r="D10" s="23"/>
      <c r="E10" s="23"/>
      <c r="F10" s="23"/>
      <c r="G10" s="23"/>
      <c r="H10" s="23"/>
      <c r="I10" s="23"/>
      <c r="J10" s="23"/>
      <c r="K10" s="23"/>
      <c r="L10" s="23"/>
      <c r="M10" s="23"/>
      <c r="N10" s="23"/>
    </row>
  </sheetData>
  <mergeCells count="13">
    <mergeCell ref="A2:N2"/>
    <mergeCell ref="A3:C3"/>
    <mergeCell ref="D4:N4"/>
    <mergeCell ref="I5:N5"/>
    <mergeCell ref="A10:C10"/>
    <mergeCell ref="A4:A6"/>
    <mergeCell ref="B4:B6"/>
    <mergeCell ref="C4:C6"/>
    <mergeCell ref="D5:D6"/>
    <mergeCell ref="E5:E6"/>
    <mergeCell ref="F5:F6"/>
    <mergeCell ref="G5:G6"/>
    <mergeCell ref="H5:H6"/>
  </mergeCells>
  <printOptions horizontalCentered="1"/>
  <pageMargins left="1" right="1" top="0.75" bottom="0.75"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8"/>
  <sheetViews>
    <sheetView showZeros="0" tabSelected="1" workbookViewId="0">
      <selection activeCell="A3" sqref="A3:I3"/>
    </sheetView>
  </sheetViews>
  <sheetFormatPr defaultColWidth="9.14285714285714" defaultRowHeight="14.25" customHeight="1" outlineLevelRow="7"/>
  <cols>
    <col min="1" max="1" width="37.7142857142857" customWidth="1"/>
    <col min="2" max="4" width="17.5714285714286" customWidth="1"/>
    <col min="5" max="14" width="15.7142857142857" customWidth="1"/>
  </cols>
  <sheetData>
    <row r="1" ht="15" customHeight="1" spans="1:14">
      <c r="A1" s="30"/>
      <c r="B1" s="30"/>
      <c r="C1" s="30"/>
      <c r="D1" s="57"/>
      <c r="L1" s="38"/>
      <c r="M1" s="38"/>
      <c r="N1" s="38" t="s">
        <v>397</v>
      </c>
    </row>
    <row r="2" ht="27.75" customHeight="1" spans="1:14">
      <c r="A2" s="58" t="str">
        <f>"2025"&amp;"年市对下转移支付预算表"</f>
        <v>2025年市对下转移支付预算表</v>
      </c>
      <c r="B2" s="6"/>
      <c r="C2" s="6"/>
      <c r="D2" s="6"/>
      <c r="E2" s="6"/>
      <c r="F2" s="6"/>
      <c r="G2" s="6"/>
      <c r="H2" s="6"/>
      <c r="I2" s="6"/>
      <c r="J2" s="6"/>
      <c r="K2" s="6"/>
      <c r="L2" s="51"/>
      <c r="M2" s="51"/>
      <c r="N2" s="6"/>
    </row>
    <row r="3" ht="18.75" customHeight="1" spans="1:14">
      <c r="A3" s="59" t="str">
        <f>"单位名称："&amp;"临沧市人民政府办公室"</f>
        <v>单位名称：临沧市人民政府办公室</v>
      </c>
      <c r="B3" s="60"/>
      <c r="C3" s="60"/>
      <c r="D3" s="61"/>
      <c r="E3" s="62"/>
      <c r="F3" s="62"/>
      <c r="G3" s="62"/>
      <c r="H3" s="62"/>
      <c r="I3" s="62"/>
      <c r="L3" s="65"/>
      <c r="M3" s="65"/>
      <c r="N3" s="38" t="s">
        <v>174</v>
      </c>
    </row>
    <row r="4" ht="18.75" customHeight="1" spans="1:14">
      <c r="A4" s="31" t="s">
        <v>398</v>
      </c>
      <c r="B4" s="12" t="s">
        <v>194</v>
      </c>
      <c r="C4" s="13"/>
      <c r="D4" s="13"/>
      <c r="E4" s="12" t="s">
        <v>399</v>
      </c>
      <c r="F4" s="13"/>
      <c r="G4" s="13"/>
      <c r="H4" s="13"/>
      <c r="I4" s="13"/>
      <c r="J4" s="13"/>
      <c r="K4" s="13"/>
      <c r="L4" s="66"/>
      <c r="M4" s="66"/>
      <c r="N4" s="14"/>
    </row>
    <row r="5" ht="18.75" customHeight="1" spans="1:14">
      <c r="A5" s="33"/>
      <c r="B5" s="32" t="s">
        <v>56</v>
      </c>
      <c r="C5" s="11" t="s">
        <v>59</v>
      </c>
      <c r="D5" s="63" t="s">
        <v>400</v>
      </c>
      <c r="E5" s="64" t="s">
        <v>401</v>
      </c>
      <c r="F5" s="64" t="s">
        <v>402</v>
      </c>
      <c r="G5" s="64" t="s">
        <v>403</v>
      </c>
      <c r="H5" s="64" t="s">
        <v>404</v>
      </c>
      <c r="I5" s="64" t="s">
        <v>405</v>
      </c>
      <c r="J5" s="64" t="s">
        <v>406</v>
      </c>
      <c r="K5" s="64" t="s">
        <v>407</v>
      </c>
      <c r="L5" s="53" t="s">
        <v>408</v>
      </c>
      <c r="M5" s="53" t="s">
        <v>409</v>
      </c>
      <c r="N5" s="53" t="s">
        <v>410</v>
      </c>
    </row>
    <row r="6" ht="18.75" customHeight="1" spans="1:14">
      <c r="A6" s="64">
        <v>1</v>
      </c>
      <c r="B6" s="64">
        <v>2</v>
      </c>
      <c r="C6" s="64">
        <v>3</v>
      </c>
      <c r="D6" s="12">
        <v>4</v>
      </c>
      <c r="E6" s="64">
        <v>5</v>
      </c>
      <c r="F6" s="64">
        <v>6</v>
      </c>
      <c r="G6" s="64">
        <v>7</v>
      </c>
      <c r="H6" s="12">
        <v>8</v>
      </c>
      <c r="I6" s="64">
        <v>9</v>
      </c>
      <c r="J6" s="64">
        <v>10</v>
      </c>
      <c r="K6" s="64">
        <v>11</v>
      </c>
      <c r="L6" s="53">
        <v>12</v>
      </c>
      <c r="M6" s="53">
        <v>13</v>
      </c>
      <c r="N6" s="53">
        <v>14</v>
      </c>
    </row>
    <row r="7" ht="22" customHeight="1" spans="1:14">
      <c r="A7" s="34" t="s">
        <v>411</v>
      </c>
      <c r="B7" s="23"/>
      <c r="C7" s="23"/>
      <c r="D7" s="23"/>
      <c r="E7" s="23"/>
      <c r="F7" s="23"/>
      <c r="G7" s="23"/>
      <c r="H7" s="23"/>
      <c r="I7" s="23"/>
      <c r="J7" s="23"/>
      <c r="K7" s="23"/>
      <c r="L7" s="23"/>
      <c r="M7" s="23"/>
      <c r="N7" s="23"/>
    </row>
    <row r="8" ht="18.75" customHeight="1" spans="1:14">
      <c r="A8" s="34"/>
      <c r="B8" s="23"/>
      <c r="C8" s="23"/>
      <c r="D8" s="23"/>
      <c r="E8" s="23"/>
      <c r="F8" s="23"/>
      <c r="G8" s="23"/>
      <c r="H8" s="23"/>
      <c r="I8" s="23"/>
      <c r="J8" s="23"/>
      <c r="K8" s="23"/>
      <c r="L8" s="23"/>
      <c r="M8" s="23"/>
      <c r="N8" s="23"/>
    </row>
  </sheetData>
  <mergeCells count="5">
    <mergeCell ref="A2:N2"/>
    <mergeCell ref="A3:I3"/>
    <mergeCell ref="B4:D4"/>
    <mergeCell ref="E4:N4"/>
    <mergeCell ref="A4:A5"/>
  </mergeCells>
  <printOptions horizontalCentered="1"/>
  <pageMargins left="1" right="1" top="0.75" bottom="0.75" header="0" footer="0"/>
  <pageSetup paperSize="9" scale="58"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7"/>
  <sheetViews>
    <sheetView showZeros="0" workbookViewId="0">
      <selection activeCell="A3" sqref="A3:H3"/>
    </sheetView>
  </sheetViews>
  <sheetFormatPr defaultColWidth="9.14285714285714" defaultRowHeight="12" customHeight="1" outlineLevelRow="6"/>
  <cols>
    <col min="1" max="1" width="34.2761904761905" customWidth="1"/>
    <col min="2" max="2" width="29" customWidth="1"/>
    <col min="3" max="5" width="23.5714285714286" customWidth="1"/>
    <col min="6" max="6" width="11.2761904761905" customWidth="1"/>
    <col min="7" max="7" width="25.1428571428571" customWidth="1"/>
    <col min="8" max="8" width="15.5714285714286" customWidth="1"/>
    <col min="9" max="9" width="13.4285714285714" customWidth="1"/>
    <col min="10" max="10" width="18.847619047619" customWidth="1"/>
  </cols>
  <sheetData>
    <row r="1" ht="15" customHeight="1" spans="10:10">
      <c r="J1" s="38" t="s">
        <v>412</v>
      </c>
    </row>
    <row r="2" ht="36" customHeight="1" spans="1:10">
      <c r="A2" s="5" t="str">
        <f>"2025"&amp;"年市对下转移支付绩效目标表"</f>
        <v>2025年市对下转移支付绩效目标表</v>
      </c>
      <c r="B2" s="6"/>
      <c r="C2" s="6"/>
      <c r="D2" s="6"/>
      <c r="E2" s="6"/>
      <c r="F2" s="51"/>
      <c r="G2" s="6"/>
      <c r="H2" s="51"/>
      <c r="I2" s="51"/>
      <c r="J2" s="6"/>
    </row>
    <row r="3" ht="18.75" customHeight="1" spans="1:8">
      <c r="A3" s="7" t="str">
        <f>"单位名称："&amp;"临沧市人民政府办公室"</f>
        <v>单位名称：临沧市人民政府办公室</v>
      </c>
      <c r="B3" s="3"/>
      <c r="C3" s="3"/>
      <c r="D3" s="3"/>
      <c r="E3" s="3"/>
      <c r="F3" s="52"/>
      <c r="G3" s="3"/>
      <c r="H3" s="52"/>
    </row>
    <row r="4" ht="18.75" customHeight="1" spans="1:10">
      <c r="A4" s="46" t="s">
        <v>317</v>
      </c>
      <c r="B4" s="46" t="s">
        <v>318</v>
      </c>
      <c r="C4" s="46" t="s">
        <v>319</v>
      </c>
      <c r="D4" s="46" t="s">
        <v>320</v>
      </c>
      <c r="E4" s="46" t="s">
        <v>321</v>
      </c>
      <c r="F4" s="53" t="s">
        <v>322</v>
      </c>
      <c r="G4" s="46" t="s">
        <v>323</v>
      </c>
      <c r="H4" s="53" t="s">
        <v>324</v>
      </c>
      <c r="I4" s="53" t="s">
        <v>325</v>
      </c>
      <c r="J4" s="46" t="s">
        <v>326</v>
      </c>
    </row>
    <row r="5" ht="18.75" customHeight="1" spans="1:10">
      <c r="A5" s="46">
        <v>1</v>
      </c>
      <c r="B5" s="46">
        <v>2</v>
      </c>
      <c r="C5" s="46">
        <v>3</v>
      </c>
      <c r="D5" s="46">
        <v>4</v>
      </c>
      <c r="E5" s="46">
        <v>5</v>
      </c>
      <c r="F5" s="53">
        <v>6</v>
      </c>
      <c r="G5" s="46">
        <v>7</v>
      </c>
      <c r="H5" s="53">
        <v>8</v>
      </c>
      <c r="I5" s="53">
        <v>9</v>
      </c>
      <c r="J5" s="46">
        <v>10</v>
      </c>
    </row>
    <row r="6" ht="32" customHeight="1" spans="1:10">
      <c r="A6" s="21" t="s">
        <v>411</v>
      </c>
      <c r="B6" s="47"/>
      <c r="C6" s="47"/>
      <c r="D6" s="47"/>
      <c r="E6" s="54"/>
      <c r="F6" s="55"/>
      <c r="G6" s="54"/>
      <c r="H6" s="55"/>
      <c r="I6" s="55"/>
      <c r="J6" s="54"/>
    </row>
    <row r="7" ht="18.75" customHeight="1" spans="1:10">
      <c r="A7" s="21"/>
      <c r="B7" s="21"/>
      <c r="C7" s="21"/>
      <c r="D7" s="21"/>
      <c r="E7" s="21"/>
      <c r="F7" s="56"/>
      <c r="G7" s="21"/>
      <c r="H7" s="21"/>
      <c r="I7" s="21"/>
      <c r="J7" s="21"/>
    </row>
  </sheetData>
  <mergeCells count="2">
    <mergeCell ref="A2:J2"/>
    <mergeCell ref="A3:H3"/>
  </mergeCells>
  <printOptions horizontalCentered="1"/>
  <pageMargins left="1" right="1" top="0.75" bottom="0.75"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8"/>
  <sheetViews>
    <sheetView showZeros="0" workbookViewId="0">
      <selection activeCell="A3" sqref="A3:C3"/>
    </sheetView>
  </sheetViews>
  <sheetFormatPr defaultColWidth="9.14285714285714" defaultRowHeight="12" customHeight="1" outlineLevelRow="7" outlineLevelCol="7"/>
  <cols>
    <col min="1" max="1" width="29" customWidth="1"/>
    <col min="2" max="2" width="18.7142857142857" customWidth="1"/>
    <col min="3" max="3" width="24.847619047619" customWidth="1"/>
    <col min="4" max="4" width="23.5714285714286" customWidth="1"/>
    <col min="5" max="5" width="17.847619047619" customWidth="1"/>
    <col min="6" max="6" width="23.5714285714286" customWidth="1"/>
    <col min="7" max="7" width="25.1428571428571" customWidth="1"/>
    <col min="8" max="8" width="18.847619047619" customWidth="1"/>
  </cols>
  <sheetData>
    <row r="1" ht="15" customHeight="1" spans="1:8">
      <c r="A1" s="1"/>
      <c r="B1" s="1"/>
      <c r="C1" s="1"/>
      <c r="D1" s="1"/>
      <c r="E1" s="1"/>
      <c r="F1" s="1"/>
      <c r="G1" s="1"/>
      <c r="H1" s="39" t="s">
        <v>413</v>
      </c>
    </row>
    <row r="2" ht="34.5" customHeight="1" spans="1:8">
      <c r="A2" s="40" t="str">
        <f>"2025"&amp;"年新增资产配置表"</f>
        <v>2025年新增资产配置表</v>
      </c>
      <c r="B2" s="6"/>
      <c r="C2" s="6"/>
      <c r="D2" s="6"/>
      <c r="E2" s="6"/>
      <c r="F2" s="6"/>
      <c r="G2" s="6"/>
      <c r="H2" s="6"/>
    </row>
    <row r="3" ht="18.75" customHeight="1" spans="1:8">
      <c r="A3" s="41" t="str">
        <f>"单位名称："&amp;"临沧市人民政府办公室"</f>
        <v>单位名称：临沧市人民政府办公室</v>
      </c>
      <c r="B3" s="8"/>
      <c r="C3" s="3"/>
      <c r="H3" s="42" t="s">
        <v>174</v>
      </c>
    </row>
    <row r="4" ht="18.75" customHeight="1" spans="1:8">
      <c r="A4" s="11" t="s">
        <v>187</v>
      </c>
      <c r="B4" s="11" t="s">
        <v>414</v>
      </c>
      <c r="C4" s="11" t="s">
        <v>415</v>
      </c>
      <c r="D4" s="11" t="s">
        <v>416</v>
      </c>
      <c r="E4" s="11" t="s">
        <v>417</v>
      </c>
      <c r="F4" s="43" t="s">
        <v>418</v>
      </c>
      <c r="G4" s="44"/>
      <c r="H4" s="45"/>
    </row>
    <row r="5" ht="18.75" customHeight="1" spans="1:8">
      <c r="A5" s="18"/>
      <c r="B5" s="18"/>
      <c r="C5" s="18"/>
      <c r="D5" s="18"/>
      <c r="E5" s="18"/>
      <c r="F5" s="46" t="s">
        <v>387</v>
      </c>
      <c r="G5" s="46" t="s">
        <v>419</v>
      </c>
      <c r="H5" s="46" t="s">
        <v>420</v>
      </c>
    </row>
    <row r="6" ht="18.75" customHeight="1" spans="1:8">
      <c r="A6" s="46">
        <v>1</v>
      </c>
      <c r="B6" s="46">
        <v>2</v>
      </c>
      <c r="C6" s="46">
        <v>3</v>
      </c>
      <c r="D6" s="46">
        <v>4</v>
      </c>
      <c r="E6" s="46">
        <v>5</v>
      </c>
      <c r="F6" s="46">
        <v>6</v>
      </c>
      <c r="G6" s="46">
        <v>7</v>
      </c>
      <c r="H6" s="46">
        <v>8</v>
      </c>
    </row>
    <row r="7" ht="27" customHeight="1" spans="1:8">
      <c r="A7" s="47" t="s">
        <v>421</v>
      </c>
      <c r="B7" s="47"/>
      <c r="C7" s="34"/>
      <c r="D7" s="34"/>
      <c r="E7" s="34"/>
      <c r="F7" s="48"/>
      <c r="G7" s="23"/>
      <c r="H7" s="23"/>
    </row>
    <row r="8" ht="18.75" customHeight="1" spans="1:8">
      <c r="A8" s="26" t="s">
        <v>56</v>
      </c>
      <c r="B8" s="49"/>
      <c r="C8" s="49"/>
      <c r="D8" s="49"/>
      <c r="E8" s="50"/>
      <c r="F8" s="48"/>
      <c r="G8" s="23"/>
      <c r="H8" s="23"/>
    </row>
  </sheetData>
  <mergeCells count="9">
    <mergeCell ref="A2:H2"/>
    <mergeCell ref="A3:C3"/>
    <mergeCell ref="F4:H4"/>
    <mergeCell ref="A8:E8"/>
    <mergeCell ref="A4:A5"/>
    <mergeCell ref="B4:B5"/>
    <mergeCell ref="C4:C5"/>
    <mergeCell ref="D4:D5"/>
    <mergeCell ref="E4:E5"/>
  </mergeCells>
  <pageMargins left="0.36" right="0.1" top="0.26" bottom="0.26" header="0" footer="0"/>
  <pageSetup paperSize="9" scale="81"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0"/>
  <sheetViews>
    <sheetView showZeros="0" workbookViewId="0">
      <selection activeCell="A3" sqref="A3:G3"/>
    </sheetView>
  </sheetViews>
  <sheetFormatPr defaultColWidth="9.14285714285714" defaultRowHeight="14.25" customHeight="1"/>
  <cols>
    <col min="1" max="1" width="13.4285714285714" customWidth="1"/>
    <col min="2" max="2" width="43.8666666666667" customWidth="1"/>
    <col min="3" max="3" width="23.847619047619" customWidth="1"/>
    <col min="4" max="4" width="11.1428571428571" customWidth="1"/>
    <col min="5" max="5" width="33.1714285714286" customWidth="1"/>
    <col min="6" max="6" width="9.84761904761905" customWidth="1"/>
    <col min="7" max="7" width="17.7142857142857" customWidth="1"/>
    <col min="8" max="11" width="15.4285714285714" customWidth="1"/>
  </cols>
  <sheetData>
    <row r="1" ht="15" customHeight="1" spans="4:11">
      <c r="D1" s="29"/>
      <c r="E1" s="29"/>
      <c r="F1" s="29"/>
      <c r="G1" s="29"/>
      <c r="H1" s="30"/>
      <c r="I1" s="30"/>
      <c r="J1" s="30"/>
      <c r="K1" s="38" t="s">
        <v>422</v>
      </c>
    </row>
    <row r="2" ht="42.75" customHeight="1" spans="1:11">
      <c r="A2" s="5" t="str">
        <f>"2025"&amp;"年转移支付补助项目支出预算表"</f>
        <v>2025年转移支付补助项目支出预算表</v>
      </c>
      <c r="B2" s="6"/>
      <c r="C2" s="6"/>
      <c r="D2" s="6"/>
      <c r="E2" s="6"/>
      <c r="F2" s="6"/>
      <c r="G2" s="6"/>
      <c r="H2" s="6"/>
      <c r="I2" s="6"/>
      <c r="J2" s="6"/>
      <c r="K2" s="6"/>
    </row>
    <row r="3" ht="18.75" customHeight="1" spans="1:11">
      <c r="A3" s="7" t="str">
        <f>"单位名称："&amp;"临沧市人民政府办公室"</f>
        <v>单位名称：临沧市人民政府办公室</v>
      </c>
      <c r="B3" s="8"/>
      <c r="C3" s="8"/>
      <c r="D3" s="8"/>
      <c r="E3" s="8"/>
      <c r="F3" s="8"/>
      <c r="G3" s="8"/>
      <c r="H3" s="9"/>
      <c r="I3" s="9"/>
      <c r="J3" s="9"/>
      <c r="K3" s="4" t="s">
        <v>174</v>
      </c>
    </row>
    <row r="4" ht="18.75" customHeight="1" spans="1:11">
      <c r="A4" s="10" t="s">
        <v>276</v>
      </c>
      <c r="B4" s="10" t="s">
        <v>189</v>
      </c>
      <c r="C4" s="10" t="s">
        <v>277</v>
      </c>
      <c r="D4" s="11" t="s">
        <v>190</v>
      </c>
      <c r="E4" s="11" t="s">
        <v>191</v>
      </c>
      <c r="F4" s="11" t="s">
        <v>278</v>
      </c>
      <c r="G4" s="11" t="s">
        <v>279</v>
      </c>
      <c r="H4" s="31" t="s">
        <v>56</v>
      </c>
      <c r="I4" s="12" t="s">
        <v>423</v>
      </c>
      <c r="J4" s="13"/>
      <c r="K4" s="14"/>
    </row>
    <row r="5" ht="18.75" customHeight="1" spans="1:11">
      <c r="A5" s="15"/>
      <c r="B5" s="15"/>
      <c r="C5" s="15"/>
      <c r="D5" s="16"/>
      <c r="E5" s="16"/>
      <c r="F5" s="16"/>
      <c r="G5" s="16"/>
      <c r="H5" s="32"/>
      <c r="I5" s="11" t="s">
        <v>59</v>
      </c>
      <c r="J5" s="11" t="s">
        <v>60</v>
      </c>
      <c r="K5" s="11" t="s">
        <v>61</v>
      </c>
    </row>
    <row r="6" ht="18.75" customHeight="1" spans="1:11">
      <c r="A6" s="17"/>
      <c r="B6" s="17"/>
      <c r="C6" s="17"/>
      <c r="D6" s="18"/>
      <c r="E6" s="18"/>
      <c r="F6" s="18"/>
      <c r="G6" s="18"/>
      <c r="H6" s="33"/>
      <c r="I6" s="18" t="s">
        <v>58</v>
      </c>
      <c r="J6" s="18"/>
      <c r="K6" s="18"/>
    </row>
    <row r="7" ht="18.75" customHeight="1" spans="1:11">
      <c r="A7" s="19">
        <v>1</v>
      </c>
      <c r="B7" s="19">
        <v>2</v>
      </c>
      <c r="C7" s="19">
        <v>3</v>
      </c>
      <c r="D7" s="19">
        <v>4</v>
      </c>
      <c r="E7" s="19">
        <v>5</v>
      </c>
      <c r="F7" s="19">
        <v>6</v>
      </c>
      <c r="G7" s="19">
        <v>7</v>
      </c>
      <c r="H7" s="19">
        <v>8</v>
      </c>
      <c r="I7" s="19">
        <v>9</v>
      </c>
      <c r="J7" s="20">
        <v>10</v>
      </c>
      <c r="K7" s="20">
        <v>11</v>
      </c>
    </row>
    <row r="8" ht="25" customHeight="1" spans="1:11">
      <c r="A8" s="34"/>
      <c r="B8" s="21" t="s">
        <v>424</v>
      </c>
      <c r="C8" s="34"/>
      <c r="D8" s="34"/>
      <c r="E8" s="34"/>
      <c r="F8" s="34"/>
      <c r="G8" s="34"/>
      <c r="H8" s="23"/>
      <c r="I8" s="23"/>
      <c r="J8" s="23"/>
      <c r="K8" s="23"/>
    </row>
    <row r="9" ht="18.75" customHeight="1" spans="1:11">
      <c r="A9" s="21"/>
      <c r="B9" s="21"/>
      <c r="C9" s="21"/>
      <c r="D9" s="21"/>
      <c r="E9" s="21"/>
      <c r="F9" s="21"/>
      <c r="G9" s="21"/>
      <c r="H9" s="23"/>
      <c r="I9" s="23"/>
      <c r="J9" s="23"/>
      <c r="K9" s="23"/>
    </row>
    <row r="10" ht="18.75" customHeight="1" spans="1:11">
      <c r="A10" s="35" t="s">
        <v>125</v>
      </c>
      <c r="B10" s="36"/>
      <c r="C10" s="36"/>
      <c r="D10" s="36"/>
      <c r="E10" s="36"/>
      <c r="F10" s="36"/>
      <c r="G10" s="37"/>
      <c r="H10" s="23"/>
      <c r="I10" s="23"/>
      <c r="J10" s="23"/>
      <c r="K10" s="23"/>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39" right="0.39" top="0.58" bottom="0.58" header="0.5" footer="0.5"/>
  <pageSetup paperSize="9" scale="57"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6"/>
  <sheetViews>
    <sheetView showZeros="0" workbookViewId="0">
      <selection activeCell="B38" sqref="B38"/>
    </sheetView>
  </sheetViews>
  <sheetFormatPr defaultColWidth="9.14285714285714" defaultRowHeight="14.25" customHeight="1" outlineLevelCol="6"/>
  <cols>
    <col min="1" max="1" width="29.4285714285714" customWidth="1"/>
    <col min="2" max="2" width="23.1428571428571" customWidth="1"/>
    <col min="3" max="3" width="31.5714285714286" customWidth="1"/>
    <col min="4" max="4" width="20.4285714285714" customWidth="1"/>
    <col min="5" max="7" width="23.847619047619" customWidth="1"/>
  </cols>
  <sheetData>
    <row r="1" ht="15" customHeight="1" spans="1:7">
      <c r="A1" s="1"/>
      <c r="B1" s="1"/>
      <c r="C1" s="1"/>
      <c r="D1" s="2"/>
      <c r="E1" s="3"/>
      <c r="F1" s="3"/>
      <c r="G1" s="4" t="s">
        <v>425</v>
      </c>
    </row>
    <row r="2" ht="36.75" customHeight="1" spans="1:7">
      <c r="A2" s="5" t="str">
        <f>"2025"&amp;"年部门项目中期规划预算表"</f>
        <v>2025年部门项目中期规划预算表</v>
      </c>
      <c r="B2" s="6"/>
      <c r="C2" s="6"/>
      <c r="D2" s="6"/>
      <c r="E2" s="6"/>
      <c r="F2" s="6"/>
      <c r="G2" s="6"/>
    </row>
    <row r="3" ht="18.75" customHeight="1" spans="1:7">
      <c r="A3" s="7" t="str">
        <f>"单位名称："&amp;"临沧市人民政府办公室"</f>
        <v>单位名称：临沧市人民政府办公室</v>
      </c>
      <c r="B3" s="8"/>
      <c r="C3" s="8"/>
      <c r="D3" s="8"/>
      <c r="E3" s="9"/>
      <c r="F3" s="9"/>
      <c r="G3" s="4" t="s">
        <v>174</v>
      </c>
    </row>
    <row r="4" ht="18.75" customHeight="1" spans="1:7">
      <c r="A4" s="10" t="s">
        <v>277</v>
      </c>
      <c r="B4" s="10" t="s">
        <v>276</v>
      </c>
      <c r="C4" s="10" t="s">
        <v>189</v>
      </c>
      <c r="D4" s="11" t="s">
        <v>426</v>
      </c>
      <c r="E4" s="12" t="s">
        <v>59</v>
      </c>
      <c r="F4" s="13"/>
      <c r="G4" s="14"/>
    </row>
    <row r="5" ht="18.75" customHeight="1" spans="1:7">
      <c r="A5" s="15"/>
      <c r="B5" s="15"/>
      <c r="C5" s="15"/>
      <c r="D5" s="16"/>
      <c r="E5" s="10" t="str">
        <f>"2025"&amp;"年"</f>
        <v>2025年</v>
      </c>
      <c r="F5" s="10" t="str">
        <f>"2025"+1&amp;"年"</f>
        <v>2026年</v>
      </c>
      <c r="G5" s="11" t="str">
        <f>"2025"+2&amp;"年"</f>
        <v>2027年</v>
      </c>
    </row>
    <row r="6" ht="18.75" customHeight="1" spans="1:7">
      <c r="A6" s="17"/>
      <c r="B6" s="17"/>
      <c r="C6" s="17"/>
      <c r="D6" s="18"/>
      <c r="E6" s="17" t="s">
        <v>58</v>
      </c>
      <c r="F6" s="17"/>
      <c r="G6" s="18"/>
    </row>
    <row r="7" ht="18.75" customHeight="1" spans="1:7">
      <c r="A7" s="19">
        <v>1</v>
      </c>
      <c r="B7" s="19">
        <v>2</v>
      </c>
      <c r="C7" s="19">
        <v>3</v>
      </c>
      <c r="D7" s="19">
        <v>4</v>
      </c>
      <c r="E7" s="19">
        <v>5</v>
      </c>
      <c r="F7" s="19">
        <v>6</v>
      </c>
      <c r="G7" s="20">
        <v>7</v>
      </c>
    </row>
    <row r="8" ht="18.75" customHeight="1" spans="1:7">
      <c r="A8" s="21" t="s">
        <v>71</v>
      </c>
      <c r="B8" s="22"/>
      <c r="C8" s="22"/>
      <c r="D8" s="21"/>
      <c r="E8" s="23">
        <v>6400000</v>
      </c>
      <c r="F8" s="23"/>
      <c r="G8" s="23"/>
    </row>
    <row r="9" ht="18.75" customHeight="1" spans="1:7">
      <c r="A9" s="24" t="s">
        <v>71</v>
      </c>
      <c r="B9" s="21"/>
      <c r="C9" s="21"/>
      <c r="D9" s="21"/>
      <c r="E9" s="23">
        <v>6400000</v>
      </c>
      <c r="F9" s="23"/>
      <c r="G9" s="23"/>
    </row>
    <row r="10" ht="18.75" customHeight="1" spans="1:7">
      <c r="A10" s="25"/>
      <c r="B10" s="21" t="s">
        <v>427</v>
      </c>
      <c r="C10" s="21" t="s">
        <v>287</v>
      </c>
      <c r="D10" s="21" t="s">
        <v>428</v>
      </c>
      <c r="E10" s="23">
        <v>108100</v>
      </c>
      <c r="F10" s="23"/>
      <c r="G10" s="23"/>
    </row>
    <row r="11" ht="18.75" customHeight="1" spans="1:7">
      <c r="A11" s="25"/>
      <c r="B11" s="21" t="s">
        <v>427</v>
      </c>
      <c r="C11" s="21" t="s">
        <v>304</v>
      </c>
      <c r="D11" s="21" t="s">
        <v>428</v>
      </c>
      <c r="E11" s="23">
        <v>450000</v>
      </c>
      <c r="F11" s="23"/>
      <c r="G11" s="23"/>
    </row>
    <row r="12" ht="18.75" customHeight="1" spans="1:7">
      <c r="A12" s="25"/>
      <c r="B12" s="21" t="s">
        <v>427</v>
      </c>
      <c r="C12" s="21" t="s">
        <v>282</v>
      </c>
      <c r="D12" s="21" t="s">
        <v>428</v>
      </c>
      <c r="E12" s="23">
        <v>880000</v>
      </c>
      <c r="F12" s="23"/>
      <c r="G12" s="23"/>
    </row>
    <row r="13" ht="18.75" customHeight="1" spans="1:7">
      <c r="A13" s="25"/>
      <c r="B13" s="21" t="s">
        <v>427</v>
      </c>
      <c r="C13" s="21" t="s">
        <v>293</v>
      </c>
      <c r="D13" s="21" t="s">
        <v>428</v>
      </c>
      <c r="E13" s="23">
        <v>3085220</v>
      </c>
      <c r="F13" s="23"/>
      <c r="G13" s="23"/>
    </row>
    <row r="14" ht="18.75" customHeight="1" spans="1:7">
      <c r="A14" s="25"/>
      <c r="B14" s="21" t="s">
        <v>427</v>
      </c>
      <c r="C14" s="21" t="s">
        <v>308</v>
      </c>
      <c r="D14" s="21" t="s">
        <v>428</v>
      </c>
      <c r="E14" s="23">
        <v>1000000</v>
      </c>
      <c r="F14" s="23"/>
      <c r="G14" s="23"/>
    </row>
    <row r="15" ht="33" customHeight="1" spans="1:7">
      <c r="A15" s="25"/>
      <c r="B15" s="21" t="s">
        <v>427</v>
      </c>
      <c r="C15" s="21" t="s">
        <v>306</v>
      </c>
      <c r="D15" s="21" t="s">
        <v>428</v>
      </c>
      <c r="E15" s="23">
        <v>876680</v>
      </c>
      <c r="F15" s="23"/>
      <c r="G15" s="23"/>
    </row>
    <row r="16" ht="18.75" customHeight="1" spans="1:7">
      <c r="A16" s="26" t="s">
        <v>56</v>
      </c>
      <c r="B16" s="27" t="s">
        <v>429</v>
      </c>
      <c r="C16" s="27"/>
      <c r="D16" s="28"/>
      <c r="E16" s="23">
        <v>6400000</v>
      </c>
      <c r="F16" s="23"/>
      <c r="G16" s="23"/>
    </row>
  </sheetData>
  <mergeCells count="11">
    <mergeCell ref="A2:G2"/>
    <mergeCell ref="A3:D3"/>
    <mergeCell ref="E4:G4"/>
    <mergeCell ref="A16:D16"/>
    <mergeCell ref="A4:A6"/>
    <mergeCell ref="B4:B6"/>
    <mergeCell ref="C4:C6"/>
    <mergeCell ref="D4:D6"/>
    <mergeCell ref="E5:E6"/>
    <mergeCell ref="F5:F6"/>
    <mergeCell ref="G5:G6"/>
  </mergeCells>
  <printOptions horizontalCentered="1"/>
  <pageMargins left="0.39" right="0.39" top="0.58" bottom="0.58" header="0.5" footer="0.5"/>
  <pageSetup paperSize="9" scale="57"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市对下转移支付预算表09-1</vt:lpstr>
      <vt:lpstr>市对下转移支付绩效目标表09-2</vt:lpstr>
      <vt:lpstr>新增资产配置表10</vt:lpstr>
      <vt:lpstr>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余文姣</cp:lastModifiedBy>
  <dcterms:created xsi:type="dcterms:W3CDTF">2025-03-04T03:47:00Z</dcterms:created>
  <dcterms:modified xsi:type="dcterms:W3CDTF">2025-03-10T01:25:56Z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657AFA3567EA4A54BD046A4EFC8FE0D5</vt:lpwstr>
  </property>
  <property fmtid="{D5CDD505-2E9C-101B-9397-08002B2CF9AE}" pid="3" name="KSOProductBuildVer">
    <vt:lpwstr>2052-11.8.2.12085</vt:lpwstr>
  </property>
</Properties>
</file>